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poruba.lukas\Desktop\"/>
    </mc:Choice>
  </mc:AlternateContent>
  <bookViews>
    <workbookView xWindow="0" yWindow="0" windowWidth="18630" windowHeight="8835" activeTab="4"/>
  </bookViews>
  <sheets>
    <sheet name="Rekapitulace" sheetId="33" r:id="rId1"/>
    <sheet name="Knihovna" sheetId="25" r:id="rId2"/>
    <sheet name="Skatepark" sheetId="39" r:id="rId3"/>
    <sheet name="Konektivita" sheetId="23" r:id="rId4"/>
    <sheet name="Záznam a management" sheetId="40" r:id="rId5"/>
  </sheets>
  <calcPr calcId="152511"/>
  <customWorkbookViews>
    <customWorkbookView name="Práce s položkami" guid="{7E48DE16-F134-11D4-BB75-00E0290F485E}" maximized="1" windowWidth="796" windowHeight="456" activeSheetId="13" showStatusbar="0"/>
    <customWorkbookView name="Zobrazení pro tisk" guid="{7E48DE15-F134-11D4-BB75-00E0290F485E}" maximized="1" windowWidth="796" windowHeight="456" activeSheetId="13" showStatusbar="0"/>
    <customWorkbookView name="celá stránka" guid="{31DA76D3-F12D-11D4-BB75-00E0290F485E}" maximized="1" windowWidth="796" windowHeight="456" activeSheetId="13" showStatusbar="0"/>
  </customWorkbookViews>
</workbook>
</file>

<file path=xl/calcChain.xml><?xml version="1.0" encoding="utf-8"?>
<calcChain xmlns="http://schemas.openxmlformats.org/spreadsheetml/2006/main">
  <c r="E8" i="33" l="1"/>
  <c r="D8" i="33"/>
  <c r="H13" i="39"/>
  <c r="J19" i="39" l="1"/>
  <c r="H19" i="39"/>
  <c r="K19" i="39" l="1"/>
  <c r="G8" i="23" l="1"/>
  <c r="J15" i="39" l="1"/>
  <c r="H15" i="39"/>
  <c r="J14" i="39"/>
  <c r="H14" i="39"/>
  <c r="K14" i="39" s="1"/>
  <c r="K15" i="39" l="1"/>
  <c r="J10" i="39"/>
  <c r="H10" i="39"/>
  <c r="K10" i="39" l="1"/>
  <c r="J13" i="39"/>
  <c r="J12" i="39"/>
  <c r="H12" i="39"/>
  <c r="K12" i="39" s="1"/>
  <c r="J20" i="39"/>
  <c r="H20" i="39"/>
  <c r="K20" i="39" s="1"/>
  <c r="J26" i="39"/>
  <c r="H26" i="39"/>
  <c r="K26" i="39" s="1"/>
  <c r="J25" i="39"/>
  <c r="H25" i="39"/>
  <c r="J24" i="39"/>
  <c r="H24" i="39"/>
  <c r="K24" i="39" s="1"/>
  <c r="J23" i="39"/>
  <c r="H23" i="39"/>
  <c r="K23" i="39" s="1"/>
  <c r="J22" i="39"/>
  <c r="H22" i="39"/>
  <c r="J21" i="39"/>
  <c r="H21" i="39"/>
  <c r="J18" i="25"/>
  <c r="H18" i="25"/>
  <c r="H19" i="25"/>
  <c r="J19" i="25"/>
  <c r="H7" i="25"/>
  <c r="J10" i="25"/>
  <c r="H10" i="25"/>
  <c r="I8" i="23"/>
  <c r="I9" i="40"/>
  <c r="I10" i="40"/>
  <c r="G10" i="40"/>
  <c r="J10" i="40" s="1"/>
  <c r="G9" i="40"/>
  <c r="G8" i="40"/>
  <c r="K18" i="25" l="1"/>
  <c r="K19" i="25"/>
  <c r="C4" i="23"/>
  <c r="J8" i="23"/>
  <c r="K22" i="39"/>
  <c r="K21" i="39"/>
  <c r="K13" i="39"/>
  <c r="K25" i="39"/>
  <c r="C3" i="23"/>
  <c r="C6" i="33" s="1"/>
  <c r="C8" i="33" s="1"/>
  <c r="K10" i="25"/>
  <c r="J9" i="40"/>
  <c r="C3" i="40"/>
  <c r="E7" i="33" l="1"/>
  <c r="C7" i="33"/>
  <c r="I8" i="40"/>
  <c r="J8" i="40" l="1"/>
  <c r="C4" i="40"/>
  <c r="D7" i="33" s="1"/>
  <c r="J18" i="39"/>
  <c r="H18" i="39"/>
  <c r="J17" i="39"/>
  <c r="H17" i="39"/>
  <c r="J16" i="39"/>
  <c r="H16" i="39"/>
  <c r="J11" i="39"/>
  <c r="H11" i="39"/>
  <c r="J9" i="39"/>
  <c r="H9" i="39"/>
  <c r="J8" i="39"/>
  <c r="H8" i="39"/>
  <c r="J7" i="39"/>
  <c r="H7" i="39"/>
  <c r="J17" i="25"/>
  <c r="H17" i="25"/>
  <c r="J16" i="25"/>
  <c r="H16" i="25"/>
  <c r="J15" i="25"/>
  <c r="H15" i="25"/>
  <c r="J14" i="25"/>
  <c r="H14" i="25"/>
  <c r="J13" i="25"/>
  <c r="H13" i="25"/>
  <c r="J12" i="25"/>
  <c r="H12" i="25"/>
  <c r="J11" i="25"/>
  <c r="H11" i="25"/>
  <c r="J9" i="25"/>
  <c r="H9" i="25"/>
  <c r="J8" i="25"/>
  <c r="H8" i="25"/>
  <c r="J7" i="25"/>
  <c r="K13" i="25" l="1"/>
  <c r="K17" i="25"/>
  <c r="C2" i="25"/>
  <c r="C3" i="25"/>
  <c r="C3" i="39"/>
  <c r="C2" i="39"/>
  <c r="K14" i="25"/>
  <c r="K7" i="25"/>
  <c r="K11" i="25"/>
  <c r="K12" i="25"/>
  <c r="K9" i="25"/>
  <c r="K16" i="25"/>
  <c r="K15" i="25"/>
  <c r="K8" i="25"/>
  <c r="C6" i="40"/>
  <c r="K18" i="39"/>
  <c r="K16" i="39"/>
  <c r="K11" i="39"/>
  <c r="K9" i="39"/>
  <c r="K8" i="39"/>
  <c r="K7" i="39"/>
  <c r="K17" i="39" l="1"/>
  <c r="C5" i="25" l="1"/>
  <c r="E6" i="33"/>
  <c r="E5" i="33"/>
  <c r="E4" i="33"/>
  <c r="C5" i="33" l="1"/>
  <c r="C5" i="39" l="1"/>
  <c r="D5" i="33"/>
  <c r="F5" i="33" s="1"/>
  <c r="D4" i="33" l="1"/>
  <c r="C4" i="33"/>
  <c r="D6" i="33" l="1"/>
  <c r="F6" i="33" s="1"/>
  <c r="F4" i="33"/>
  <c r="C6" i="23"/>
  <c r="G5" i="33"/>
  <c r="F8" i="33" l="1"/>
  <c r="F10" i="33" s="1"/>
  <c r="G6" i="33"/>
  <c r="F7" i="33"/>
  <c r="G4" i="33"/>
  <c r="G7" i="33" l="1"/>
</calcChain>
</file>

<file path=xl/sharedStrings.xml><?xml version="1.0" encoding="utf-8"?>
<sst xmlns="http://schemas.openxmlformats.org/spreadsheetml/2006/main" count="181" uniqueCount="87">
  <si>
    <t>typ</t>
  </si>
  <si>
    <t>množství</t>
  </si>
  <si>
    <t>montáž</t>
  </si>
  <si>
    <t>Materiál</t>
  </si>
  <si>
    <t>Montáž</t>
  </si>
  <si>
    <t>Celkem bez DPH</t>
  </si>
  <si>
    <t>montáž celk.</t>
  </si>
  <si>
    <t>celkem</t>
  </si>
  <si>
    <t>materiál</t>
  </si>
  <si>
    <t>materiál celk.</t>
  </si>
  <si>
    <t>ks</t>
  </si>
  <si>
    <t>popis</t>
  </si>
  <si>
    <t xml:space="preserve">jednotka </t>
  </si>
  <si>
    <t>Jiné náklady</t>
  </si>
  <si>
    <t>Celkem včetně DPH</t>
  </si>
  <si>
    <t>kpl</t>
  </si>
  <si>
    <t>Rozvaděč</t>
  </si>
  <si>
    <t>Rekapitulace nákladů</t>
  </si>
  <si>
    <t>Celkem za položku</t>
  </si>
  <si>
    <t>DPH</t>
  </si>
  <si>
    <t>pol.</t>
  </si>
  <si>
    <t>Celkem s DPH</t>
  </si>
  <si>
    <t>Konfigurace a programování kamery</t>
  </si>
  <si>
    <t>Kamera IP PTZ 2Mpx</t>
  </si>
  <si>
    <t>m</t>
  </si>
  <si>
    <t>Držák sloup</t>
  </si>
  <si>
    <t>Držák pro barevnou otočnou kameru pro montáž na sloup</t>
  </si>
  <si>
    <t>Programování</t>
  </si>
  <si>
    <t>Trafo</t>
  </si>
  <si>
    <t>Výchozí revize</t>
  </si>
  <si>
    <t>Doprava, vedlejší náklady</t>
  </si>
  <si>
    <t>Záznam a management systém MP</t>
  </si>
  <si>
    <t>Kabel silový</t>
  </si>
  <si>
    <t>Použití plošiny</t>
  </si>
  <si>
    <t>Jistič 10A</t>
  </si>
  <si>
    <t xml:space="preserve">Záznam a management </t>
  </si>
  <si>
    <t>Držák na roh</t>
  </si>
  <si>
    <t>Jistič</t>
  </si>
  <si>
    <t>Utp kabel venkovní</t>
  </si>
  <si>
    <t>Chránička PVC</t>
  </si>
  <si>
    <t>Kamerový bod Knihovna</t>
  </si>
  <si>
    <t>Skatepark</t>
  </si>
  <si>
    <t xml:space="preserve">Kamerový bod </t>
  </si>
  <si>
    <t>Knihovna, synagoga</t>
  </si>
  <si>
    <t>Přepěťové ochrany</t>
  </si>
  <si>
    <t>Switch</t>
  </si>
  <si>
    <t>Konektivita</t>
  </si>
  <si>
    <t>Konfigurace</t>
  </si>
  <si>
    <t>Konfigurace a programování zobrazení a záznamu systému, nastavení přístupu, konfigurace klientských pracovišť, zaškolení obsluhy</t>
  </si>
  <si>
    <t>Licenční pokrytí GENETEC</t>
  </si>
  <si>
    <t>Licenční pokrytí ECC</t>
  </si>
  <si>
    <t>Vybudování optické trasy pro připojení  kamer na MP</t>
  </si>
  <si>
    <t>Instalace celého průběhu VPN tras. Vyhrazené použití MW a optických spojů vč. aktivních prvků dle zvolené technologie. Vyhrazené použití spojů a aktivních prvků dle zvolené technologie a se zajištěním bezpečnostních standardů dle TZ.</t>
  </si>
  <si>
    <t>použitý typ</t>
  </si>
  <si>
    <t>Kamera IP AutoDome s parametry pro napájení z VO</t>
  </si>
  <si>
    <t>Aktivní prvek</t>
  </si>
  <si>
    <t>Přepěťová ochrana 10/100M Ethernet + PoE A/B nebo HIPoE(max.90W), dvoustupňové provedení, galvanicky izolovaná svorka PE, rychlá montáž</t>
  </si>
  <si>
    <t>Kamerová zkouška pro ideální umístění dle požadovaného záběru</t>
  </si>
  <si>
    <t>Záložní modul napájení z VO</t>
  </si>
  <si>
    <t>Záložní zdroj pro napájení kamer z VO, řešení dle parametrů v TZ</t>
  </si>
  <si>
    <t>Skříňka plná kovová IP 66 včetně dvířek pro umístění technologie a zdroje, vyhřívání, ventilace, 600x300x250, zámek</t>
  </si>
  <si>
    <t>Elektroinstalační materiál</t>
  </si>
  <si>
    <t>Síťový přívod</t>
  </si>
  <si>
    <t>Zajištění instalace napájení ze sloupu VO, součinnost se správcem VO</t>
  </si>
  <si>
    <t>Kamerový bod Skatepark</t>
  </si>
  <si>
    <t>MW spoj</t>
  </si>
  <si>
    <t xml:space="preserve">Držák pro barevnou otočnou kameru pro montáž na roh </t>
  </si>
  <si>
    <t>Přívod 230V z rozvaděče ve škole</t>
  </si>
  <si>
    <t>Elektroinstalační nosný a montážní materiál pro kamerový bod - lišty, trubky, průchodky, jistič,…</t>
  </si>
  <si>
    <t>Kabel k zařízení</t>
  </si>
  <si>
    <t>Napájení 230V</t>
  </si>
  <si>
    <t>pár</t>
  </si>
  <si>
    <t>Skříňka plná kovová IP 66 včetně dvířek pro umístění technologie a zdroje, 600x300x250, zámek</t>
  </si>
  <si>
    <t>Transformátor toroidní, 230V/24V-50VA, krytí IP55, 230V pro napájení kamery</t>
  </si>
  <si>
    <t>UPS</t>
  </si>
  <si>
    <t>Zálohování napájení kamerového bodu 230V, 650VA, dálková správa</t>
  </si>
  <si>
    <t>Mikrovlnná trasa 17 GHz 100Mbps včetně napájení</t>
  </si>
  <si>
    <t>Licence pro připojení kompatibilní IP kamery pro řídící systém Omnicast 4.8 a Security Center 5.7</t>
  </si>
  <si>
    <t>Licence pro připojení kompatibilní IP kamery pro vizualiačníí systém IZS, platforma ECC</t>
  </si>
  <si>
    <t>Dle cenové nabídky Liberecká IS, a.s.</t>
  </si>
  <si>
    <t>Venkovní PTZ IP kamera, TD/N, HD 1080p, 2MP, 37x zoom, IR 350m, citlivost 0,3 lux v barvě, inteligentní polohování, videoanalýza, maskování privátních zón, IP 66, IK 10, napájení PoE++ nebo 24V. Vyhrazená technologie s plnou konektivitou na SW MKDS</t>
  </si>
  <si>
    <t>Venkovní IP PTZ kamera 2MP rozlišením, 32x zoom,  citlivost 0,3 lux v barvě, inteligentní polohování, videoanalýza, maskování privátních zón, IP 66, IK 10, napájení PoE++ nebo 24V. Vyhrazená technologie s plnou konektivitou na SW MKDS</t>
  </si>
  <si>
    <t>Switch 8 port POE 10/100/1000 2xSFP L2 management, průmyslové provedení s napájením dle typu záložního akuboxu.Vyhrazená technologie správce LAN,  CISCO řady 2960</t>
  </si>
  <si>
    <t>Switch 8 port POE 10/100/1000 2xSFP L2 management, průmyslové provedení, Vyhrazená technologie správce LAN,  CISCO řady 2960</t>
  </si>
  <si>
    <t xml:space="preserve">Instalační trubka včetně příchytky a spojky UV stabilní </t>
  </si>
  <si>
    <t>Držék trubky</t>
  </si>
  <si>
    <t xml:space="preserve">Držák instalační trubky bez vrtání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</si>
</sst>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  <numFmt numFmtId="166" formatCode="#,##0.\-\ "/>
    <numFmt numFmtId="167" formatCode="&quot;$&quot;#,##0_);[Red]\(&quot;$&quot;#,##0\)"/>
    <numFmt numFmtId="168" formatCode="&quot;$&quot;#,##0.00_);[Red]\(&quot;$&quot;#,##0.00\)"/>
    <numFmt numFmtId="169" formatCode="0.0%;\(0.0%\)"/>
    <numFmt numFmtId="170" formatCode="0\);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0.00_)"/>
    <numFmt numFmtId="174" formatCode="\ General"/>
  </numFmts>
  <fonts count="55">
    <font>
      <sz val="10"/>
      <name val="Arial CE"/>
      <charset val="238"/>
    </font>
    <font>
      <sz val="10"/>
      <name val="Arial CE"/>
      <charset val="238"/>
    </font>
    <font>
      <sz val="8.5"/>
      <name val="MS Sans Serif"/>
      <family val="2"/>
    </font>
    <font>
      <sz val="8"/>
      <name val="MS Sans Serif"/>
      <family val="2"/>
    </font>
    <font>
      <b/>
      <sz val="9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"/>
      <family val="2"/>
      <charset val="238"/>
    </font>
    <font>
      <sz val="10"/>
      <name val="Arial CE"/>
    </font>
    <font>
      <sz val="10"/>
      <name val="Arial"/>
      <family val="2"/>
    </font>
    <font>
      <sz val="12"/>
      <name val="Arial CE"/>
    </font>
    <font>
      <b/>
      <sz val="8.5"/>
      <name val="MS Sans Serif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Helv"/>
    </font>
    <font>
      <sz val="10"/>
      <name val="Times New Roman CE"/>
      <family val="1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name val="Helv"/>
    </font>
    <font>
      <i/>
      <sz val="10"/>
      <name val="Arial CE"/>
    </font>
    <font>
      <sz val="11"/>
      <name val="Arial"/>
      <family val="2"/>
      <charset val="238"/>
    </font>
    <font>
      <sz val="10"/>
      <color indexed="8"/>
      <name val="Geneva"/>
    </font>
    <font>
      <sz val="10"/>
      <name val="Geneva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Helv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Helv"/>
    </font>
    <font>
      <b/>
      <sz val="12"/>
      <name val="Times CE"/>
      <charset val="238"/>
    </font>
    <font>
      <b/>
      <i/>
      <sz val="10"/>
      <name val="Times New Roman CE"/>
      <family val="1"/>
      <charset val="238"/>
    </font>
    <font>
      <b/>
      <i/>
      <sz val="14"/>
      <color indexed="39"/>
      <name val="Arial CE"/>
      <family val="2"/>
      <charset val="238"/>
    </font>
    <font>
      <b/>
      <i/>
      <sz val="16"/>
      <name val="Helv"/>
    </font>
    <font>
      <sz val="11"/>
      <name val="Arial CE"/>
      <family val="2"/>
      <charset val="238"/>
    </font>
    <font>
      <b/>
      <i/>
      <sz val="14"/>
      <name val="Times New Roman"/>
      <family val="1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8"/>
      <name val="Arial"/>
      <family val="2"/>
    </font>
    <font>
      <sz val="8"/>
      <color rgb="FF0070C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" fillId="0" borderId="0"/>
    <xf numFmtId="0" fontId="28" fillId="0" borderId="0"/>
    <xf numFmtId="3" fontId="29" fillId="0" borderId="7" applyFont="0" applyFill="0" applyBorder="0" applyAlignment="0" applyProtection="0">
      <alignment horizontal="center"/>
    </xf>
    <xf numFmtId="166" fontId="30" fillId="0" borderId="1"/>
    <xf numFmtId="38" fontId="20" fillId="0" borderId="0" applyFill="0" applyBorder="0" applyAlignment="0" applyProtection="0"/>
    <xf numFmtId="4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6" fillId="0" borderId="0"/>
    <xf numFmtId="0" fontId="33" fillId="0" borderId="0" applyFont="0" applyFill="0" applyBorder="0" applyAlignment="0" applyProtection="0"/>
    <xf numFmtId="38" fontId="34" fillId="3" borderId="0" applyNumberFormat="0" applyBorder="0" applyAlignment="0" applyProtection="0"/>
    <xf numFmtId="0" fontId="35" fillId="0" borderId="0">
      <alignment horizontal="left"/>
    </xf>
    <xf numFmtId="0" fontId="36" fillId="4" borderId="0"/>
    <xf numFmtId="0" fontId="37" fillId="5" borderId="0"/>
    <xf numFmtId="0" fontId="19" fillId="0" borderId="0"/>
    <xf numFmtId="1" fontId="38" fillId="0" borderId="0"/>
    <xf numFmtId="0" fontId="25" fillId="0" borderId="0" applyNumberFormat="0" applyFill="0" applyBorder="0" applyAlignment="0" applyProtection="0">
      <alignment vertical="top"/>
      <protection locked="0"/>
    </xf>
    <xf numFmtId="10" fontId="34" fillId="6" borderId="1" applyNumberFormat="0" applyBorder="0" applyAlignment="0" applyProtection="0"/>
    <xf numFmtId="0" fontId="22" fillId="0" borderId="1">
      <alignment horizontal="right"/>
    </xf>
    <xf numFmtId="0" fontId="39" fillId="0" borderId="0">
      <alignment wrapText="1"/>
    </xf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40" fillId="0" borderId="8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41" fillId="0" borderId="0"/>
    <xf numFmtId="0" fontId="27" fillId="7" borderId="1"/>
    <xf numFmtId="0" fontId="27" fillId="3" borderId="4"/>
    <xf numFmtId="0" fontId="42" fillId="0" borderId="0"/>
    <xf numFmtId="0" fontId="24" fillId="8" borderId="0"/>
    <xf numFmtId="0" fontId="43" fillId="9" borderId="0"/>
    <xf numFmtId="173" fontId="4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10" fontId="17" fillId="0" borderId="0" applyFont="0" applyFill="0" applyBorder="0" applyAlignment="0" applyProtection="0"/>
    <xf numFmtId="0" fontId="23" fillId="0" borderId="0"/>
    <xf numFmtId="49" fontId="47" fillId="7" borderId="0"/>
    <xf numFmtId="49" fontId="48" fillId="0" borderId="0"/>
    <xf numFmtId="174" fontId="45" fillId="0" borderId="1">
      <alignment horizontal="left" wrapText="1"/>
    </xf>
    <xf numFmtId="174" fontId="22" fillId="0" borderId="1">
      <alignment horizontal="left" wrapText="1"/>
    </xf>
    <xf numFmtId="0" fontId="49" fillId="0" borderId="0">
      <alignment wrapText="1"/>
    </xf>
    <xf numFmtId="9" fontId="1" fillId="0" borderId="0" applyFont="0" applyFill="0" applyBorder="0" applyAlignment="0" applyProtection="0"/>
    <xf numFmtId="0" fontId="33" fillId="0" borderId="0"/>
    <xf numFmtId="0" fontId="20" fillId="0" borderId="0"/>
    <xf numFmtId="0" fontId="50" fillId="10" borderId="0"/>
    <xf numFmtId="0" fontId="51" fillId="0" borderId="0"/>
    <xf numFmtId="0" fontId="4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164" fontId="4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14" fontId="5" fillId="0" borderId="0" xfId="0" applyNumberFormat="1" applyFont="1" applyFill="1" applyBorder="1" applyProtection="1">
      <protection locked="0"/>
    </xf>
    <xf numFmtId="164" fontId="4" fillId="0" borderId="3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 applyProtection="1">
      <alignment horizontal="right"/>
      <protection locked="0"/>
    </xf>
    <xf numFmtId="165" fontId="18" fillId="0" borderId="0" xfId="0" applyNumberFormat="1" applyFont="1"/>
    <xf numFmtId="0" fontId="18" fillId="0" borderId="1" xfId="0" applyFont="1" applyBorder="1"/>
    <xf numFmtId="0" fontId="17" fillId="0" borderId="0" xfId="0" applyFont="1"/>
    <xf numFmtId="10" fontId="17" fillId="0" borderId="1" xfId="1" applyNumberFormat="1" applyFont="1" applyBorder="1"/>
    <xf numFmtId="165" fontId="17" fillId="0" borderId="1" xfId="1" applyNumberFormat="1" applyFont="1" applyBorder="1"/>
    <xf numFmtId="165" fontId="18" fillId="0" borderId="2" xfId="1" applyNumberFormat="1" applyFont="1" applyBorder="1"/>
    <xf numFmtId="165" fontId="18" fillId="0" borderId="1" xfId="1" applyNumberFormat="1" applyFont="1" applyBorder="1"/>
    <xf numFmtId="165" fontId="18" fillId="0" borderId="1" xfId="1" applyNumberFormat="1" applyFont="1" applyFill="1" applyBorder="1" applyAlignment="1">
      <alignment horizontal="right"/>
    </xf>
    <xf numFmtId="0" fontId="18" fillId="0" borderId="1" xfId="0" applyFont="1" applyFill="1" applyBorder="1"/>
    <xf numFmtId="0" fontId="17" fillId="0" borderId="1" xfId="0" applyFont="1" applyFill="1" applyBorder="1"/>
    <xf numFmtId="165" fontId="17" fillId="0" borderId="6" xfId="0" applyNumberFormat="1" applyFont="1" applyBorder="1"/>
    <xf numFmtId="165" fontId="17" fillId="0" borderId="1" xfId="0" applyNumberFormat="1" applyFont="1" applyBorder="1"/>
    <xf numFmtId="0" fontId="17" fillId="0" borderId="1" xfId="0" applyFont="1" applyBorder="1"/>
    <xf numFmtId="3" fontId="8" fillId="0" borderId="1" xfId="0" applyNumberFormat="1" applyFont="1" applyFill="1" applyBorder="1" applyAlignment="1" applyProtection="1">
      <protection locked="0"/>
    </xf>
    <xf numFmtId="0" fontId="16" fillId="0" borderId="0" xfId="0" applyFont="1"/>
    <xf numFmtId="0" fontId="2" fillId="0" borderId="0" xfId="0" applyFont="1" applyAlignment="1"/>
    <xf numFmtId="0" fontId="5" fillId="0" borderId="0" xfId="0" applyFont="1" applyFill="1" applyBorder="1" applyAlignment="1"/>
    <xf numFmtId="14" fontId="5" fillId="0" borderId="0" xfId="0" applyNumberFormat="1" applyFont="1" applyFill="1" applyAlignment="1" applyProtection="1">
      <protection locked="0"/>
    </xf>
    <xf numFmtId="0" fontId="5" fillId="0" borderId="0" xfId="0" applyFont="1" applyFill="1" applyAlignment="1"/>
    <xf numFmtId="0" fontId="8" fillId="2" borderId="1" xfId="2" applyFont="1" applyFill="1" applyBorder="1" applyAlignment="1" applyProtection="1">
      <alignment horizontal="center"/>
      <protection locked="0"/>
    </xf>
    <xf numFmtId="0" fontId="8" fillId="2" borderId="2" xfId="2" applyFont="1" applyFill="1" applyBorder="1" applyAlignment="1" applyProtection="1">
      <alignment wrapText="1"/>
      <protection locked="0"/>
    </xf>
    <xf numFmtId="0" fontId="8" fillId="2" borderId="1" xfId="2" applyFont="1" applyFill="1" applyBorder="1" applyAlignment="1" applyProtection="1">
      <alignment wrapText="1"/>
      <protection locked="0"/>
    </xf>
    <xf numFmtId="0" fontId="5" fillId="0" borderId="0" xfId="0" applyFont="1"/>
    <xf numFmtId="0" fontId="5" fillId="0" borderId="1" xfId="0" applyFont="1" applyFill="1" applyBorder="1"/>
    <xf numFmtId="0" fontId="6" fillId="0" borderId="1" xfId="0" applyFont="1" applyBorder="1"/>
    <xf numFmtId="3" fontId="8" fillId="2" borderId="1" xfId="2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8" fillId="2" borderId="2" xfId="2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wrapText="1"/>
    </xf>
    <xf numFmtId="3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alignment horizontal="center"/>
      <protection locked="0"/>
    </xf>
    <xf numFmtId="3" fontId="8" fillId="0" borderId="1" xfId="0" applyNumberFormat="1" applyFont="1" applyFill="1" applyBorder="1" applyAlignment="1" applyProtection="1">
      <alignment wrapText="1"/>
      <protection locked="0"/>
    </xf>
    <xf numFmtId="3" fontId="0" fillId="0" borderId="0" xfId="0" applyNumberFormat="1"/>
    <xf numFmtId="0" fontId="52" fillId="0" borderId="0" xfId="0" applyFont="1"/>
    <xf numFmtId="6" fontId="52" fillId="0" borderId="0" xfId="0" applyNumberFormat="1" applyFont="1" applyAlignment="1">
      <alignment horizontal="right" vertical="top"/>
    </xf>
    <xf numFmtId="0" fontId="53" fillId="0" borderId="1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vertical="center" wrapText="1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0" fontId="34" fillId="2" borderId="1" xfId="2" applyFont="1" applyFill="1" applyBorder="1" applyAlignment="1" applyProtection="1">
      <alignment horizontal="center"/>
      <protection locked="0"/>
    </xf>
    <xf numFmtId="3" fontId="34" fillId="0" borderId="1" xfId="0" applyNumberFormat="1" applyFont="1" applyFill="1" applyBorder="1" applyAlignment="1" applyProtection="1">
      <protection locked="0"/>
    </xf>
    <xf numFmtId="4" fontId="34" fillId="2" borderId="1" xfId="2" applyNumberFormat="1" applyFont="1" applyFill="1" applyBorder="1" applyAlignment="1" applyProtection="1">
      <alignment horizontal="right"/>
      <protection locked="0"/>
    </xf>
    <xf numFmtId="0" fontId="53" fillId="0" borderId="1" xfId="0" applyFont="1" applyFill="1" applyBorder="1" applyAlignment="1">
      <alignment wrapText="1"/>
    </xf>
    <xf numFmtId="0" fontId="34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center"/>
    </xf>
    <xf numFmtId="0" fontId="34" fillId="0" borderId="9" xfId="0" applyFont="1" applyFill="1" applyBorder="1" applyAlignment="1">
      <alignment horizontal="right"/>
    </xf>
    <xf numFmtId="0" fontId="21" fillId="0" borderId="1" xfId="0" applyFont="1" applyFill="1" applyBorder="1" applyAlignment="1">
      <alignment vertical="center" wrapText="1"/>
    </xf>
    <xf numFmtId="3" fontId="54" fillId="0" borderId="1" xfId="0" applyNumberFormat="1" applyFont="1" applyFill="1" applyBorder="1" applyAlignment="1" applyProtection="1">
      <alignment wrapText="1"/>
      <protection locked="0"/>
    </xf>
    <xf numFmtId="0" fontId="54" fillId="2" borderId="2" xfId="2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 applyProtection="1">
      <protection locked="0"/>
    </xf>
    <xf numFmtId="3" fontId="8" fillId="2" borderId="1" xfId="0" applyNumberFormat="1" applyFont="1" applyFill="1" applyBorder="1" applyAlignment="1" applyProtection="1">
      <alignment horizontal="center"/>
      <protection locked="0"/>
    </xf>
    <xf numFmtId="3" fontId="8" fillId="2" borderId="1" xfId="0" applyNumberFormat="1" applyFont="1" applyFill="1" applyBorder="1" applyAlignment="1" applyProtection="1"/>
    <xf numFmtId="0" fontId="2" fillId="2" borderId="0" xfId="0" applyFont="1" applyFill="1"/>
    <xf numFmtId="0" fontId="6" fillId="2" borderId="1" xfId="0" applyFont="1" applyFill="1" applyBorder="1"/>
    <xf numFmtId="0" fontId="6" fillId="0" borderId="0" xfId="0" applyFont="1"/>
    <xf numFmtId="3" fontId="8" fillId="0" borderId="2" xfId="0" applyNumberFormat="1" applyFont="1" applyFill="1" applyBorder="1" applyAlignment="1" applyProtection="1">
      <protection locked="0"/>
    </xf>
    <xf numFmtId="0" fontId="19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/>
    </xf>
  </cellXfs>
  <cellStyles count="62">
    <cellStyle name="0,0_x000d__x000a_NA_x000d__x000a_" xfId="11"/>
    <cellStyle name="category" xfId="12"/>
    <cellStyle name="Cena" xfId="13"/>
    <cellStyle name="Ceny" xfId="14"/>
    <cellStyle name="Comma [0]_0110tgi1" xfId="15"/>
    <cellStyle name="Comma_0110tgi1" xfId="16"/>
    <cellStyle name="Currency [0]_0110tgi1" xfId="17"/>
    <cellStyle name="Currency_0110tgi1" xfId="18"/>
    <cellStyle name="ETIK" xfId="19"/>
    <cellStyle name="Euro" xfId="20"/>
    <cellStyle name="Grey" xfId="21"/>
    <cellStyle name="HEADER" xfId="22"/>
    <cellStyle name="Headline I" xfId="23"/>
    <cellStyle name="Headline II" xfId="24"/>
    <cellStyle name="Headline III" xfId="25"/>
    <cellStyle name="Hlavní nadpis" xfId="26"/>
    <cellStyle name="Hyperlink_0110tgi1" xfId="27"/>
    <cellStyle name="Input [yellow]" xfId="28"/>
    <cellStyle name="kody" xfId="29"/>
    <cellStyle name="kurzíva" xfId="30"/>
    <cellStyle name="Měna" xfId="1" builtinId="4"/>
    <cellStyle name="Milliers [0]_pldt" xfId="31"/>
    <cellStyle name="Milliers_pldt" xfId="32"/>
    <cellStyle name="Model" xfId="33"/>
    <cellStyle name="Monétaire [0]_pldt" xfId="34"/>
    <cellStyle name="Monétaire_pldt" xfId="35"/>
    <cellStyle name="NADPIS" xfId="36"/>
    <cellStyle name="Nadpisy" xfId="37"/>
    <cellStyle name="Nadpisy-příslušenství" xfId="38"/>
    <cellStyle name="název firmy" xfId="39"/>
    <cellStyle name="Název listu - kapitola" xfId="40"/>
    <cellStyle name="Název produktu" xfId="41"/>
    <cellStyle name="Normal - Style1" xfId="42"/>
    <cellStyle name="Normal_0002imi1" xfId="43"/>
    <cellStyle name="Normální" xfId="0" builtinId="0"/>
    <cellStyle name="normální 2" xfId="2"/>
    <cellStyle name="normální 2 2" xfId="44"/>
    <cellStyle name="normální 3" xfId="45"/>
    <cellStyle name="normální 4" xfId="46"/>
    <cellStyle name="normální 5" xfId="47"/>
    <cellStyle name="Normální 6" xfId="10"/>
    <cellStyle name="oem name" xfId="48"/>
    <cellStyle name="Percent [2]" xfId="49"/>
    <cellStyle name="Podtitulek" xfId="50"/>
    <cellStyle name="podtitulek inverzní" xfId="51"/>
    <cellStyle name="podtitulek_List1" xfId="52"/>
    <cellStyle name="Popis" xfId="53"/>
    <cellStyle name="Popis - 1" xfId="54"/>
    <cellStyle name="POPIS_PERSONAL" xfId="55"/>
    <cellStyle name="Procenta 2" xfId="56"/>
    <cellStyle name="Standard_PREISL_D" xfId="57"/>
    <cellStyle name="Styl 1" xfId="3"/>
    <cellStyle name="Styl 1 2" xfId="4"/>
    <cellStyle name="Styl 1 2 2" xfId="9"/>
    <cellStyle name="Styl 1 3" xfId="58"/>
    <cellStyle name="Styl2" xfId="59"/>
    <cellStyle name="Styl3" xfId="60"/>
    <cellStyle name="STYLE1 - Styl1" xfId="5"/>
    <cellStyle name="STYLE2 - Styl2" xfId="6"/>
    <cellStyle name="STYLE3 - Styl3" xfId="7"/>
    <cellStyle name="STYLE4 - Styl4" xfId="8"/>
    <cellStyle name="subhead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2"/>
  <sheetViews>
    <sheetView view="pageLayout" zoomScaleNormal="100" zoomScaleSheetLayoutView="100" workbookViewId="0">
      <selection activeCell="C6" sqref="C6"/>
    </sheetView>
  </sheetViews>
  <sheetFormatPr defaultColWidth="8.85546875" defaultRowHeight="12.75"/>
  <cols>
    <col min="1" max="1" width="5" customWidth="1"/>
    <col min="2" max="2" width="37" customWidth="1"/>
    <col min="3" max="3" width="17.85546875" bestFit="1" customWidth="1"/>
    <col min="4" max="4" width="16" bestFit="1" customWidth="1"/>
    <col min="5" max="5" width="13.28515625" bestFit="1" customWidth="1"/>
    <col min="6" max="6" width="18" bestFit="1" customWidth="1"/>
    <col min="7" max="7" width="14.28515625" bestFit="1" customWidth="1"/>
  </cols>
  <sheetData>
    <row r="1" spans="1:9" ht="18">
      <c r="A1" s="7" t="s">
        <v>17</v>
      </c>
    </row>
    <row r="3" spans="1:9">
      <c r="A3" s="40"/>
      <c r="B3" s="43"/>
      <c r="C3" s="39" t="s">
        <v>3</v>
      </c>
      <c r="D3" s="39" t="s">
        <v>4</v>
      </c>
      <c r="E3" s="39" t="s">
        <v>13</v>
      </c>
      <c r="F3" s="39" t="s">
        <v>18</v>
      </c>
      <c r="G3" s="39" t="s">
        <v>21</v>
      </c>
      <c r="I3" s="64"/>
    </row>
    <row r="4" spans="1:9">
      <c r="A4" s="39">
        <v>1</v>
      </c>
      <c r="B4" s="39" t="s">
        <v>40</v>
      </c>
      <c r="C4" s="38">
        <f>Knihovna!C2</f>
        <v>0</v>
      </c>
      <c r="D4" s="38">
        <f>Knihovna!C3</f>
        <v>0</v>
      </c>
      <c r="E4" s="38">
        <f>Knihovna!C4</f>
        <v>0</v>
      </c>
      <c r="F4" s="38">
        <f t="shared" ref="F4:F6" si="0">SUM(C4:E4)</f>
        <v>0</v>
      </c>
      <c r="G4" s="42">
        <f>PRODUCT(F4,F9)+F4</f>
        <v>0</v>
      </c>
    </row>
    <row r="5" spans="1:9">
      <c r="A5" s="39">
        <v>2</v>
      </c>
      <c r="B5" s="39" t="s">
        <v>64</v>
      </c>
      <c r="C5" s="38">
        <f>Skatepark!C2</f>
        <v>0</v>
      </c>
      <c r="D5" s="38">
        <f>Skatepark!C3</f>
        <v>0</v>
      </c>
      <c r="E5" s="38">
        <f>Skatepark!C4</f>
        <v>0</v>
      </c>
      <c r="F5" s="38">
        <f t="shared" si="0"/>
        <v>0</v>
      </c>
      <c r="G5" s="42">
        <f>PRODUCT(F5,F9)+F5</f>
        <v>0</v>
      </c>
      <c r="I5" s="64"/>
    </row>
    <row r="6" spans="1:9">
      <c r="A6" s="39">
        <v>3</v>
      </c>
      <c r="B6" s="39" t="s">
        <v>46</v>
      </c>
      <c r="C6" s="38">
        <f>Konektivita!C3</f>
        <v>0</v>
      </c>
      <c r="D6" s="38">
        <f>Konektivita!C4</f>
        <v>0</v>
      </c>
      <c r="E6" s="38">
        <f>Konektivita!C5</f>
        <v>0</v>
      </c>
      <c r="F6" s="38">
        <f t="shared" si="0"/>
        <v>0</v>
      </c>
      <c r="G6" s="42">
        <f>PRODUCT(F6,F9)+F6</f>
        <v>0</v>
      </c>
    </row>
    <row r="7" spans="1:9">
      <c r="A7" s="39">
        <v>4</v>
      </c>
      <c r="B7" s="39" t="s">
        <v>31</v>
      </c>
      <c r="C7" s="38">
        <f>'Záznam a management'!C3</f>
        <v>0</v>
      </c>
      <c r="D7" s="38">
        <f>'Záznam a management'!C4</f>
        <v>0</v>
      </c>
      <c r="E7" s="38">
        <f>'Záznam a management'!C5</f>
        <v>0</v>
      </c>
      <c r="F7" s="38">
        <f t="shared" ref="F7" si="1">SUM(C7:E7)</f>
        <v>0</v>
      </c>
      <c r="G7" s="42">
        <f>PRODUCT(F7,F9)+F7</f>
        <v>0</v>
      </c>
    </row>
    <row r="8" spans="1:9" s="6" customFormat="1" ht="15">
      <c r="A8" s="43"/>
      <c r="B8" s="39" t="s">
        <v>5</v>
      </c>
      <c r="C8" s="37">
        <f>SUM(C4:C7)</f>
        <v>0</v>
      </c>
      <c r="D8" s="37">
        <f>SUM(D4:D7)</f>
        <v>0</v>
      </c>
      <c r="E8" s="37">
        <f>SUM(E4:E7)</f>
        <v>0</v>
      </c>
      <c r="F8" s="36">
        <f>SUM(F4:F7)</f>
        <v>0</v>
      </c>
      <c r="G8" s="41"/>
    </row>
    <row r="9" spans="1:9" s="6" customFormat="1" ht="15">
      <c r="A9" s="43"/>
      <c r="B9" s="39" t="s">
        <v>19</v>
      </c>
      <c r="C9" s="35"/>
      <c r="D9" s="35"/>
      <c r="E9" s="35"/>
      <c r="F9" s="34">
        <v>0.21</v>
      </c>
      <c r="G9" s="33"/>
    </row>
    <row r="10" spans="1:9" s="7" customFormat="1" ht="18">
      <c r="A10" s="32"/>
      <c r="B10" s="39" t="s">
        <v>14</v>
      </c>
      <c r="C10" s="37"/>
      <c r="D10" s="37"/>
      <c r="E10" s="37"/>
      <c r="F10" s="37">
        <f>SUM(F8*(1+F9))</f>
        <v>0</v>
      </c>
      <c r="G10" s="31"/>
    </row>
    <row r="12" spans="1:9">
      <c r="B12" s="65"/>
      <c r="C12" s="65"/>
      <c r="D12" s="66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r:id="rId1"/>
  <headerFooter>
    <oddHeader>&amp;C&amp;"Arial CE,Tučné"&amp;14VÝKAZ-VÝMĚR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Layout" zoomScale="130" zoomScaleNormal="100" zoomScaleSheetLayoutView="100" zoomScalePageLayoutView="130" workbookViewId="0">
      <selection activeCell="D13" sqref="D13"/>
    </sheetView>
  </sheetViews>
  <sheetFormatPr defaultColWidth="9.140625" defaultRowHeight="10.5"/>
  <cols>
    <col min="1" max="1" width="3.85546875" style="1" bestFit="1" customWidth="1"/>
    <col min="2" max="2" width="18.42578125" style="45" customWidth="1"/>
    <col min="3" max="3" width="56.42578125" style="1" customWidth="1"/>
    <col min="4" max="4" width="17.28515625" style="46" bestFit="1" customWidth="1"/>
    <col min="5" max="5" width="8.28515625" style="3" bestFit="1" customWidth="1"/>
    <col min="6" max="6" width="8.28515625" style="1" bestFit="1" customWidth="1"/>
    <col min="7" max="7" width="10.42578125" style="1" bestFit="1" customWidth="1"/>
    <col min="8" max="8" width="11.42578125" style="1" bestFit="1" customWidth="1"/>
    <col min="9" max="9" width="6.85546875" style="46" bestFit="1" customWidth="1"/>
    <col min="10" max="10" width="11" style="46" bestFit="1" customWidth="1"/>
    <col min="11" max="11" width="6.85546875" style="1" bestFit="1" customWidth="1"/>
    <col min="12" max="16384" width="9.140625" style="1"/>
  </cols>
  <sheetData>
    <row r="1" spans="1:11" ht="15.75">
      <c r="A1" s="90" t="s">
        <v>42</v>
      </c>
      <c r="B1" s="90"/>
      <c r="C1" s="8" t="s">
        <v>43</v>
      </c>
      <c r="D1" s="49"/>
      <c r="E1" s="5"/>
      <c r="F1" s="4"/>
      <c r="G1" s="4"/>
      <c r="H1" s="4"/>
      <c r="I1" s="49"/>
      <c r="J1" s="49"/>
    </row>
    <row r="2" spans="1:11" ht="12">
      <c r="A2" s="54"/>
      <c r="B2" s="10" t="s">
        <v>3</v>
      </c>
      <c r="C2" s="16">
        <f>SUM(H7:H19)</f>
        <v>0</v>
      </c>
      <c r="D2" s="17"/>
      <c r="E2" s="4"/>
      <c r="F2" s="4"/>
      <c r="G2" s="4"/>
      <c r="H2" s="18"/>
      <c r="I2" s="49"/>
      <c r="J2" s="19"/>
    </row>
    <row r="3" spans="1:11" ht="12">
      <c r="A3" s="54"/>
      <c r="B3" s="10" t="s">
        <v>4</v>
      </c>
      <c r="C3" s="16">
        <f>SUM(J7:J19)</f>
        <v>0</v>
      </c>
      <c r="D3" s="17"/>
      <c r="E3" s="4"/>
      <c r="F3" s="4"/>
      <c r="G3" s="4"/>
      <c r="H3" s="18"/>
      <c r="I3" s="49"/>
      <c r="J3" s="48"/>
    </row>
    <row r="4" spans="1:11" ht="12">
      <c r="A4" s="54"/>
      <c r="B4" s="10" t="s">
        <v>13</v>
      </c>
      <c r="C4" s="20">
        <v>0</v>
      </c>
      <c r="D4" s="21"/>
      <c r="E4" s="4"/>
      <c r="F4" s="4"/>
      <c r="G4" s="4"/>
      <c r="H4" s="4"/>
      <c r="I4" s="49"/>
      <c r="J4" s="49"/>
    </row>
    <row r="5" spans="1:11" ht="12.75" customHeight="1">
      <c r="A5" s="54"/>
      <c r="B5" s="10" t="s">
        <v>5</v>
      </c>
      <c r="C5" s="16">
        <f>SUM(C2:C4)</f>
        <v>0</v>
      </c>
      <c r="D5" s="17"/>
      <c r="E5" s="22"/>
      <c r="F5" s="22"/>
      <c r="G5" s="22"/>
      <c r="H5" s="22"/>
      <c r="I5" s="47"/>
      <c r="J5" s="47"/>
    </row>
    <row r="6" spans="1:11" ht="12.75" customHeight="1">
      <c r="A6" s="15" t="s">
        <v>20</v>
      </c>
      <c r="B6" s="15" t="s">
        <v>0</v>
      </c>
      <c r="C6" s="15" t="s">
        <v>11</v>
      </c>
      <c r="D6" s="15" t="s">
        <v>53</v>
      </c>
      <c r="E6" s="15" t="s">
        <v>1</v>
      </c>
      <c r="F6" s="15" t="s">
        <v>12</v>
      </c>
      <c r="G6" s="15" t="s">
        <v>8</v>
      </c>
      <c r="H6" s="15" t="s">
        <v>9</v>
      </c>
      <c r="I6" s="15" t="s">
        <v>2</v>
      </c>
      <c r="J6" s="15" t="s">
        <v>6</v>
      </c>
      <c r="K6" s="15" t="s">
        <v>7</v>
      </c>
    </row>
    <row r="7" spans="1:11" ht="36" customHeight="1">
      <c r="A7" s="11">
        <v>1</v>
      </c>
      <c r="B7" s="12" t="s">
        <v>54</v>
      </c>
      <c r="C7" s="63" t="s">
        <v>81</v>
      </c>
      <c r="D7" s="79"/>
      <c r="E7" s="14">
        <v>1</v>
      </c>
      <c r="F7" s="50" t="s">
        <v>10</v>
      </c>
      <c r="G7" s="56"/>
      <c r="H7" s="61">
        <f>E7*G7</f>
        <v>0</v>
      </c>
      <c r="I7" s="56"/>
      <c r="J7" s="61">
        <f>E7*I7</f>
        <v>0</v>
      </c>
      <c r="K7" s="61">
        <f t="shared" ref="K7:K18" si="0">H7+J7</f>
        <v>0</v>
      </c>
    </row>
    <row r="8" spans="1:11" ht="11.25">
      <c r="A8" s="11">
        <v>2</v>
      </c>
      <c r="B8" s="12" t="s">
        <v>25</v>
      </c>
      <c r="C8" s="63" t="s">
        <v>26</v>
      </c>
      <c r="D8" s="80"/>
      <c r="E8" s="14">
        <v>1</v>
      </c>
      <c r="F8" s="50" t="s">
        <v>10</v>
      </c>
      <c r="G8" s="56"/>
      <c r="H8" s="61">
        <f t="shared" ref="H8:H18" si="1">E8*G8</f>
        <v>0</v>
      </c>
      <c r="I8" s="56"/>
      <c r="J8" s="61">
        <f t="shared" ref="J8:J18" si="2">E8*I8</f>
        <v>0</v>
      </c>
      <c r="K8" s="61">
        <f t="shared" si="0"/>
        <v>0</v>
      </c>
    </row>
    <row r="9" spans="1:11" ht="33.75">
      <c r="A9" s="11">
        <v>3</v>
      </c>
      <c r="B9" s="12" t="s">
        <v>55</v>
      </c>
      <c r="C9" s="63" t="s">
        <v>82</v>
      </c>
      <c r="D9" s="80"/>
      <c r="E9" s="14">
        <v>1</v>
      </c>
      <c r="F9" s="50" t="s">
        <v>10</v>
      </c>
      <c r="G9" s="56"/>
      <c r="H9" s="61">
        <f t="shared" si="1"/>
        <v>0</v>
      </c>
      <c r="I9" s="56"/>
      <c r="J9" s="61">
        <f t="shared" si="2"/>
        <v>0</v>
      </c>
      <c r="K9" s="61">
        <f t="shared" si="0"/>
        <v>0</v>
      </c>
    </row>
    <row r="10" spans="1:11" s="2" customFormat="1" ht="22.5">
      <c r="A10" s="11">
        <v>4</v>
      </c>
      <c r="B10" s="13" t="s">
        <v>44</v>
      </c>
      <c r="C10" s="63" t="s">
        <v>56</v>
      </c>
      <c r="D10" s="51"/>
      <c r="E10" s="62">
        <v>1</v>
      </c>
      <c r="F10" s="62" t="s">
        <v>10</v>
      </c>
      <c r="G10" s="44"/>
      <c r="H10" s="61">
        <f t="shared" ref="H10" si="3">E10*G10</f>
        <v>0</v>
      </c>
      <c r="I10" s="56"/>
      <c r="J10" s="61">
        <f t="shared" ref="J10" si="4">E10*I10</f>
        <v>0</v>
      </c>
      <c r="K10" s="61">
        <f t="shared" ref="K10" si="5">H10+J10</f>
        <v>0</v>
      </c>
    </row>
    <row r="11" spans="1:11" ht="22.5">
      <c r="A11" s="11">
        <v>5</v>
      </c>
      <c r="B11" s="12" t="s">
        <v>16</v>
      </c>
      <c r="C11" s="63" t="s">
        <v>60</v>
      </c>
      <c r="D11" s="51"/>
      <c r="E11" s="14">
        <v>1</v>
      </c>
      <c r="F11" s="50" t="s">
        <v>10</v>
      </c>
      <c r="G11" s="56"/>
      <c r="H11" s="61">
        <f t="shared" si="1"/>
        <v>0</v>
      </c>
      <c r="I11" s="56"/>
      <c r="J11" s="61">
        <f t="shared" si="2"/>
        <v>0</v>
      </c>
      <c r="K11" s="61">
        <f t="shared" si="0"/>
        <v>0</v>
      </c>
    </row>
    <row r="12" spans="1:11" ht="22.5">
      <c r="A12" s="11">
        <v>6</v>
      </c>
      <c r="B12" s="60" t="s">
        <v>58</v>
      </c>
      <c r="C12" s="78" t="s">
        <v>59</v>
      </c>
      <c r="D12" s="51"/>
      <c r="E12" s="14">
        <v>1</v>
      </c>
      <c r="F12" s="50" t="s">
        <v>10</v>
      </c>
      <c r="G12" s="56"/>
      <c r="H12" s="61">
        <f t="shared" si="1"/>
        <v>0</v>
      </c>
      <c r="I12" s="56"/>
      <c r="J12" s="61">
        <f t="shared" si="2"/>
        <v>0</v>
      </c>
      <c r="K12" s="61">
        <f t="shared" si="0"/>
        <v>0</v>
      </c>
    </row>
    <row r="13" spans="1:11" ht="22.5">
      <c r="A13" s="11">
        <v>7</v>
      </c>
      <c r="B13" s="60" t="s">
        <v>61</v>
      </c>
      <c r="C13" s="58" t="s">
        <v>68</v>
      </c>
      <c r="D13" s="52"/>
      <c r="E13" s="14">
        <v>1</v>
      </c>
      <c r="F13" s="50" t="s">
        <v>15</v>
      </c>
      <c r="G13" s="56"/>
      <c r="H13" s="61">
        <f t="shared" si="1"/>
        <v>0</v>
      </c>
      <c r="I13" s="56"/>
      <c r="J13" s="61">
        <f t="shared" si="2"/>
        <v>0</v>
      </c>
      <c r="K13" s="61">
        <f t="shared" si="0"/>
        <v>0</v>
      </c>
    </row>
    <row r="14" spans="1:11" ht="11.25">
      <c r="A14" s="11">
        <v>8</v>
      </c>
      <c r="B14" s="55" t="s">
        <v>62</v>
      </c>
      <c r="C14" s="58" t="s">
        <v>63</v>
      </c>
      <c r="D14" s="52"/>
      <c r="E14" s="14">
        <v>1</v>
      </c>
      <c r="F14" s="50" t="s">
        <v>15</v>
      </c>
      <c r="G14" s="56"/>
      <c r="H14" s="61">
        <f t="shared" si="1"/>
        <v>0</v>
      </c>
      <c r="I14" s="56"/>
      <c r="J14" s="61">
        <f t="shared" si="2"/>
        <v>0</v>
      </c>
      <c r="K14" s="61">
        <f t="shared" si="0"/>
        <v>0</v>
      </c>
    </row>
    <row r="15" spans="1:11" ht="11.25">
      <c r="A15" s="11">
        <v>9</v>
      </c>
      <c r="B15" s="55" t="s">
        <v>27</v>
      </c>
      <c r="C15" s="58" t="s">
        <v>22</v>
      </c>
      <c r="D15" s="52"/>
      <c r="E15" s="14">
        <v>1</v>
      </c>
      <c r="F15" s="50" t="s">
        <v>15</v>
      </c>
      <c r="G15" s="56"/>
      <c r="H15" s="61">
        <f t="shared" si="1"/>
        <v>0</v>
      </c>
      <c r="I15" s="56"/>
      <c r="J15" s="61">
        <f t="shared" si="2"/>
        <v>0</v>
      </c>
      <c r="K15" s="61">
        <f t="shared" si="0"/>
        <v>0</v>
      </c>
    </row>
    <row r="16" spans="1:11" ht="11.25">
      <c r="A16" s="11">
        <v>10</v>
      </c>
      <c r="B16" s="60"/>
      <c r="C16" s="58" t="s">
        <v>57</v>
      </c>
      <c r="D16" s="52"/>
      <c r="E16" s="14">
        <v>1</v>
      </c>
      <c r="F16" s="50" t="s">
        <v>15</v>
      </c>
      <c r="G16" s="56"/>
      <c r="H16" s="61">
        <f t="shared" si="1"/>
        <v>0</v>
      </c>
      <c r="I16" s="56"/>
      <c r="J16" s="61">
        <f t="shared" si="2"/>
        <v>0</v>
      </c>
      <c r="K16" s="61">
        <f t="shared" si="0"/>
        <v>0</v>
      </c>
    </row>
    <row r="17" spans="1:11" ht="11.25">
      <c r="A17" s="11">
        <v>11</v>
      </c>
      <c r="B17" s="60"/>
      <c r="C17" s="58" t="s">
        <v>29</v>
      </c>
      <c r="D17" s="52"/>
      <c r="E17" s="14">
        <v>1</v>
      </c>
      <c r="F17" s="50" t="s">
        <v>15</v>
      </c>
      <c r="G17" s="56"/>
      <c r="H17" s="61">
        <f t="shared" si="1"/>
        <v>0</v>
      </c>
      <c r="I17" s="56"/>
      <c r="J17" s="61">
        <f t="shared" si="2"/>
        <v>0</v>
      </c>
      <c r="K17" s="61">
        <f t="shared" si="0"/>
        <v>0</v>
      </c>
    </row>
    <row r="18" spans="1:11" ht="11.25">
      <c r="A18" s="11">
        <v>12</v>
      </c>
      <c r="B18" s="55"/>
      <c r="C18" s="44" t="s">
        <v>33</v>
      </c>
      <c r="D18" s="63"/>
      <c r="E18" s="62">
        <v>1</v>
      </c>
      <c r="F18" s="50" t="s">
        <v>15</v>
      </c>
      <c r="G18" s="56"/>
      <c r="H18" s="61">
        <f t="shared" si="1"/>
        <v>0</v>
      </c>
      <c r="I18" s="56"/>
      <c r="J18" s="61">
        <f t="shared" si="2"/>
        <v>0</v>
      </c>
      <c r="K18" s="61">
        <f t="shared" si="0"/>
        <v>0</v>
      </c>
    </row>
    <row r="19" spans="1:11" ht="11.25">
      <c r="A19" s="11">
        <v>13</v>
      </c>
      <c r="B19" s="60"/>
      <c r="C19" s="58" t="s">
        <v>30</v>
      </c>
      <c r="D19" s="52"/>
      <c r="E19" s="14">
        <v>1</v>
      </c>
      <c r="F19" s="50" t="s">
        <v>15</v>
      </c>
      <c r="G19" s="56"/>
      <c r="H19" s="61">
        <f t="shared" ref="H19" si="6">E19*G19</f>
        <v>0</v>
      </c>
      <c r="I19" s="56"/>
      <c r="J19" s="61">
        <f t="shared" ref="J19" si="7">E19*I19</f>
        <v>0</v>
      </c>
      <c r="K19" s="61">
        <f t="shared" ref="K19" si="8">H19+J19</f>
        <v>0</v>
      </c>
    </row>
    <row r="20" spans="1:11">
      <c r="B20" s="1"/>
      <c r="D20" s="1"/>
      <c r="E20" s="1"/>
      <c r="I20" s="1"/>
      <c r="J20" s="1"/>
    </row>
    <row r="21" spans="1:11">
      <c r="B21" s="1"/>
      <c r="D21" s="1"/>
      <c r="E21" s="1"/>
      <c r="I21" s="1"/>
      <c r="J21" s="1"/>
    </row>
    <row r="22" spans="1:11">
      <c r="B22" s="1"/>
      <c r="D22" s="1"/>
      <c r="E22" s="1"/>
      <c r="I22" s="1"/>
      <c r="J22" s="1"/>
    </row>
    <row r="23" spans="1:11">
      <c r="B23" s="1"/>
      <c r="D23" s="1"/>
      <c r="E23" s="1"/>
      <c r="I23" s="1"/>
      <c r="J23" s="1"/>
    </row>
    <row r="24" spans="1:11">
      <c r="B24" s="1"/>
      <c r="D24" s="1"/>
      <c r="E24" s="1"/>
      <c r="I24" s="1"/>
      <c r="J24" s="1"/>
    </row>
    <row r="25" spans="1:11">
      <c r="B25" s="1"/>
      <c r="D25" s="1"/>
      <c r="E25" s="1"/>
      <c r="I25" s="1"/>
      <c r="J25" s="1"/>
    </row>
    <row r="26" spans="1:11">
      <c r="B26" s="1"/>
      <c r="D26" s="1"/>
      <c r="E26" s="1"/>
      <c r="I26" s="1"/>
      <c r="J26" s="1"/>
    </row>
    <row r="27" spans="1:11">
      <c r="B27" s="1"/>
      <c r="D27" s="1"/>
      <c r="E27" s="1"/>
      <c r="I27" s="1"/>
      <c r="J27" s="1"/>
    </row>
    <row r="28" spans="1:11" ht="11.25">
      <c r="A28" s="53"/>
      <c r="B28" s="53"/>
      <c r="C28" s="53"/>
      <c r="D28" s="53"/>
      <c r="E28" s="53"/>
      <c r="F28" s="53"/>
      <c r="G28" s="53"/>
      <c r="H28" s="53"/>
      <c r="I28" s="53"/>
      <c r="J28" s="53"/>
    </row>
    <row r="29" spans="1:11" ht="11.25">
      <c r="A29" s="53"/>
      <c r="B29" s="53"/>
      <c r="C29" s="53"/>
      <c r="D29" s="53"/>
      <c r="E29" s="53"/>
      <c r="F29" s="53"/>
      <c r="G29" s="53"/>
      <c r="H29" s="53"/>
      <c r="I29" s="53"/>
      <c r="J29" s="53"/>
    </row>
    <row r="30" spans="1:11" ht="11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1" ht="11.25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1" ht="11.25">
      <c r="A32" s="53"/>
      <c r="B32" s="53"/>
      <c r="C32" s="53"/>
      <c r="D32" s="53"/>
      <c r="E32" s="53"/>
      <c r="F32" s="53"/>
      <c r="G32" s="53"/>
      <c r="H32" s="53"/>
      <c r="I32" s="53"/>
      <c r="J32" s="53"/>
    </row>
    <row r="33" spans="1:10" ht="11.25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ht="11.25">
      <c r="A34" s="53"/>
      <c r="B34" s="1"/>
      <c r="D34" s="1"/>
      <c r="E34" s="1"/>
      <c r="I34" s="1"/>
      <c r="J34" s="1"/>
    </row>
    <row r="35" spans="1:10">
      <c r="B35" s="1"/>
      <c r="D35" s="1"/>
      <c r="E35" s="1"/>
      <c r="I35" s="1"/>
      <c r="J35" s="1"/>
    </row>
    <row r="36" spans="1:10">
      <c r="B36" s="1"/>
      <c r="D36" s="1"/>
      <c r="E36" s="1"/>
      <c r="I36" s="1"/>
      <c r="J36" s="1"/>
    </row>
    <row r="37" spans="1:10">
      <c r="B37" s="1"/>
      <c r="D37" s="1"/>
      <c r="E37" s="1"/>
      <c r="I37" s="1"/>
      <c r="J37" s="1"/>
    </row>
  </sheetData>
  <mergeCells count="1">
    <mergeCell ref="A1:B1"/>
  </mergeCells>
  <phoneticPr fontId="0" type="noConversion"/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r:id="rId1"/>
  <headerFooter alignWithMargins="0">
    <oddFooter>&amp;C2/5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Layout" topLeftCell="A4" zoomScale="98" zoomScaleNormal="100" zoomScaleSheetLayoutView="100" zoomScalePageLayoutView="98" workbookViewId="0">
      <pane xSplit="24765" topLeftCell="R1"/>
      <selection activeCell="G33" sqref="G33"/>
      <selection pane="topRight" activeCell="S22" sqref="S22"/>
    </sheetView>
  </sheetViews>
  <sheetFormatPr defaultColWidth="9.140625" defaultRowHeight="10.5"/>
  <cols>
    <col min="1" max="1" width="3.85546875" style="1" bestFit="1" customWidth="1"/>
    <col min="2" max="2" width="17" style="45" customWidth="1"/>
    <col min="3" max="3" width="57" style="1" customWidth="1"/>
    <col min="4" max="4" width="14.85546875" style="46" bestFit="1" customWidth="1"/>
    <col min="5" max="5" width="8.28515625" style="3" bestFit="1" customWidth="1"/>
    <col min="6" max="6" width="8.28515625" style="1" bestFit="1" customWidth="1"/>
    <col min="7" max="7" width="7.42578125" style="1" bestFit="1" customWidth="1"/>
    <col min="8" max="8" width="11.42578125" style="1" bestFit="1" customWidth="1"/>
    <col min="9" max="9" width="6.85546875" style="46" bestFit="1" customWidth="1"/>
    <col min="10" max="10" width="12" style="46" customWidth="1"/>
    <col min="11" max="16384" width="9.140625" style="1"/>
  </cols>
  <sheetData>
    <row r="1" spans="1:11" ht="15.75">
      <c r="A1" s="90" t="s">
        <v>42</v>
      </c>
      <c r="B1" s="90"/>
      <c r="C1" s="8" t="s">
        <v>41</v>
      </c>
      <c r="D1" s="49"/>
      <c r="E1" s="5"/>
      <c r="F1" s="4"/>
      <c r="G1" s="4"/>
      <c r="H1" s="4"/>
      <c r="I1" s="49"/>
      <c r="J1" s="49"/>
    </row>
    <row r="2" spans="1:11" ht="12">
      <c r="A2" s="54"/>
      <c r="B2" s="10" t="s">
        <v>3</v>
      </c>
      <c r="C2" s="16">
        <f>SUM(H7:H26)</f>
        <v>0</v>
      </c>
      <c r="D2" s="17"/>
      <c r="E2" s="4"/>
      <c r="F2" s="4"/>
      <c r="G2" s="4"/>
      <c r="H2" s="18"/>
      <c r="I2" s="49"/>
      <c r="J2" s="19"/>
    </row>
    <row r="3" spans="1:11" ht="12">
      <c r="A3" s="54"/>
      <c r="B3" s="10" t="s">
        <v>4</v>
      </c>
      <c r="C3" s="16">
        <f>SUM(J7:J26)</f>
        <v>0</v>
      </c>
      <c r="D3" s="17"/>
      <c r="E3" s="4"/>
      <c r="F3" s="4"/>
      <c r="G3" s="4"/>
      <c r="H3" s="18"/>
      <c r="I3" s="49"/>
      <c r="J3" s="48"/>
    </row>
    <row r="4" spans="1:11" ht="12">
      <c r="A4" s="54"/>
      <c r="B4" s="10" t="s">
        <v>13</v>
      </c>
      <c r="C4" s="20">
        <v>0</v>
      </c>
      <c r="D4" s="21"/>
      <c r="E4" s="4"/>
      <c r="F4" s="4"/>
      <c r="G4" s="4"/>
      <c r="H4" s="4"/>
      <c r="I4" s="49"/>
      <c r="J4" s="49"/>
    </row>
    <row r="5" spans="1:11" ht="12.75" customHeight="1">
      <c r="A5" s="54"/>
      <c r="B5" s="10" t="s">
        <v>5</v>
      </c>
      <c r="C5" s="16">
        <f>SUM(C2:C4)</f>
        <v>0</v>
      </c>
      <c r="D5" s="17"/>
      <c r="E5" s="22"/>
      <c r="F5" s="22"/>
      <c r="G5" s="22"/>
      <c r="H5" s="22"/>
      <c r="I5" s="47"/>
      <c r="J5" s="47"/>
    </row>
    <row r="6" spans="1:11" ht="12.75" customHeight="1">
      <c r="A6" s="15" t="s">
        <v>20</v>
      </c>
      <c r="B6" s="15" t="s">
        <v>0</v>
      </c>
      <c r="C6" s="15" t="s">
        <v>11</v>
      </c>
      <c r="D6" s="15" t="s">
        <v>53</v>
      </c>
      <c r="E6" s="15" t="s">
        <v>1</v>
      </c>
      <c r="F6" s="15" t="s">
        <v>12</v>
      </c>
      <c r="G6" s="15" t="s">
        <v>8</v>
      </c>
      <c r="H6" s="15" t="s">
        <v>9</v>
      </c>
      <c r="I6" s="15" t="s">
        <v>2</v>
      </c>
      <c r="J6" s="15" t="s">
        <v>6</v>
      </c>
      <c r="K6" s="15" t="s">
        <v>7</v>
      </c>
    </row>
    <row r="7" spans="1:11" ht="45">
      <c r="A7" s="11">
        <v>1</v>
      </c>
      <c r="B7" s="12" t="s">
        <v>23</v>
      </c>
      <c r="C7" s="63" t="s">
        <v>80</v>
      </c>
      <c r="D7" s="79"/>
      <c r="E7" s="62">
        <v>1</v>
      </c>
      <c r="F7" s="62" t="s">
        <v>10</v>
      </c>
      <c r="G7" s="44"/>
      <c r="H7" s="61">
        <f>E7*G7</f>
        <v>0</v>
      </c>
      <c r="I7" s="61"/>
      <c r="J7" s="61">
        <f>E7*I7</f>
        <v>0</v>
      </c>
      <c r="K7" s="61">
        <f t="shared" ref="K7:K26" si="0">H7+J7</f>
        <v>0</v>
      </c>
    </row>
    <row r="8" spans="1:11" ht="11.25">
      <c r="A8" s="11">
        <v>2</v>
      </c>
      <c r="B8" s="12" t="s">
        <v>36</v>
      </c>
      <c r="C8" s="44" t="s">
        <v>66</v>
      </c>
      <c r="D8" s="44"/>
      <c r="E8" s="62">
        <v>1</v>
      </c>
      <c r="F8" s="62" t="s">
        <v>10</v>
      </c>
      <c r="G8" s="44"/>
      <c r="H8" s="61">
        <f t="shared" ref="H8:H26" si="1">E8*G8</f>
        <v>0</v>
      </c>
      <c r="I8" s="56"/>
      <c r="J8" s="61">
        <f t="shared" ref="J8:J26" si="2">E8*I8</f>
        <v>0</v>
      </c>
      <c r="K8" s="61">
        <f t="shared" si="0"/>
        <v>0</v>
      </c>
    </row>
    <row r="9" spans="1:11" ht="11.25">
      <c r="A9" s="11">
        <v>3</v>
      </c>
      <c r="B9" s="12" t="s">
        <v>69</v>
      </c>
      <c r="C9" s="44" t="s">
        <v>38</v>
      </c>
      <c r="D9" s="44"/>
      <c r="E9" s="62">
        <v>100</v>
      </c>
      <c r="F9" s="62" t="s">
        <v>24</v>
      </c>
      <c r="G9" s="44"/>
      <c r="H9" s="61">
        <f t="shared" si="1"/>
        <v>0</v>
      </c>
      <c r="I9" s="56"/>
      <c r="J9" s="61">
        <f t="shared" si="2"/>
        <v>0</v>
      </c>
      <c r="K9" s="61">
        <f t="shared" si="0"/>
        <v>0</v>
      </c>
    </row>
    <row r="10" spans="1:11" s="86" customFormat="1" ht="11.25">
      <c r="A10" s="81">
        <v>4</v>
      </c>
      <c r="B10" s="82" t="s">
        <v>65</v>
      </c>
      <c r="C10" s="83" t="s">
        <v>76</v>
      </c>
      <c r="D10" s="83"/>
      <c r="E10" s="84">
        <v>1</v>
      </c>
      <c r="F10" s="84" t="s">
        <v>71</v>
      </c>
      <c r="G10" s="83"/>
      <c r="H10" s="85">
        <f t="shared" si="1"/>
        <v>0</v>
      </c>
      <c r="I10" s="56"/>
      <c r="J10" s="85">
        <f t="shared" si="2"/>
        <v>0</v>
      </c>
      <c r="K10" s="85">
        <f t="shared" si="0"/>
        <v>0</v>
      </c>
    </row>
    <row r="11" spans="1:11" ht="22.5">
      <c r="A11" s="11">
        <v>5</v>
      </c>
      <c r="B11" s="13" t="s">
        <v>45</v>
      </c>
      <c r="C11" s="63" t="s">
        <v>83</v>
      </c>
      <c r="D11" s="79"/>
      <c r="E11" s="62">
        <v>1</v>
      </c>
      <c r="F11" s="62" t="s">
        <v>10</v>
      </c>
      <c r="G11" s="44"/>
      <c r="H11" s="61">
        <f t="shared" si="1"/>
        <v>0</v>
      </c>
      <c r="I11" s="56"/>
      <c r="J11" s="61">
        <f t="shared" si="2"/>
        <v>0</v>
      </c>
      <c r="K11" s="61">
        <f t="shared" si="0"/>
        <v>0</v>
      </c>
    </row>
    <row r="12" spans="1:11" ht="22.5">
      <c r="A12" s="11">
        <v>6</v>
      </c>
      <c r="B12" s="13" t="s">
        <v>44</v>
      </c>
      <c r="C12" s="63" t="s">
        <v>56</v>
      </c>
      <c r="D12" s="51"/>
      <c r="E12" s="62">
        <v>3</v>
      </c>
      <c r="F12" s="62" t="s">
        <v>10</v>
      </c>
      <c r="G12" s="44"/>
      <c r="H12" s="61">
        <f t="shared" si="1"/>
        <v>0</v>
      </c>
      <c r="I12" s="56"/>
      <c r="J12" s="61">
        <f t="shared" si="2"/>
        <v>0</v>
      </c>
      <c r="K12" s="61">
        <f t="shared" si="0"/>
        <v>0</v>
      </c>
    </row>
    <row r="13" spans="1:11" s="2" customFormat="1" ht="22.5">
      <c r="A13" s="11">
        <v>7</v>
      </c>
      <c r="B13" s="12" t="s">
        <v>16</v>
      </c>
      <c r="C13" s="63" t="s">
        <v>72</v>
      </c>
      <c r="D13" s="51"/>
      <c r="E13" s="14">
        <v>1</v>
      </c>
      <c r="F13" s="50" t="s">
        <v>10</v>
      </c>
      <c r="G13" s="56"/>
      <c r="H13" s="61">
        <f t="shared" si="1"/>
        <v>0</v>
      </c>
      <c r="I13" s="56"/>
      <c r="J13" s="61">
        <f t="shared" si="2"/>
        <v>0</v>
      </c>
      <c r="K13" s="61">
        <f t="shared" si="0"/>
        <v>0</v>
      </c>
    </row>
    <row r="14" spans="1:11" ht="11.25">
      <c r="A14" s="11">
        <v>8</v>
      </c>
      <c r="B14" s="55" t="s">
        <v>28</v>
      </c>
      <c r="C14" s="58" t="s">
        <v>73</v>
      </c>
      <c r="D14" s="63"/>
      <c r="E14" s="62">
        <v>1</v>
      </c>
      <c r="F14" s="62" t="s">
        <v>10</v>
      </c>
      <c r="G14" s="44"/>
      <c r="H14" s="61">
        <f t="shared" ref="H14:H15" si="3">E14*G14</f>
        <v>0</v>
      </c>
      <c r="I14" s="56"/>
      <c r="J14" s="61">
        <f t="shared" ref="J14:J15" si="4">E14*I14</f>
        <v>0</v>
      </c>
      <c r="K14" s="61">
        <f t="shared" ref="K14:K15" si="5">H14+J14</f>
        <v>0</v>
      </c>
    </row>
    <row r="15" spans="1:11" ht="11.25">
      <c r="A15" s="11">
        <v>9</v>
      </c>
      <c r="B15" s="55" t="s">
        <v>70</v>
      </c>
      <c r="C15" s="44" t="s">
        <v>32</v>
      </c>
      <c r="D15" s="63"/>
      <c r="E15" s="62">
        <v>50</v>
      </c>
      <c r="F15" s="62" t="s">
        <v>24</v>
      </c>
      <c r="G15" s="44"/>
      <c r="H15" s="61">
        <f t="shared" si="3"/>
        <v>0</v>
      </c>
      <c r="I15" s="56"/>
      <c r="J15" s="61">
        <f t="shared" si="4"/>
        <v>0</v>
      </c>
      <c r="K15" s="61">
        <f t="shared" si="5"/>
        <v>0</v>
      </c>
    </row>
    <row r="16" spans="1:11" s="86" customFormat="1" ht="11.25">
      <c r="A16" s="81">
        <v>10</v>
      </c>
      <c r="B16" s="87" t="s">
        <v>74</v>
      </c>
      <c r="C16" s="83" t="s">
        <v>75</v>
      </c>
      <c r="D16" s="83"/>
      <c r="E16" s="84">
        <v>1</v>
      </c>
      <c r="F16" s="84" t="s">
        <v>10</v>
      </c>
      <c r="G16" s="83"/>
      <c r="H16" s="85">
        <f t="shared" si="1"/>
        <v>0</v>
      </c>
      <c r="I16" s="56"/>
      <c r="J16" s="85">
        <f t="shared" si="2"/>
        <v>0</v>
      </c>
      <c r="K16" s="85">
        <f t="shared" si="0"/>
        <v>0</v>
      </c>
    </row>
    <row r="17" spans="1:11" ht="11.25">
      <c r="A17" s="11">
        <v>11</v>
      </c>
      <c r="B17" s="55" t="s">
        <v>37</v>
      </c>
      <c r="C17" s="44" t="s">
        <v>34</v>
      </c>
      <c r="D17" s="44"/>
      <c r="E17" s="62">
        <v>1</v>
      </c>
      <c r="F17" s="62" t="s">
        <v>10</v>
      </c>
      <c r="G17" s="44"/>
      <c r="H17" s="61">
        <f t="shared" si="1"/>
        <v>0</v>
      </c>
      <c r="I17" s="56"/>
      <c r="J17" s="61">
        <f t="shared" si="2"/>
        <v>0</v>
      </c>
      <c r="K17" s="61">
        <f t="shared" si="0"/>
        <v>0</v>
      </c>
    </row>
    <row r="18" spans="1:11" ht="11.25">
      <c r="A18" s="11">
        <v>12</v>
      </c>
      <c r="B18" s="55" t="s">
        <v>39</v>
      </c>
      <c r="C18" s="44" t="s">
        <v>84</v>
      </c>
      <c r="D18" s="44"/>
      <c r="E18" s="62">
        <v>60</v>
      </c>
      <c r="F18" s="62" t="s">
        <v>15</v>
      </c>
      <c r="G18" s="44"/>
      <c r="H18" s="61">
        <f t="shared" si="1"/>
        <v>0</v>
      </c>
      <c r="I18" s="56"/>
      <c r="J18" s="61">
        <f t="shared" si="2"/>
        <v>0</v>
      </c>
      <c r="K18" s="61">
        <f t="shared" si="0"/>
        <v>0</v>
      </c>
    </row>
    <row r="19" spans="1:11" ht="11.25">
      <c r="A19" s="11">
        <v>13</v>
      </c>
      <c r="B19" s="55" t="s">
        <v>85</v>
      </c>
      <c r="C19" s="89" t="s">
        <v>86</v>
      </c>
      <c r="D19" s="44"/>
      <c r="E19" s="62">
        <v>120</v>
      </c>
      <c r="F19" s="62" t="s">
        <v>15</v>
      </c>
      <c r="G19" s="44"/>
      <c r="H19" s="61">
        <f t="shared" si="1"/>
        <v>0</v>
      </c>
      <c r="I19" s="56"/>
      <c r="J19" s="61">
        <f t="shared" si="2"/>
        <v>0</v>
      </c>
      <c r="K19" s="61">
        <f t="shared" si="0"/>
        <v>0</v>
      </c>
    </row>
    <row r="20" spans="1:11" ht="22.5">
      <c r="A20" s="11">
        <v>14</v>
      </c>
      <c r="B20" s="60" t="s">
        <v>61</v>
      </c>
      <c r="C20" s="58" t="s">
        <v>68</v>
      </c>
      <c r="D20" s="52"/>
      <c r="E20" s="14">
        <v>1</v>
      </c>
      <c r="F20" s="50" t="s">
        <v>15</v>
      </c>
      <c r="G20" s="56"/>
      <c r="H20" s="61">
        <f t="shared" si="1"/>
        <v>0</v>
      </c>
      <c r="I20" s="56"/>
      <c r="J20" s="61">
        <f t="shared" si="2"/>
        <v>0</v>
      </c>
      <c r="K20" s="61">
        <f t="shared" si="0"/>
        <v>0</v>
      </c>
    </row>
    <row r="21" spans="1:11" ht="11.25">
      <c r="A21" s="11">
        <v>15</v>
      </c>
      <c r="B21" s="55" t="s">
        <v>62</v>
      </c>
      <c r="C21" s="58" t="s">
        <v>67</v>
      </c>
      <c r="D21" s="52"/>
      <c r="E21" s="14">
        <v>1</v>
      </c>
      <c r="F21" s="50" t="s">
        <v>15</v>
      </c>
      <c r="G21" s="56"/>
      <c r="H21" s="61">
        <f t="shared" si="1"/>
        <v>0</v>
      </c>
      <c r="I21" s="56"/>
      <c r="J21" s="61">
        <f t="shared" si="2"/>
        <v>0</v>
      </c>
      <c r="K21" s="61">
        <f t="shared" si="0"/>
        <v>0</v>
      </c>
    </row>
    <row r="22" spans="1:11" ht="11.25">
      <c r="A22" s="11">
        <v>16</v>
      </c>
      <c r="B22" s="55" t="s">
        <v>27</v>
      </c>
      <c r="C22" s="58" t="s">
        <v>22</v>
      </c>
      <c r="D22" s="52"/>
      <c r="E22" s="14">
        <v>1</v>
      </c>
      <c r="F22" s="50" t="s">
        <v>15</v>
      </c>
      <c r="G22" s="56"/>
      <c r="H22" s="61">
        <f t="shared" si="1"/>
        <v>0</v>
      </c>
      <c r="I22" s="56"/>
      <c r="J22" s="61">
        <f t="shared" si="2"/>
        <v>0</v>
      </c>
      <c r="K22" s="61">
        <f t="shared" si="0"/>
        <v>0</v>
      </c>
    </row>
    <row r="23" spans="1:11" ht="11.25">
      <c r="A23" s="11">
        <v>17</v>
      </c>
      <c r="B23" s="60"/>
      <c r="C23" s="58" t="s">
        <v>57</v>
      </c>
      <c r="D23" s="52"/>
      <c r="E23" s="14">
        <v>1</v>
      </c>
      <c r="F23" s="50" t="s">
        <v>15</v>
      </c>
      <c r="G23" s="56"/>
      <c r="H23" s="61">
        <f t="shared" si="1"/>
        <v>0</v>
      </c>
      <c r="I23" s="56"/>
      <c r="J23" s="61">
        <f t="shared" si="2"/>
        <v>0</v>
      </c>
      <c r="K23" s="61">
        <f t="shared" si="0"/>
        <v>0</v>
      </c>
    </row>
    <row r="24" spans="1:11" ht="11.25">
      <c r="A24" s="11">
        <v>18</v>
      </c>
      <c r="B24" s="60"/>
      <c r="C24" s="58" t="s">
        <v>29</v>
      </c>
      <c r="D24" s="52"/>
      <c r="E24" s="14">
        <v>1</v>
      </c>
      <c r="F24" s="50" t="s">
        <v>15</v>
      </c>
      <c r="G24" s="56"/>
      <c r="H24" s="61">
        <f t="shared" si="1"/>
        <v>0</v>
      </c>
      <c r="I24" s="56"/>
      <c r="J24" s="61">
        <f t="shared" si="2"/>
        <v>0</v>
      </c>
      <c r="K24" s="61">
        <f t="shared" si="0"/>
        <v>0</v>
      </c>
    </row>
    <row r="25" spans="1:11" ht="11.25">
      <c r="A25" s="11">
        <v>19</v>
      </c>
      <c r="B25" s="55"/>
      <c r="C25" s="44" t="s">
        <v>33</v>
      </c>
      <c r="D25" s="44"/>
      <c r="E25" s="62">
        <v>1</v>
      </c>
      <c r="F25" s="50" t="s">
        <v>15</v>
      </c>
      <c r="G25" s="56"/>
      <c r="H25" s="61">
        <f t="shared" si="1"/>
        <v>0</v>
      </c>
      <c r="I25" s="56"/>
      <c r="J25" s="61">
        <f t="shared" si="2"/>
        <v>0</v>
      </c>
      <c r="K25" s="61">
        <f t="shared" si="0"/>
        <v>0</v>
      </c>
    </row>
    <row r="26" spans="1:11" ht="11.25">
      <c r="A26" s="11">
        <v>20</v>
      </c>
      <c r="B26" s="60"/>
      <c r="C26" s="58" t="s">
        <v>30</v>
      </c>
      <c r="D26" s="52"/>
      <c r="E26" s="14">
        <v>1</v>
      </c>
      <c r="F26" s="50" t="s">
        <v>15</v>
      </c>
      <c r="G26" s="56"/>
      <c r="H26" s="61">
        <f t="shared" si="1"/>
        <v>0</v>
      </c>
      <c r="I26" s="56"/>
      <c r="J26" s="61">
        <f t="shared" si="2"/>
        <v>0</v>
      </c>
      <c r="K26" s="61">
        <f t="shared" si="0"/>
        <v>0</v>
      </c>
    </row>
    <row r="27" spans="1:11" ht="11.25">
      <c r="A27" s="53"/>
      <c r="B27" s="1"/>
      <c r="D27" s="1"/>
      <c r="E27" s="1"/>
      <c r="I27" s="1"/>
      <c r="J27" s="1"/>
    </row>
    <row r="28" spans="1:11">
      <c r="B28" s="1"/>
      <c r="D28" s="1"/>
      <c r="E28" s="1"/>
      <c r="I28" s="1"/>
      <c r="J28" s="1"/>
    </row>
    <row r="29" spans="1:11">
      <c r="B29" s="1"/>
      <c r="D29" s="1"/>
      <c r="E29" s="1"/>
      <c r="I29" s="1"/>
      <c r="J29" s="1"/>
    </row>
    <row r="30" spans="1:11">
      <c r="B30" s="1"/>
      <c r="D30" s="1"/>
      <c r="E30" s="1"/>
      <c r="I30" s="1"/>
      <c r="J30" s="1"/>
    </row>
  </sheetData>
  <mergeCells count="1">
    <mergeCell ref="A1:B1"/>
  </mergeCells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r:id="rId1"/>
  <headerFooter alignWithMargins="0">
    <oddFooter>&amp;C3/5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J11"/>
  <sheetViews>
    <sheetView view="pageLayout" zoomScale="120" zoomScaleNormal="100" zoomScaleSheetLayoutView="100" zoomScalePageLayoutView="120" workbookViewId="0">
      <selection activeCell="G15" sqref="G15"/>
    </sheetView>
  </sheetViews>
  <sheetFormatPr defaultColWidth="13.7109375" defaultRowHeight="10.5"/>
  <cols>
    <col min="1" max="1" width="3.85546875" style="1" bestFit="1" customWidth="1"/>
    <col min="2" max="2" width="15.42578125" style="1" customWidth="1"/>
    <col min="3" max="3" width="52.42578125" style="1" bestFit="1" customWidth="1"/>
    <col min="4" max="5" width="8.28515625" style="1" bestFit="1" customWidth="1"/>
    <col min="6" max="6" width="8.28515625" style="3" bestFit="1" customWidth="1"/>
    <col min="7" max="8" width="11.42578125" style="1" bestFit="1" customWidth="1"/>
    <col min="9" max="10" width="11" style="1" bestFit="1" customWidth="1"/>
    <col min="11" max="16384" width="13.7109375" style="1"/>
  </cols>
  <sheetData>
    <row r="2" spans="1:10" ht="15.75">
      <c r="A2" s="91" t="s">
        <v>35</v>
      </c>
      <c r="B2" s="92"/>
      <c r="C2" s="93"/>
      <c r="D2" s="57"/>
      <c r="E2" s="22"/>
      <c r="F2" s="25"/>
      <c r="G2" s="22"/>
      <c r="H2" s="22"/>
      <c r="I2" s="22"/>
      <c r="J2" s="22"/>
    </row>
    <row r="3" spans="1:10" ht="12.75" customHeight="1">
      <c r="A3" s="9"/>
      <c r="B3" s="10" t="s">
        <v>3</v>
      </c>
      <c r="C3" s="23">
        <f>SUM(G8:G8)</f>
        <v>0</v>
      </c>
      <c r="D3" s="29"/>
      <c r="E3" s="17"/>
      <c r="F3" s="22"/>
      <c r="G3" s="22"/>
      <c r="H3" s="22"/>
      <c r="I3" s="26"/>
      <c r="J3" s="22"/>
    </row>
    <row r="4" spans="1:10" ht="12.75" customHeight="1">
      <c r="A4" s="9"/>
      <c r="B4" s="10" t="s">
        <v>4</v>
      </c>
      <c r="C4" s="23">
        <f>SUM(I8:I8)</f>
        <v>0</v>
      </c>
      <c r="D4" s="29"/>
      <c r="E4" s="17"/>
      <c r="F4" s="22"/>
      <c r="G4" s="22"/>
      <c r="H4" s="22"/>
      <c r="I4" s="26"/>
      <c r="J4" s="22"/>
    </row>
    <row r="5" spans="1:10" ht="12.75" customHeight="1">
      <c r="A5" s="9"/>
      <c r="B5" s="10" t="s">
        <v>13</v>
      </c>
      <c r="C5" s="24">
        <v>0</v>
      </c>
      <c r="D5" s="30"/>
      <c r="E5" s="21"/>
      <c r="F5" s="22"/>
      <c r="G5" s="22"/>
      <c r="H5" s="22"/>
      <c r="I5" s="22"/>
      <c r="J5" s="22"/>
    </row>
    <row r="6" spans="1:10" ht="12.75" customHeight="1">
      <c r="A6" s="9"/>
      <c r="B6" s="10" t="s">
        <v>5</v>
      </c>
      <c r="C6" s="23">
        <f>SUM(C3:C5)</f>
        <v>0</v>
      </c>
      <c r="D6" s="29"/>
      <c r="E6" s="17"/>
      <c r="F6" s="22"/>
      <c r="G6" s="22"/>
      <c r="H6" s="22"/>
      <c r="I6" s="22"/>
      <c r="J6" s="22"/>
    </row>
    <row r="7" spans="1:10" ht="11.25">
      <c r="A7" s="15" t="s">
        <v>20</v>
      </c>
      <c r="B7" s="15" t="s">
        <v>0</v>
      </c>
      <c r="C7" s="15" t="s">
        <v>11</v>
      </c>
      <c r="D7" s="15" t="s">
        <v>1</v>
      </c>
      <c r="E7" s="15" t="s">
        <v>12</v>
      </c>
      <c r="F7" s="15" t="s">
        <v>8</v>
      </c>
      <c r="G7" s="15" t="s">
        <v>9</v>
      </c>
      <c r="H7" s="15" t="s">
        <v>2</v>
      </c>
      <c r="I7" s="15" t="s">
        <v>6</v>
      </c>
      <c r="J7" s="15" t="s">
        <v>7</v>
      </c>
    </row>
    <row r="8" spans="1:10" ht="45">
      <c r="A8" s="11">
        <v>2</v>
      </c>
      <c r="B8" s="74" t="s">
        <v>51</v>
      </c>
      <c r="C8" s="75" t="s">
        <v>52</v>
      </c>
      <c r="D8" s="76">
        <v>1</v>
      </c>
      <c r="E8" s="76" t="s">
        <v>15</v>
      </c>
      <c r="F8" s="76"/>
      <c r="G8" s="71">
        <f>D8*F8</f>
        <v>0</v>
      </c>
      <c r="H8" s="77">
        <v>0</v>
      </c>
      <c r="I8" s="71">
        <f t="shared" ref="I8" si="0">D8*H8</f>
        <v>0</v>
      </c>
      <c r="J8" s="71">
        <f>G8+I8</f>
        <v>0</v>
      </c>
    </row>
    <row r="9" spans="1:10" ht="11.25">
      <c r="A9" s="53"/>
      <c r="B9" s="94"/>
      <c r="C9" s="94"/>
      <c r="D9" s="53"/>
      <c r="E9" s="53"/>
      <c r="F9" s="53"/>
      <c r="G9" s="53"/>
      <c r="H9" s="53"/>
      <c r="I9" s="53"/>
      <c r="J9" s="53"/>
    </row>
    <row r="10" spans="1:10" ht="11.25">
      <c r="A10" s="53"/>
      <c r="B10" s="53"/>
      <c r="C10" s="88" t="s">
        <v>79</v>
      </c>
      <c r="D10" s="53"/>
      <c r="E10" s="53"/>
      <c r="F10" s="53"/>
      <c r="G10" s="53"/>
      <c r="H10" s="53"/>
      <c r="I10" s="53"/>
      <c r="J10" s="53"/>
    </row>
    <row r="11" spans="1:10" ht="11.25">
      <c r="A11" s="53"/>
      <c r="B11" s="59"/>
      <c r="C11" s="59"/>
      <c r="D11" s="59"/>
      <c r="E11" s="59"/>
      <c r="F11" s="59"/>
      <c r="G11" s="59"/>
      <c r="H11" s="59"/>
      <c r="I11" s="59"/>
      <c r="J11" s="59"/>
    </row>
  </sheetData>
  <mergeCells count="2">
    <mergeCell ref="A2:C2"/>
    <mergeCell ref="B9:C9"/>
  </mergeCells>
  <phoneticPr fontId="0" type="noConversion"/>
  <pageMargins left="0.59055118110236227" right="1.0236220472440944" top="0.59055118110236227" bottom="0.59055118110236227" header="0.51181102362204722" footer="0.31496062992125984"/>
  <pageSetup paperSize="9" scale="90" orientation="landscape" horizontalDpi="4294967293" r:id="rId1"/>
  <headerFooter alignWithMargins="0">
    <oddFooter>&amp;C4/5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view="pageLayout" zoomScale="98" zoomScaleNormal="100" zoomScaleSheetLayoutView="100" zoomScalePageLayoutView="98" workbookViewId="0">
      <selection activeCell="I19" sqref="I19"/>
    </sheetView>
  </sheetViews>
  <sheetFormatPr defaultColWidth="13.7109375" defaultRowHeight="10.5"/>
  <cols>
    <col min="1" max="1" width="3.85546875" style="1" bestFit="1" customWidth="1"/>
    <col min="2" max="2" width="15.42578125" style="1" customWidth="1"/>
    <col min="3" max="3" width="61" style="1" customWidth="1"/>
    <col min="4" max="4" width="8.28515625" style="1" bestFit="1" customWidth="1"/>
    <col min="5" max="5" width="8.28515625" style="3" bestFit="1" customWidth="1"/>
    <col min="6" max="6" width="7.42578125" style="1" bestFit="1" customWidth="1"/>
    <col min="7" max="7" width="11.42578125" style="1" bestFit="1" customWidth="1"/>
    <col min="8" max="8" width="7" style="1" bestFit="1" customWidth="1"/>
    <col min="9" max="9" width="11" style="1" bestFit="1" customWidth="1"/>
    <col min="10" max="10" width="6.85546875" style="1" bestFit="1" customWidth="1"/>
    <col min="11" max="16384" width="13.7109375" style="1"/>
  </cols>
  <sheetData>
    <row r="2" spans="1:10" ht="15.75">
      <c r="A2" s="91" t="s">
        <v>35</v>
      </c>
      <c r="B2" s="92"/>
      <c r="C2" s="93"/>
      <c r="D2" s="22"/>
      <c r="E2" s="25"/>
      <c r="F2" s="22"/>
      <c r="G2" s="22"/>
      <c r="H2" s="22"/>
      <c r="I2" s="22"/>
      <c r="J2" s="22"/>
    </row>
    <row r="3" spans="1:10" ht="12.75" customHeight="1">
      <c r="A3" s="9"/>
      <c r="B3" s="10" t="s">
        <v>3</v>
      </c>
      <c r="C3" s="23">
        <f>SUM(G8:G10)</f>
        <v>0</v>
      </c>
      <c r="D3" s="17"/>
      <c r="E3" s="22"/>
      <c r="F3" s="22"/>
      <c r="G3" s="22"/>
      <c r="H3" s="26"/>
      <c r="I3" s="22"/>
      <c r="J3" s="27"/>
    </row>
    <row r="4" spans="1:10" ht="12.75" customHeight="1">
      <c r="A4" s="9"/>
      <c r="B4" s="10" t="s">
        <v>4</v>
      </c>
      <c r="C4" s="23">
        <f>SUM(I8:I10)</f>
        <v>0</v>
      </c>
      <c r="D4" s="17"/>
      <c r="E4" s="22"/>
      <c r="F4" s="22"/>
      <c r="G4" s="22"/>
      <c r="H4" s="26"/>
      <c r="I4" s="22"/>
      <c r="J4" s="28"/>
    </row>
    <row r="5" spans="1:10" ht="12.75" customHeight="1">
      <c r="A5" s="9"/>
      <c r="B5" s="10" t="s">
        <v>13</v>
      </c>
      <c r="C5" s="24">
        <v>0</v>
      </c>
      <c r="D5" s="21"/>
      <c r="E5" s="22"/>
      <c r="F5" s="22"/>
      <c r="G5" s="22"/>
      <c r="H5" s="22"/>
      <c r="I5" s="22"/>
      <c r="J5" s="22"/>
    </row>
    <row r="6" spans="1:10" ht="12.75" customHeight="1">
      <c r="A6" s="9"/>
      <c r="B6" s="10" t="s">
        <v>5</v>
      </c>
      <c r="C6" s="23">
        <f>SUM(C3:C5)</f>
        <v>0</v>
      </c>
      <c r="D6" s="17"/>
      <c r="E6" s="22"/>
      <c r="F6" s="22"/>
      <c r="G6" s="22"/>
      <c r="H6" s="22"/>
      <c r="I6" s="22"/>
      <c r="J6" s="22"/>
    </row>
    <row r="7" spans="1:10" ht="11.25">
      <c r="A7" s="15" t="s">
        <v>20</v>
      </c>
      <c r="B7" s="15" t="s">
        <v>0</v>
      </c>
      <c r="C7" s="15" t="s">
        <v>11</v>
      </c>
      <c r="D7" s="15" t="s">
        <v>1</v>
      </c>
      <c r="E7" s="15" t="s">
        <v>12</v>
      </c>
      <c r="F7" s="15" t="s">
        <v>8</v>
      </c>
      <c r="G7" s="15" t="s">
        <v>9</v>
      </c>
      <c r="H7" s="15" t="s">
        <v>2</v>
      </c>
      <c r="I7" s="15" t="s">
        <v>6</v>
      </c>
      <c r="J7" s="15" t="s">
        <v>7</v>
      </c>
    </row>
    <row r="8" spans="1:10" ht="22.5">
      <c r="A8" s="11">
        <v>1</v>
      </c>
      <c r="B8" s="67" t="s">
        <v>49</v>
      </c>
      <c r="C8" s="68" t="s">
        <v>77</v>
      </c>
      <c r="D8" s="69">
        <v>2</v>
      </c>
      <c r="E8" s="70" t="s">
        <v>10</v>
      </c>
      <c r="F8" s="71"/>
      <c r="G8" s="71">
        <f>D8*F8</f>
        <v>0</v>
      </c>
      <c r="H8" s="72"/>
      <c r="I8" s="71">
        <f>D8*H8</f>
        <v>0</v>
      </c>
      <c r="J8" s="71">
        <f t="shared" ref="J8" si="0">G8+I8</f>
        <v>0</v>
      </c>
    </row>
    <row r="9" spans="1:10" ht="22.5">
      <c r="A9" s="11">
        <v>2</v>
      </c>
      <c r="B9" s="67" t="s">
        <v>50</v>
      </c>
      <c r="C9" s="68" t="s">
        <v>78</v>
      </c>
      <c r="D9" s="69">
        <v>2</v>
      </c>
      <c r="E9" s="70" t="s">
        <v>10</v>
      </c>
      <c r="F9" s="71"/>
      <c r="G9" s="71">
        <f t="shared" ref="G9:G10" si="1">D9*F9</f>
        <v>0</v>
      </c>
      <c r="H9" s="72"/>
      <c r="I9" s="71">
        <f t="shared" ref="I9:I10" si="2">D9*H9</f>
        <v>0</v>
      </c>
      <c r="J9" s="71">
        <f t="shared" ref="J9:J10" si="3">G9+I9</f>
        <v>0</v>
      </c>
    </row>
    <row r="10" spans="1:10" ht="22.5">
      <c r="A10" s="11">
        <v>3</v>
      </c>
      <c r="B10" s="73" t="s">
        <v>47</v>
      </c>
      <c r="C10" s="68" t="s">
        <v>48</v>
      </c>
      <c r="D10" s="69">
        <v>1</v>
      </c>
      <c r="E10" s="70" t="s">
        <v>10</v>
      </c>
      <c r="F10" s="71"/>
      <c r="G10" s="71">
        <f t="shared" si="1"/>
        <v>0</v>
      </c>
      <c r="H10" s="72"/>
      <c r="I10" s="71">
        <f t="shared" si="2"/>
        <v>0</v>
      </c>
      <c r="J10" s="71">
        <f t="shared" si="3"/>
        <v>0</v>
      </c>
    </row>
    <row r="11" spans="1:10" ht="11.2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11.25">
      <c r="A12" s="53"/>
      <c r="B12" s="59"/>
      <c r="C12" s="59"/>
      <c r="D12" s="59"/>
      <c r="E12" s="59"/>
      <c r="F12" s="59"/>
      <c r="G12" s="59"/>
      <c r="H12" s="59"/>
      <c r="I12" s="59"/>
      <c r="J12" s="59"/>
    </row>
    <row r="14" spans="1:10" ht="9.75" customHeight="1"/>
  </sheetData>
  <mergeCells count="1">
    <mergeCell ref="A2:C2"/>
  </mergeCells>
  <pageMargins left="0.59055118110236227" right="1.0236220472440944" top="0.59055118110236227" bottom="0.59055118110236227" header="0.51181102362204722" footer="0.31496062992125984"/>
  <pageSetup paperSize="9" scale="90" orientation="landscape" horizontalDpi="4294967293" r:id="rId1"/>
  <headerFooter alignWithMargins="0">
    <oddFooter>&amp;C5/5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Knihovna</vt:lpstr>
      <vt:lpstr>Skatepark</vt:lpstr>
      <vt:lpstr>Konektivita</vt:lpstr>
      <vt:lpstr>Záznam a management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</dc:title>
  <dc:creator>Ing. Milan Hádek</dc:creator>
  <cp:lastModifiedBy>Lukáš Poruba</cp:lastModifiedBy>
  <cp:lastPrinted>2018-07-25T06:06:31Z</cp:lastPrinted>
  <dcterms:created xsi:type="dcterms:W3CDTF">2000-10-18T19:26:40Z</dcterms:created>
  <dcterms:modified xsi:type="dcterms:W3CDTF">2018-08-14T13:57:50Z</dcterms:modified>
</cp:coreProperties>
</file>