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68" i="1" l="1"/>
  <c r="H67" i="1" s="1"/>
  <c r="H75" i="1"/>
  <c r="H74" i="1" s="1"/>
  <c r="H87" i="1"/>
  <c r="H86" i="1" s="1"/>
  <c r="G102" i="1"/>
  <c r="G101" i="1" s="1"/>
  <c r="H105" i="1" l="1"/>
  <c r="H104" i="1"/>
</calcChain>
</file>

<file path=xl/sharedStrings.xml><?xml version="1.0" encoding="utf-8"?>
<sst xmlns="http://schemas.openxmlformats.org/spreadsheetml/2006/main" count="391" uniqueCount="227">
  <si>
    <t>KS</t>
  </si>
  <si>
    <t>Název dřeviny</t>
  </si>
  <si>
    <t>Místo výsadby</t>
  </si>
  <si>
    <t>Č. parcely</t>
  </si>
  <si>
    <t>Velikost</t>
  </si>
  <si>
    <t>Poznámka</t>
  </si>
  <si>
    <t>12-14</t>
  </si>
  <si>
    <t>Carpinus betulus</t>
  </si>
  <si>
    <t>Pyracantha coccinea</t>
  </si>
  <si>
    <t>Potentilla fruticosa</t>
  </si>
  <si>
    <t>Acer platanoides</t>
  </si>
  <si>
    <t>I.</t>
  </si>
  <si>
    <t>Cena/ks</t>
  </si>
  <si>
    <t>Cena celkem</t>
  </si>
  <si>
    <t>II.</t>
  </si>
  <si>
    <t>Položka</t>
  </si>
  <si>
    <t>MJ</t>
  </si>
  <si>
    <t>Množství</t>
  </si>
  <si>
    <t>Cena</t>
  </si>
  <si>
    <t>III.</t>
  </si>
  <si>
    <t xml:space="preserve">Cena za následnou péči po dobu 60 měsíců od dokončení díla: </t>
  </si>
  <si>
    <t xml:space="preserve"> </t>
  </si>
  <si>
    <t>Zálivka</t>
  </si>
  <si>
    <t>min. 10 x za sezonu</t>
  </si>
  <si>
    <t>Výchovné řezy</t>
  </si>
  <si>
    <t>Opravy a úpravy úvazků</t>
  </si>
  <si>
    <t>Opravy kůlů</t>
  </si>
  <si>
    <t>Opravy rohoží</t>
  </si>
  <si>
    <t xml:space="preserve">Odstranění kůlů, úvazků… </t>
  </si>
  <si>
    <t>po ukončení pětileté následné péče</t>
  </si>
  <si>
    <t>IV.</t>
  </si>
  <si>
    <t>Název položky</t>
  </si>
  <si>
    <t>Cena/MJ</t>
  </si>
  <si>
    <t>Celkem Kč</t>
  </si>
  <si>
    <t>Drenážní hadice</t>
  </si>
  <si>
    <t>Chráničky kmenů</t>
  </si>
  <si>
    <t>Celkem s DPH</t>
  </si>
  <si>
    <t>Celkem bez DPH</t>
  </si>
  <si>
    <t>Celkem za celé dílo:</t>
  </si>
  <si>
    <t>Doprava</t>
  </si>
  <si>
    <t>Úvazky</t>
  </si>
  <si>
    <t>Kůly tl. 8-10 cm</t>
  </si>
  <si>
    <t>Borka-mocnost 10 cm</t>
  </si>
  <si>
    <t>Hnojivo (Silvamix) - 4ks/strom</t>
  </si>
  <si>
    <t>Slaměná, rákosová, bambusová rohož</t>
  </si>
  <si>
    <t>Fastigiata</t>
  </si>
  <si>
    <t>Celková cena díla (zahrnuje i všechny další náklady nutné k realizaci-doprava, úvazky, kůly, hnojivo, zálivka, borka), vhodné položkově rozepsat</t>
  </si>
  <si>
    <t>Kultivar</t>
  </si>
  <si>
    <t>Příčky k ukotvení stromu ( 9ks/strom)</t>
  </si>
  <si>
    <t>km</t>
  </si>
  <si>
    <t>ks</t>
  </si>
  <si>
    <t>m</t>
  </si>
  <si>
    <r>
      <t>m</t>
    </r>
    <r>
      <rPr>
        <sz val="11"/>
        <color theme="1"/>
        <rFont val="Calibri"/>
        <family val="2"/>
        <charset val="238"/>
      </rPr>
      <t>³</t>
    </r>
  </si>
  <si>
    <t>l</t>
  </si>
  <si>
    <t>Výsadba stromů, hloubení jamek</t>
  </si>
  <si>
    <t>Výsadba keřů, hloubení jamek</t>
  </si>
  <si>
    <t>Zálivka (50 l/strom, 10 l/keř)</t>
  </si>
  <si>
    <t>Kč bez DPH</t>
  </si>
  <si>
    <t>Kč s DPH</t>
  </si>
  <si>
    <t>Kč</t>
  </si>
  <si>
    <t>Fraxinus angustifolia</t>
  </si>
  <si>
    <t>Raywood</t>
  </si>
  <si>
    <t>Acer pseudoplatanus</t>
  </si>
  <si>
    <t>Kobold</t>
  </si>
  <si>
    <t>výška 50 cm se 3 výhony</t>
  </si>
  <si>
    <t>Syringa vulgaris</t>
  </si>
  <si>
    <t>Olbrachtova</t>
  </si>
  <si>
    <t>Sněhurčina</t>
  </si>
  <si>
    <t>Jabloňová</t>
  </si>
  <si>
    <t>Příloha č. 4 ZD</t>
  </si>
  <si>
    <t>Hydrangea macrophylla</t>
  </si>
  <si>
    <t>Česká</t>
  </si>
  <si>
    <t>341/179, Vesec u Liberce</t>
  </si>
  <si>
    <t>výška 30 cm se 3 výhony</t>
  </si>
  <si>
    <t>Aesculus carnea</t>
  </si>
  <si>
    <t>Briotii</t>
  </si>
  <si>
    <t>Cyrila a Medoděje</t>
  </si>
  <si>
    <t>385/1, Růžodol I</t>
  </si>
  <si>
    <t>14-16</t>
  </si>
  <si>
    <t>chranička kmene</t>
  </si>
  <si>
    <t>Viburnum pragense</t>
  </si>
  <si>
    <t>Forsythia intermedia</t>
  </si>
  <si>
    <t>V Cihelně</t>
  </si>
  <si>
    <t>373,Doubí u Liberce</t>
  </si>
  <si>
    <t>Acer campestre</t>
  </si>
  <si>
    <t>Elsrijk</t>
  </si>
  <si>
    <t>387/1, Růžodol I</t>
  </si>
  <si>
    <t>Platanus acerrifolia</t>
  </si>
  <si>
    <t>378/1, Růžodol I</t>
  </si>
  <si>
    <t>Abies concolor</t>
  </si>
  <si>
    <t>378/1,Růžodol I</t>
  </si>
  <si>
    <t>výška 130cm</t>
  </si>
  <si>
    <t>Magnolia soulangeana</t>
  </si>
  <si>
    <t>Rhodonendron catawbiense</t>
  </si>
  <si>
    <t>Grandiflorum</t>
  </si>
  <si>
    <t>Azalea japonica</t>
  </si>
  <si>
    <t>Johanna</t>
  </si>
  <si>
    <t>Malodoubská</t>
  </si>
  <si>
    <t>975, Doubí u Liberce</t>
  </si>
  <si>
    <t>Salix alba</t>
  </si>
  <si>
    <t>Chatařská</t>
  </si>
  <si>
    <t>1746, Vesec u Liberce</t>
  </si>
  <si>
    <t>Prunus domestica</t>
  </si>
  <si>
    <t>Stanley</t>
  </si>
  <si>
    <t>Šrámkova</t>
  </si>
  <si>
    <t>373,Ostašov u Liberce</t>
  </si>
  <si>
    <t>polokmen</t>
  </si>
  <si>
    <t>1569/237, Starý Harcov</t>
  </si>
  <si>
    <t>Thuja occidentalis</t>
  </si>
  <si>
    <t>smaragd</t>
  </si>
  <si>
    <t>1569/254, Starý Harcov</t>
  </si>
  <si>
    <t>výška 100 cm</t>
  </si>
  <si>
    <t>Nezvalova</t>
  </si>
  <si>
    <t>1569/123, Starý Harcov</t>
  </si>
  <si>
    <t>Prunus serrulata</t>
  </si>
  <si>
    <t>Kanzan</t>
  </si>
  <si>
    <t>Horská</t>
  </si>
  <si>
    <t>1912, Ruprechtice</t>
  </si>
  <si>
    <t>Rhododendron</t>
  </si>
  <si>
    <t>Chaenomeles japonica</t>
  </si>
  <si>
    <t>Drummondii</t>
  </si>
  <si>
    <t>Hroznová</t>
  </si>
  <si>
    <t>749/8, Ruprechtice</t>
  </si>
  <si>
    <t>Karl Naue</t>
  </si>
  <si>
    <t>Hlávkova</t>
  </si>
  <si>
    <t>1378/46, Ruprechtice</t>
  </si>
  <si>
    <t>Na Pískovně</t>
  </si>
  <si>
    <t>1378/24, Ruprechtice</t>
  </si>
  <si>
    <t>1378/22, Ruprechtice</t>
  </si>
  <si>
    <t>Legií</t>
  </si>
  <si>
    <t>1410/1, Ruprechtice</t>
  </si>
  <si>
    <t>Bezová</t>
  </si>
  <si>
    <t>204/1, Nové Pavlovice</t>
  </si>
  <si>
    <t>Laburnum x watereri</t>
  </si>
  <si>
    <t>Charles joly</t>
  </si>
  <si>
    <t>Spiraea x vanhouttei</t>
  </si>
  <si>
    <t>Libušina</t>
  </si>
  <si>
    <t>605/1, Nové Pavlovice</t>
  </si>
  <si>
    <t>Eonymus europaeus</t>
  </si>
  <si>
    <t>602/50, Staré Pavlovice</t>
  </si>
  <si>
    <t>Acer negundo</t>
  </si>
  <si>
    <t>Flamingo</t>
  </si>
  <si>
    <t>Laburnum anagyroides</t>
  </si>
  <si>
    <t>602/54, Staré Pavlovice</t>
  </si>
  <si>
    <t>602/42, Staré Pavlovice</t>
  </si>
  <si>
    <t>602/40, Staré Pavlovice</t>
  </si>
  <si>
    <t>602/38, Staré Pavlovice</t>
  </si>
  <si>
    <t>602/36, Staré Pavlovice</t>
  </si>
  <si>
    <t>Larix decidua</t>
  </si>
  <si>
    <t>Polní</t>
  </si>
  <si>
    <t>602/217, Staré Pavlovice</t>
  </si>
  <si>
    <t>výška 150</t>
  </si>
  <si>
    <t>Caryopteris x clandonensis</t>
  </si>
  <si>
    <t>Heavenly</t>
  </si>
  <si>
    <t>Pazderkova</t>
  </si>
  <si>
    <t>1567/17, 1567/20, 1716/163, Rochlice u Liberce</t>
  </si>
  <si>
    <t>Catalpa bignonioides</t>
  </si>
  <si>
    <t>Nana</t>
  </si>
  <si>
    <t>Gagarinova</t>
  </si>
  <si>
    <t>712/298, Rochlice u Liberce</t>
  </si>
  <si>
    <t>14 - 16</t>
  </si>
  <si>
    <t>Pyrus calleryana</t>
  </si>
  <si>
    <t>Chanticleer</t>
  </si>
  <si>
    <t>Burianova</t>
  </si>
  <si>
    <t>1714, 1715/1, Rochlice u Liberce</t>
  </si>
  <si>
    <t>Náhradní Výsadby 2018, výkaz výměr</t>
  </si>
  <si>
    <t>Alnus glutinosa</t>
  </si>
  <si>
    <t>Karlinská</t>
  </si>
  <si>
    <t>123, Karlinky</t>
  </si>
  <si>
    <t>chránička kmene</t>
  </si>
  <si>
    <t>Prunus avium</t>
  </si>
  <si>
    <t>´Kaštánka´</t>
  </si>
  <si>
    <t>Heřmánková</t>
  </si>
  <si>
    <t>501, Machnín</t>
  </si>
  <si>
    <t>Pinus nigra</t>
  </si>
  <si>
    <t>U Mlékárny</t>
  </si>
  <si>
    <t>680/15, Růžodol I</t>
  </si>
  <si>
    <t>výška 160 cm</t>
  </si>
  <si>
    <t>Prunus laurocerasus</t>
  </si>
  <si>
    <t>Jáchymovská</t>
  </si>
  <si>
    <t>843/1,Františkov u Liberce</t>
  </si>
  <si>
    <t>výška 50cm se 3 výhony</t>
  </si>
  <si>
    <t>Quercus robur</t>
  </si>
  <si>
    <t>´Fastigiata´</t>
  </si>
  <si>
    <t>Sportovní</t>
  </si>
  <si>
    <t>576/1, Doubí u Liberce</t>
  </si>
  <si>
    <t>Fagus sylvatica</t>
  </si>
  <si>
    <t>´Purpurea´</t>
  </si>
  <si>
    <t>Ještědská</t>
  </si>
  <si>
    <t>85/1,Dolní Hanychov</t>
  </si>
  <si>
    <t>Aloisina výšina</t>
  </si>
  <si>
    <t>1544/124,Starý Harcov</t>
  </si>
  <si>
    <t>843/1, Ruprechtice</t>
  </si>
  <si>
    <t>Cotoneaster horizontalis</t>
  </si>
  <si>
    <t>Na Výběžku</t>
  </si>
  <si>
    <t>1001/5,1001/4, Starý Harcov</t>
  </si>
  <si>
    <t>minimálně 3 výhony</t>
  </si>
  <si>
    <t>Šimáčkova</t>
  </si>
  <si>
    <t>602/233, Staré Pavlovice</t>
  </si>
  <si>
    <t>Vrchlického</t>
  </si>
  <si>
    <t>1441/12,Ruprechtice</t>
  </si>
  <si>
    <t>Prunus lusitanica</t>
  </si>
  <si>
    <t>Riegrova</t>
  </si>
  <si>
    <t>2943, Liberec</t>
  </si>
  <si>
    <t>U Jezu</t>
  </si>
  <si>
    <t>4035/10, Liberec</t>
  </si>
  <si>
    <t>16-18</t>
  </si>
  <si>
    <t>Taxus baccata</t>
  </si>
  <si>
    <t>Cotinus coggygria</t>
  </si>
  <si>
    <t>Royal Purple</t>
  </si>
  <si>
    <t>Tilia cordata</t>
  </si>
  <si>
    <t>U Školy</t>
  </si>
  <si>
    <t>1052, Horní Růžodol</t>
  </si>
  <si>
    <t>Everestianum</t>
  </si>
  <si>
    <t>5. května</t>
  </si>
  <si>
    <t>704, Liberec</t>
  </si>
  <si>
    <t>Abies koreana</t>
  </si>
  <si>
    <t>Sametová</t>
  </si>
  <si>
    <t>1429/187, Rochlice u Liberce</t>
  </si>
  <si>
    <t>výška 170 cm</t>
  </si>
  <si>
    <t>Laciniata</t>
  </si>
  <si>
    <t>Hanychovská</t>
  </si>
  <si>
    <t>4296/1, Liberec</t>
  </si>
  <si>
    <t>Parthenocissus tricuspidata</t>
  </si>
  <si>
    <t>Veitchii</t>
  </si>
  <si>
    <t>1583/13, Rochlice u Liberce</t>
  </si>
  <si>
    <t>ko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</si>
</sst>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Times New Roman"/>
    </font>
    <font>
      <i/>
      <sz val="9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2" xfId="0" applyFont="1" applyBorder="1"/>
    <xf numFmtId="49" fontId="1" fillId="0" borderId="2" xfId="0" applyNumberFormat="1" applyFont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5" borderId="3" xfId="0" applyFont="1" applyFill="1" applyBorder="1"/>
    <xf numFmtId="0" fontId="3" fillId="5" borderId="4" xfId="0" applyFont="1" applyFill="1" applyBorder="1"/>
    <xf numFmtId="0" fontId="8" fillId="0" borderId="0" xfId="0" applyFont="1" applyFill="1" applyBorder="1" applyAlignment="1"/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 applyAlignment="1"/>
    <xf numFmtId="0" fontId="3" fillId="0" borderId="0" xfId="0" applyFont="1" applyFill="1" applyBorder="1" applyAlignme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/>
    <xf numFmtId="0" fontId="6" fillId="0" borderId="1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6" fillId="4" borderId="16" xfId="0" applyFont="1" applyFill="1" applyBorder="1" applyAlignment="1"/>
    <xf numFmtId="0" fontId="6" fillId="4" borderId="6" xfId="0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9" xfId="0" applyFont="1" applyBorder="1"/>
    <xf numFmtId="0" fontId="3" fillId="0" borderId="22" xfId="0" applyFont="1" applyBorder="1" applyAlignment="1"/>
    <xf numFmtId="0" fontId="3" fillId="0" borderId="13" xfId="0" applyFont="1" applyBorder="1"/>
    <xf numFmtId="0" fontId="6" fillId="5" borderId="16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3" fillId="0" borderId="2" xfId="0" applyFont="1" applyBorder="1"/>
    <xf numFmtId="0" fontId="3" fillId="0" borderId="20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6" fillId="0" borderId="0" xfId="0" applyFont="1" applyFill="1" applyAlignment="1"/>
    <xf numFmtId="0" fontId="11" fillId="3" borderId="2" xfId="0" applyFont="1" applyFill="1" applyBorder="1"/>
    <xf numFmtId="0" fontId="6" fillId="4" borderId="0" xfId="0" applyFont="1" applyFill="1" applyAlignment="1"/>
    <xf numFmtId="1" fontId="1" fillId="0" borderId="1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left"/>
    </xf>
    <xf numFmtId="0" fontId="1" fillId="3" borderId="2" xfId="0" applyFont="1" applyFill="1" applyBorder="1"/>
    <xf numFmtId="0" fontId="1" fillId="0" borderId="2" xfId="0" applyFont="1" applyBorder="1" applyAlignment="1">
      <alignment horizontal="left"/>
    </xf>
    <xf numFmtId="0" fontId="3" fillId="0" borderId="30" xfId="0" applyFont="1" applyBorder="1" applyAlignment="1"/>
    <xf numFmtId="0" fontId="3" fillId="0" borderId="17" xfId="0" applyFont="1" applyBorder="1" applyAlignment="1"/>
    <xf numFmtId="0" fontId="9" fillId="5" borderId="34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3" fillId="0" borderId="32" xfId="0" applyFont="1" applyBorder="1" applyAlignment="1"/>
    <xf numFmtId="0" fontId="3" fillId="0" borderId="21" xfId="0" applyFont="1" applyBorder="1" applyAlignment="1"/>
    <xf numFmtId="0" fontId="6" fillId="4" borderId="31" xfId="0" applyFont="1" applyFill="1" applyBorder="1" applyAlignment="1"/>
    <xf numFmtId="0" fontId="6" fillId="4" borderId="15" xfId="0" applyFont="1" applyFill="1" applyBorder="1" applyAlignment="1"/>
    <xf numFmtId="0" fontId="6" fillId="5" borderId="5" xfId="0" applyFont="1" applyFill="1" applyBorder="1" applyAlignment="1">
      <alignment horizontal="center"/>
    </xf>
    <xf numFmtId="0" fontId="13" fillId="3" borderId="2" xfId="0" applyFont="1" applyFill="1" applyBorder="1"/>
    <xf numFmtId="0" fontId="14" fillId="3" borderId="2" xfId="0" applyFont="1" applyFill="1" applyBorder="1"/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4" fillId="0" borderId="0" xfId="0" applyFont="1"/>
    <xf numFmtId="0" fontId="3" fillId="0" borderId="7" xfId="0" applyFont="1" applyBorder="1" applyAlignment="1"/>
    <xf numFmtId="0" fontId="3" fillId="0" borderId="30" xfId="0" applyFont="1" applyBorder="1" applyAlignment="1"/>
    <xf numFmtId="0" fontId="3" fillId="0" borderId="17" xfId="0" applyFont="1" applyBorder="1" applyAlignment="1"/>
    <xf numFmtId="0" fontId="10" fillId="5" borderId="0" xfId="0" applyFont="1" applyFill="1" applyAlignment="1">
      <alignment horizontal="center" vertical="center"/>
    </xf>
    <xf numFmtId="0" fontId="9" fillId="5" borderId="34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8" fillId="5" borderId="35" xfId="0" applyFont="1" applyFill="1" applyBorder="1" applyAlignment="1">
      <alignment horizontal="left"/>
    </xf>
    <xf numFmtId="0" fontId="8" fillId="5" borderId="27" xfId="0" applyFont="1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3" fillId="0" borderId="10" xfId="0" applyFont="1" applyBorder="1" applyAlignment="1"/>
    <xf numFmtId="0" fontId="3" fillId="0" borderId="32" xfId="0" applyFont="1" applyBorder="1" applyAlignment="1"/>
    <xf numFmtId="0" fontId="3" fillId="0" borderId="21" xfId="0" applyFont="1" applyBorder="1" applyAlignment="1"/>
    <xf numFmtId="0" fontId="6" fillId="5" borderId="3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9" fillId="5" borderId="34" xfId="0" applyFont="1" applyFill="1" applyBorder="1" applyAlignment="1">
      <alignment horizontal="left" wrapText="1" shrinkToFit="1"/>
    </xf>
    <xf numFmtId="0" fontId="9" fillId="5" borderId="0" xfId="0" applyFont="1" applyFill="1" applyBorder="1" applyAlignment="1">
      <alignment horizontal="left" wrapText="1" shrinkToFit="1"/>
    </xf>
    <xf numFmtId="0" fontId="9" fillId="5" borderId="29" xfId="0" applyFont="1" applyFill="1" applyBorder="1" applyAlignment="1">
      <alignment horizontal="left" wrapText="1" shrinkToFit="1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/>
    <xf numFmtId="0" fontId="6" fillId="4" borderId="3" xfId="0" applyFont="1" applyFill="1" applyBorder="1" applyAlignment="1"/>
    <xf numFmtId="0" fontId="6" fillId="4" borderId="31" xfId="0" applyFont="1" applyFill="1" applyBorder="1" applyAlignment="1"/>
    <xf numFmtId="0" fontId="6" fillId="4" borderId="15" xfId="0" applyFont="1" applyFill="1" applyBorder="1" applyAlignment="1"/>
    <xf numFmtId="0" fontId="4" fillId="0" borderId="0" xfId="0" applyFont="1" applyAlignment="1">
      <alignment horizontal="right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" fontId="6" fillId="4" borderId="0" xfId="0" applyNumberFormat="1" applyFont="1" applyFill="1" applyAlignment="1">
      <alignment horizontal="right"/>
    </xf>
    <xf numFmtId="4" fontId="3" fillId="6" borderId="18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4" fontId="3" fillId="6" borderId="22" xfId="0" applyNumberFormat="1" applyFont="1" applyFill="1" applyBorder="1" applyAlignment="1">
      <alignment horizontal="right"/>
    </xf>
    <xf numFmtId="4" fontId="3" fillId="6" borderId="21" xfId="0" applyNumberFormat="1" applyFont="1" applyFill="1" applyBorder="1" applyAlignment="1">
      <alignment horizontal="right"/>
    </xf>
    <xf numFmtId="1" fontId="13" fillId="0" borderId="18" xfId="0" applyNumberFormat="1" applyFont="1" applyBorder="1"/>
    <xf numFmtId="0" fontId="13" fillId="3" borderId="38" xfId="0" applyFont="1" applyFill="1" applyBorder="1"/>
    <xf numFmtId="0" fontId="14" fillId="3" borderId="38" xfId="0" applyFont="1" applyFill="1" applyBorder="1"/>
    <xf numFmtId="0" fontId="13" fillId="0" borderId="38" xfId="0" applyFont="1" applyBorder="1"/>
    <xf numFmtId="0" fontId="13" fillId="0" borderId="38" xfId="0" applyFont="1" applyBorder="1" applyAlignment="1">
      <alignment horizontal="left"/>
    </xf>
    <xf numFmtId="1" fontId="13" fillId="0" borderId="20" xfId="0" applyNumberFormat="1" applyFont="1" applyBorder="1"/>
  </cellXfs>
  <cellStyles count="1">
    <cellStyle name="Normální" xfId="0" builtinId="0"/>
  </cellStyles>
  <dxfs count="12"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/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solid">
          <fgColor indexed="64"/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B3:J65" totalsRowShown="0" headerRowDxfId="11" dataDxfId="10" tableBorderDxfId="9">
  <autoFilter ref="B3:J65"/>
  <tableColumns count="9">
    <tableColumn id="1" name="KS" dataDxfId="8"/>
    <tableColumn id="2" name="Název dřeviny" dataDxfId="7"/>
    <tableColumn id="3" name="Kultivar" dataDxfId="6"/>
    <tableColumn id="4" name="Místo výsadby" dataDxfId="5"/>
    <tableColumn id="5" name="Č. parcely" dataDxfId="4"/>
    <tableColumn id="6" name="Velikost" dataDxfId="3"/>
    <tableColumn id="8" name="Poznámka" dataDxfId="2"/>
    <tableColumn id="10" name="Cena/ks" dataDxfId="1"/>
    <tableColumn id="7" name="Cena celk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topLeftCell="A77" zoomScaleNormal="100" workbookViewId="0">
      <selection activeCell="F115" sqref="F115"/>
    </sheetView>
  </sheetViews>
  <sheetFormatPr defaultRowHeight="15" x14ac:dyDescent="0.25"/>
  <cols>
    <col min="1" max="1" width="3.42578125" customWidth="1"/>
    <col min="2" max="2" width="5.140625" customWidth="1"/>
    <col min="3" max="3" width="19.28515625" customWidth="1"/>
    <col min="4" max="4" width="13.7109375" customWidth="1"/>
    <col min="5" max="5" width="15.5703125" customWidth="1"/>
    <col min="6" max="6" width="28.42578125" customWidth="1"/>
    <col min="7" max="7" width="19.7109375" customWidth="1"/>
    <col min="8" max="8" width="16.140625" customWidth="1"/>
    <col min="9" max="9" width="9.42578125" customWidth="1"/>
    <col min="10" max="10" width="11.140625" customWidth="1"/>
  </cols>
  <sheetData>
    <row r="1" spans="1:10" x14ac:dyDescent="0.25">
      <c r="A1" s="5"/>
      <c r="B1" s="91" t="s">
        <v>165</v>
      </c>
      <c r="C1" s="91"/>
      <c r="D1" s="91"/>
      <c r="E1" s="91"/>
      <c r="F1" s="91"/>
      <c r="G1" s="91"/>
      <c r="H1" s="91"/>
      <c r="I1" s="95" t="s">
        <v>69</v>
      </c>
      <c r="J1" s="9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" t="s">
        <v>11</v>
      </c>
      <c r="B3" s="3" t="s">
        <v>0</v>
      </c>
      <c r="C3" s="3" t="s">
        <v>1</v>
      </c>
      <c r="D3" s="3" t="s">
        <v>47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12</v>
      </c>
      <c r="J3" s="4" t="s">
        <v>13</v>
      </c>
    </row>
    <row r="4" spans="1:10" x14ac:dyDescent="0.25">
      <c r="A4" s="5"/>
      <c r="B4" s="44">
        <v>3</v>
      </c>
      <c r="C4" s="38" t="s">
        <v>70</v>
      </c>
      <c r="D4" s="1"/>
      <c r="E4" s="1" t="s">
        <v>71</v>
      </c>
      <c r="F4" s="45" t="s">
        <v>72</v>
      </c>
      <c r="G4" s="2" t="s">
        <v>73</v>
      </c>
      <c r="H4" s="2"/>
      <c r="I4" s="40"/>
      <c r="J4" s="41"/>
    </row>
    <row r="5" spans="1:10" x14ac:dyDescent="0.25">
      <c r="A5" s="5"/>
      <c r="B5" s="44">
        <v>6</v>
      </c>
      <c r="C5" s="38" t="s">
        <v>74</v>
      </c>
      <c r="D5" s="1" t="s">
        <v>75</v>
      </c>
      <c r="E5" s="1" t="s">
        <v>76</v>
      </c>
      <c r="F5" s="45" t="s">
        <v>77</v>
      </c>
      <c r="G5" s="2" t="s">
        <v>78</v>
      </c>
      <c r="H5" s="2" t="s">
        <v>79</v>
      </c>
      <c r="I5" s="2"/>
      <c r="J5" s="41"/>
    </row>
    <row r="6" spans="1:10" x14ac:dyDescent="0.25">
      <c r="A6" s="5"/>
      <c r="B6" s="44">
        <v>1</v>
      </c>
      <c r="C6" s="38" t="s">
        <v>80</v>
      </c>
      <c r="D6" s="1"/>
      <c r="E6" s="1" t="s">
        <v>76</v>
      </c>
      <c r="F6" s="45" t="s">
        <v>77</v>
      </c>
      <c r="G6" s="2" t="s">
        <v>64</v>
      </c>
      <c r="H6" s="2"/>
      <c r="I6" s="2"/>
      <c r="J6" s="41"/>
    </row>
    <row r="7" spans="1:10" x14ac:dyDescent="0.25">
      <c r="A7" s="5"/>
      <c r="B7" s="44">
        <v>6</v>
      </c>
      <c r="C7" s="38" t="s">
        <v>81</v>
      </c>
      <c r="D7" s="1"/>
      <c r="E7" s="1" t="s">
        <v>76</v>
      </c>
      <c r="F7" s="45" t="s">
        <v>77</v>
      </c>
      <c r="G7" s="2" t="s">
        <v>64</v>
      </c>
      <c r="H7" s="2"/>
      <c r="I7" s="2"/>
      <c r="J7" s="41"/>
    </row>
    <row r="8" spans="1:10" x14ac:dyDescent="0.25">
      <c r="A8" s="5"/>
      <c r="B8" s="44">
        <v>3</v>
      </c>
      <c r="C8" s="38" t="s">
        <v>7</v>
      </c>
      <c r="D8" s="1" t="s">
        <v>45</v>
      </c>
      <c r="E8" s="1" t="s">
        <v>82</v>
      </c>
      <c r="F8" s="45" t="s">
        <v>83</v>
      </c>
      <c r="G8" s="2" t="s">
        <v>6</v>
      </c>
      <c r="H8" s="2" t="s">
        <v>79</v>
      </c>
      <c r="I8" s="2"/>
      <c r="J8" s="41"/>
    </row>
    <row r="9" spans="1:10" x14ac:dyDescent="0.25">
      <c r="A9" s="5"/>
      <c r="B9" s="44">
        <v>2</v>
      </c>
      <c r="C9" s="38" t="s">
        <v>84</v>
      </c>
      <c r="D9" s="1" t="s">
        <v>85</v>
      </c>
      <c r="E9" s="1" t="s">
        <v>76</v>
      </c>
      <c r="F9" s="45" t="s">
        <v>86</v>
      </c>
      <c r="G9" s="2" t="s">
        <v>78</v>
      </c>
      <c r="H9" s="2" t="s">
        <v>79</v>
      </c>
      <c r="I9" s="2"/>
      <c r="J9" s="41"/>
    </row>
    <row r="10" spans="1:10" x14ac:dyDescent="0.25">
      <c r="A10" s="5"/>
      <c r="B10" s="44">
        <v>1</v>
      </c>
      <c r="C10" s="38" t="s">
        <v>87</v>
      </c>
      <c r="D10" s="1"/>
      <c r="E10" s="1" t="s">
        <v>76</v>
      </c>
      <c r="F10" s="45" t="s">
        <v>88</v>
      </c>
      <c r="G10" s="2" t="s">
        <v>78</v>
      </c>
      <c r="H10" s="2" t="s">
        <v>79</v>
      </c>
      <c r="I10" s="2"/>
      <c r="J10" s="41"/>
    </row>
    <row r="11" spans="1:10" x14ac:dyDescent="0.25">
      <c r="A11" s="5"/>
      <c r="B11" s="44">
        <v>1</v>
      </c>
      <c r="C11" s="38" t="s">
        <v>89</v>
      </c>
      <c r="D11" s="1"/>
      <c r="E11" s="1" t="s">
        <v>76</v>
      </c>
      <c r="F11" s="45" t="s">
        <v>90</v>
      </c>
      <c r="G11" s="2" t="s">
        <v>91</v>
      </c>
      <c r="H11" s="2" t="s">
        <v>79</v>
      </c>
      <c r="I11" s="2"/>
      <c r="J11" s="41"/>
    </row>
    <row r="12" spans="1:10" x14ac:dyDescent="0.25">
      <c r="A12" s="5"/>
      <c r="B12" s="44">
        <v>1</v>
      </c>
      <c r="C12" s="38" t="s">
        <v>92</v>
      </c>
      <c r="D12" s="1"/>
      <c r="E12" s="1" t="s">
        <v>76</v>
      </c>
      <c r="F12" s="45" t="s">
        <v>88</v>
      </c>
      <c r="G12" s="2" t="s">
        <v>64</v>
      </c>
      <c r="H12" s="2"/>
      <c r="I12" s="2"/>
      <c r="J12" s="41"/>
    </row>
    <row r="13" spans="1:10" x14ac:dyDescent="0.25">
      <c r="A13" s="5"/>
      <c r="B13" s="44">
        <v>3</v>
      </c>
      <c r="C13" s="38" t="s">
        <v>93</v>
      </c>
      <c r="D13" s="1" t="s">
        <v>94</v>
      </c>
      <c r="E13" s="1" t="s">
        <v>76</v>
      </c>
      <c r="F13" s="45" t="s">
        <v>88</v>
      </c>
      <c r="G13" s="2" t="s">
        <v>64</v>
      </c>
      <c r="H13" s="2"/>
      <c r="I13" s="2"/>
      <c r="J13" s="41"/>
    </row>
    <row r="14" spans="1:10" x14ac:dyDescent="0.25">
      <c r="A14" s="5"/>
      <c r="B14" s="44">
        <v>5</v>
      </c>
      <c r="C14" s="38" t="s">
        <v>95</v>
      </c>
      <c r="D14" s="1" t="s">
        <v>96</v>
      </c>
      <c r="E14" s="1" t="s">
        <v>76</v>
      </c>
      <c r="F14" s="45" t="s">
        <v>88</v>
      </c>
      <c r="G14" s="2" t="s">
        <v>64</v>
      </c>
      <c r="H14" s="2"/>
      <c r="I14" s="2"/>
      <c r="J14" s="41"/>
    </row>
    <row r="15" spans="1:10" x14ac:dyDescent="0.25">
      <c r="A15" s="5"/>
      <c r="B15" s="44">
        <v>1</v>
      </c>
      <c r="C15" s="38" t="s">
        <v>60</v>
      </c>
      <c r="D15" s="1" t="s">
        <v>61</v>
      </c>
      <c r="E15" s="1" t="s">
        <v>97</v>
      </c>
      <c r="F15" s="45" t="s">
        <v>98</v>
      </c>
      <c r="G15" s="2" t="s">
        <v>6</v>
      </c>
      <c r="H15" s="2" t="s">
        <v>79</v>
      </c>
      <c r="I15" s="2"/>
      <c r="J15" s="41"/>
    </row>
    <row r="16" spans="1:10" x14ac:dyDescent="0.25">
      <c r="A16" s="5"/>
      <c r="B16" s="44">
        <v>1</v>
      </c>
      <c r="C16" s="38" t="s">
        <v>99</v>
      </c>
      <c r="D16" s="1"/>
      <c r="E16" s="1" t="s">
        <v>100</v>
      </c>
      <c r="F16" s="45" t="s">
        <v>101</v>
      </c>
      <c r="G16" s="2" t="s">
        <v>78</v>
      </c>
      <c r="H16" s="2" t="s">
        <v>79</v>
      </c>
      <c r="I16" s="2"/>
      <c r="J16" s="41"/>
    </row>
    <row r="17" spans="1:10" x14ac:dyDescent="0.25">
      <c r="A17" s="5"/>
      <c r="B17" s="44">
        <v>21</v>
      </c>
      <c r="C17" s="38" t="s">
        <v>102</v>
      </c>
      <c r="D17" s="1" t="s">
        <v>103</v>
      </c>
      <c r="E17" s="1" t="s">
        <v>104</v>
      </c>
      <c r="F17" s="45" t="s">
        <v>105</v>
      </c>
      <c r="G17" s="2" t="s">
        <v>106</v>
      </c>
      <c r="H17" s="2" t="s">
        <v>79</v>
      </c>
      <c r="I17" s="2"/>
      <c r="J17" s="41"/>
    </row>
    <row r="18" spans="1:10" x14ac:dyDescent="0.25">
      <c r="A18" s="5"/>
      <c r="B18" s="44">
        <v>3</v>
      </c>
      <c r="C18" s="38" t="s">
        <v>9</v>
      </c>
      <c r="D18" s="1" t="s">
        <v>63</v>
      </c>
      <c r="E18" s="1" t="s">
        <v>67</v>
      </c>
      <c r="F18" s="45" t="s">
        <v>107</v>
      </c>
      <c r="G18" s="2" t="s">
        <v>64</v>
      </c>
      <c r="H18" s="2"/>
      <c r="I18" s="2"/>
      <c r="J18" s="41"/>
    </row>
    <row r="19" spans="1:10" x14ac:dyDescent="0.25">
      <c r="A19" s="5"/>
      <c r="B19" s="56">
        <v>3</v>
      </c>
      <c r="C19" s="57" t="s">
        <v>108</v>
      </c>
      <c r="D19" s="58" t="s">
        <v>109</v>
      </c>
      <c r="E19" s="58" t="s">
        <v>66</v>
      </c>
      <c r="F19" s="59" t="s">
        <v>110</v>
      </c>
      <c r="G19" s="60" t="s">
        <v>111</v>
      </c>
      <c r="H19" s="2" t="s">
        <v>79</v>
      </c>
      <c r="I19" s="2"/>
      <c r="J19" s="41"/>
    </row>
    <row r="20" spans="1:10" x14ac:dyDescent="0.25">
      <c r="A20" s="5"/>
      <c r="B20" s="44">
        <v>2</v>
      </c>
      <c r="C20" s="38" t="s">
        <v>8</v>
      </c>
      <c r="D20" s="1"/>
      <c r="E20" s="1" t="s">
        <v>112</v>
      </c>
      <c r="F20" s="45" t="s">
        <v>113</v>
      </c>
      <c r="G20" s="2" t="s">
        <v>64</v>
      </c>
      <c r="H20" s="2"/>
      <c r="I20" s="2"/>
      <c r="J20" s="41"/>
    </row>
    <row r="21" spans="1:10" x14ac:dyDescent="0.25">
      <c r="A21" s="5"/>
      <c r="B21" s="44">
        <v>1</v>
      </c>
      <c r="C21" s="38" t="s">
        <v>114</v>
      </c>
      <c r="D21" s="1" t="s">
        <v>115</v>
      </c>
      <c r="E21" s="1" t="s">
        <v>116</v>
      </c>
      <c r="F21" s="45" t="s">
        <v>117</v>
      </c>
      <c r="G21" s="2" t="s">
        <v>6</v>
      </c>
      <c r="H21" s="2" t="s">
        <v>79</v>
      </c>
      <c r="I21" s="2"/>
      <c r="J21" s="41"/>
    </row>
    <row r="22" spans="1:10" x14ac:dyDescent="0.25">
      <c r="A22" s="5"/>
      <c r="B22" s="44">
        <v>3</v>
      </c>
      <c r="C22" s="38" t="s">
        <v>118</v>
      </c>
      <c r="D22" s="1"/>
      <c r="E22" s="1" t="s">
        <v>116</v>
      </c>
      <c r="F22" s="45" t="s">
        <v>117</v>
      </c>
      <c r="G22" s="2" t="s">
        <v>64</v>
      </c>
      <c r="H22" s="2"/>
      <c r="I22" s="2"/>
      <c r="J22" s="41"/>
    </row>
    <row r="23" spans="1:10" x14ac:dyDescent="0.25">
      <c r="A23" s="5"/>
      <c r="B23" s="44">
        <v>7</v>
      </c>
      <c r="C23" s="38" t="s">
        <v>119</v>
      </c>
      <c r="D23" s="1"/>
      <c r="E23" s="1" t="s">
        <v>116</v>
      </c>
      <c r="F23" s="45" t="s">
        <v>117</v>
      </c>
      <c r="G23" s="2" t="s">
        <v>64</v>
      </c>
      <c r="H23" s="2"/>
      <c r="I23" s="2"/>
      <c r="J23" s="41"/>
    </row>
    <row r="24" spans="1:10" x14ac:dyDescent="0.25">
      <c r="A24" s="5"/>
      <c r="B24" s="44">
        <v>1</v>
      </c>
      <c r="C24" s="38" t="s">
        <v>10</v>
      </c>
      <c r="D24" s="1" t="s">
        <v>120</v>
      </c>
      <c r="E24" s="1" t="s">
        <v>121</v>
      </c>
      <c r="F24" s="45" t="s">
        <v>122</v>
      </c>
      <c r="G24" s="2" t="s">
        <v>78</v>
      </c>
      <c r="H24" s="2" t="s">
        <v>79</v>
      </c>
      <c r="I24" s="2"/>
      <c r="J24" s="41"/>
    </row>
    <row r="25" spans="1:10" x14ac:dyDescent="0.25">
      <c r="A25" s="5"/>
      <c r="B25" s="56">
        <v>1</v>
      </c>
      <c r="C25" s="57" t="s">
        <v>118</v>
      </c>
      <c r="D25" s="58" t="s">
        <v>123</v>
      </c>
      <c r="E25" s="58" t="s">
        <v>124</v>
      </c>
      <c r="F25" s="59" t="s">
        <v>125</v>
      </c>
      <c r="G25" s="2" t="s">
        <v>64</v>
      </c>
      <c r="H25" s="60"/>
      <c r="I25" s="2"/>
      <c r="J25" s="41"/>
    </row>
    <row r="26" spans="1:10" x14ac:dyDescent="0.25">
      <c r="A26" s="5"/>
      <c r="B26" s="56">
        <v>1</v>
      </c>
      <c r="C26" s="57" t="s">
        <v>118</v>
      </c>
      <c r="D26" s="58" t="s">
        <v>123</v>
      </c>
      <c r="E26" s="58" t="s">
        <v>126</v>
      </c>
      <c r="F26" s="59" t="s">
        <v>127</v>
      </c>
      <c r="G26" s="2" t="s">
        <v>64</v>
      </c>
      <c r="H26" s="60"/>
      <c r="I26" s="2"/>
      <c r="J26" s="41"/>
    </row>
    <row r="27" spans="1:10" x14ac:dyDescent="0.25">
      <c r="A27" s="5"/>
      <c r="B27" s="56">
        <v>1</v>
      </c>
      <c r="C27" s="57" t="s">
        <v>118</v>
      </c>
      <c r="D27" s="58" t="s">
        <v>123</v>
      </c>
      <c r="E27" s="58" t="s">
        <v>126</v>
      </c>
      <c r="F27" s="59" t="s">
        <v>128</v>
      </c>
      <c r="G27" s="2" t="s">
        <v>64</v>
      </c>
      <c r="H27" s="60"/>
      <c r="I27" s="61"/>
      <c r="J27" s="62"/>
    </row>
    <row r="28" spans="1:10" x14ac:dyDescent="0.25">
      <c r="A28" s="5"/>
      <c r="B28" s="44">
        <v>1</v>
      </c>
      <c r="C28" s="38" t="s">
        <v>62</v>
      </c>
      <c r="D28" s="1"/>
      <c r="E28" s="1" t="s">
        <v>129</v>
      </c>
      <c r="F28" s="45" t="s">
        <v>130</v>
      </c>
      <c r="G28" s="2" t="s">
        <v>6</v>
      </c>
      <c r="H28" s="2" t="s">
        <v>79</v>
      </c>
      <c r="I28" s="61"/>
      <c r="J28" s="62"/>
    </row>
    <row r="29" spans="1:10" x14ac:dyDescent="0.25">
      <c r="A29" s="5"/>
      <c r="B29" s="44">
        <v>1</v>
      </c>
      <c r="C29" s="38" t="s">
        <v>10</v>
      </c>
      <c r="D29" s="1" t="s">
        <v>120</v>
      </c>
      <c r="E29" s="1" t="s">
        <v>131</v>
      </c>
      <c r="F29" s="45" t="s">
        <v>132</v>
      </c>
      <c r="G29" s="2" t="s">
        <v>6</v>
      </c>
      <c r="H29" s="2" t="s">
        <v>79</v>
      </c>
      <c r="I29" s="61"/>
      <c r="J29" s="62"/>
    </row>
    <row r="30" spans="1:10" x14ac:dyDescent="0.25">
      <c r="A30" s="5"/>
      <c r="B30" s="44">
        <v>1</v>
      </c>
      <c r="C30" s="38" t="s">
        <v>133</v>
      </c>
      <c r="D30" s="1"/>
      <c r="E30" s="1" t="s">
        <v>131</v>
      </c>
      <c r="F30" s="45" t="s">
        <v>132</v>
      </c>
      <c r="G30" s="2" t="s">
        <v>78</v>
      </c>
      <c r="H30" s="2" t="s">
        <v>79</v>
      </c>
      <c r="I30" s="61"/>
      <c r="J30" s="62"/>
    </row>
    <row r="31" spans="1:10" x14ac:dyDescent="0.25">
      <c r="A31" s="5"/>
      <c r="B31" s="44">
        <v>1</v>
      </c>
      <c r="C31" s="38" t="s">
        <v>65</v>
      </c>
      <c r="D31" s="1" t="s">
        <v>134</v>
      </c>
      <c r="E31" s="1" t="s">
        <v>131</v>
      </c>
      <c r="F31" s="45" t="s">
        <v>132</v>
      </c>
      <c r="G31" s="2" t="s">
        <v>64</v>
      </c>
      <c r="H31" s="2"/>
      <c r="I31" s="61"/>
      <c r="J31" s="62"/>
    </row>
    <row r="32" spans="1:10" x14ac:dyDescent="0.25">
      <c r="A32" s="5"/>
      <c r="B32" s="56">
        <v>40</v>
      </c>
      <c r="C32" s="57" t="s">
        <v>135</v>
      </c>
      <c r="D32" s="58"/>
      <c r="E32" s="58" t="s">
        <v>136</v>
      </c>
      <c r="F32" s="59" t="s">
        <v>137</v>
      </c>
      <c r="G32" s="2" t="s">
        <v>64</v>
      </c>
      <c r="H32" s="60"/>
      <c r="I32" s="61"/>
      <c r="J32" s="62"/>
    </row>
    <row r="33" spans="1:10" x14ac:dyDescent="0.25">
      <c r="A33" s="5"/>
      <c r="B33" s="44">
        <v>1</v>
      </c>
      <c r="C33" s="38" t="s">
        <v>138</v>
      </c>
      <c r="D33" s="1"/>
      <c r="E33" s="1" t="s">
        <v>68</v>
      </c>
      <c r="F33" s="45" t="s">
        <v>139</v>
      </c>
      <c r="G33" s="2" t="s">
        <v>64</v>
      </c>
      <c r="H33" s="2" t="s">
        <v>79</v>
      </c>
      <c r="I33" s="61"/>
      <c r="J33" s="62"/>
    </row>
    <row r="34" spans="1:10" x14ac:dyDescent="0.25">
      <c r="A34" s="5"/>
      <c r="B34" s="44">
        <v>1</v>
      </c>
      <c r="C34" s="38" t="s">
        <v>140</v>
      </c>
      <c r="D34" s="1" t="s">
        <v>141</v>
      </c>
      <c r="E34" s="1" t="s">
        <v>68</v>
      </c>
      <c r="F34" s="45" t="s">
        <v>139</v>
      </c>
      <c r="G34" s="2" t="s">
        <v>78</v>
      </c>
      <c r="H34" s="2" t="s">
        <v>79</v>
      </c>
      <c r="I34" s="61"/>
      <c r="J34" s="62"/>
    </row>
    <row r="35" spans="1:10" x14ac:dyDescent="0.25">
      <c r="A35" s="5"/>
      <c r="B35" s="56">
        <v>1</v>
      </c>
      <c r="C35" s="57" t="s">
        <v>142</v>
      </c>
      <c r="D35" s="58"/>
      <c r="E35" s="58" t="s">
        <v>68</v>
      </c>
      <c r="F35" s="59" t="s">
        <v>143</v>
      </c>
      <c r="G35" s="60" t="s">
        <v>6</v>
      </c>
      <c r="H35" s="2" t="s">
        <v>79</v>
      </c>
      <c r="I35" s="61"/>
      <c r="J35" s="62"/>
    </row>
    <row r="36" spans="1:10" x14ac:dyDescent="0.25">
      <c r="A36" s="5"/>
      <c r="B36" s="56">
        <v>1</v>
      </c>
      <c r="C36" s="38" t="s">
        <v>138</v>
      </c>
      <c r="D36" s="58"/>
      <c r="E36" s="58" t="s">
        <v>68</v>
      </c>
      <c r="F36" s="59" t="s">
        <v>143</v>
      </c>
      <c r="G36" s="2" t="s">
        <v>64</v>
      </c>
      <c r="H36" s="60"/>
      <c r="I36" s="61"/>
      <c r="J36" s="62"/>
    </row>
    <row r="37" spans="1:10" x14ac:dyDescent="0.25">
      <c r="A37" s="5"/>
      <c r="B37" s="56">
        <v>1</v>
      </c>
      <c r="C37" s="38" t="s">
        <v>65</v>
      </c>
      <c r="D37" s="58"/>
      <c r="E37" s="58" t="s">
        <v>68</v>
      </c>
      <c r="F37" s="59" t="s">
        <v>143</v>
      </c>
      <c r="G37" s="2" t="s">
        <v>64</v>
      </c>
      <c r="H37" s="60"/>
      <c r="I37" s="61"/>
      <c r="J37" s="62"/>
    </row>
    <row r="38" spans="1:10" x14ac:dyDescent="0.25">
      <c r="A38" s="5"/>
      <c r="B38" s="56">
        <v>9</v>
      </c>
      <c r="C38" s="57" t="s">
        <v>7</v>
      </c>
      <c r="D38" s="58" t="s">
        <v>45</v>
      </c>
      <c r="E38" s="58" t="s">
        <v>68</v>
      </c>
      <c r="F38" s="59" t="s">
        <v>144</v>
      </c>
      <c r="G38" s="2" t="s">
        <v>78</v>
      </c>
      <c r="H38" s="2" t="s">
        <v>79</v>
      </c>
      <c r="I38" s="61"/>
      <c r="J38" s="62"/>
    </row>
    <row r="39" spans="1:10" x14ac:dyDescent="0.25">
      <c r="A39" s="5"/>
      <c r="B39" s="56">
        <v>7</v>
      </c>
      <c r="C39" s="57" t="s">
        <v>7</v>
      </c>
      <c r="D39" s="58" t="s">
        <v>45</v>
      </c>
      <c r="E39" s="58" t="s">
        <v>68</v>
      </c>
      <c r="F39" s="59" t="s">
        <v>145</v>
      </c>
      <c r="G39" s="60" t="s">
        <v>78</v>
      </c>
      <c r="H39" s="2" t="s">
        <v>79</v>
      </c>
      <c r="I39" s="61"/>
      <c r="J39" s="62"/>
    </row>
    <row r="40" spans="1:10" x14ac:dyDescent="0.25">
      <c r="A40" s="5"/>
      <c r="B40" s="56">
        <v>7</v>
      </c>
      <c r="C40" s="57" t="s">
        <v>7</v>
      </c>
      <c r="D40" s="58" t="s">
        <v>45</v>
      </c>
      <c r="E40" s="58" t="s">
        <v>68</v>
      </c>
      <c r="F40" s="59" t="s">
        <v>146</v>
      </c>
      <c r="G40" s="2" t="s">
        <v>78</v>
      </c>
      <c r="H40" s="2" t="s">
        <v>79</v>
      </c>
      <c r="I40" s="61"/>
      <c r="J40" s="62"/>
    </row>
    <row r="41" spans="1:10" x14ac:dyDescent="0.25">
      <c r="A41" s="5"/>
      <c r="B41" s="56">
        <v>7</v>
      </c>
      <c r="C41" s="57" t="s">
        <v>7</v>
      </c>
      <c r="D41" s="58" t="s">
        <v>45</v>
      </c>
      <c r="E41" s="58" t="s">
        <v>68</v>
      </c>
      <c r="F41" s="59" t="s">
        <v>147</v>
      </c>
      <c r="G41" s="60" t="s">
        <v>78</v>
      </c>
      <c r="H41" s="2" t="s">
        <v>79</v>
      </c>
      <c r="I41" s="61"/>
      <c r="J41" s="62"/>
    </row>
    <row r="42" spans="1:10" x14ac:dyDescent="0.25">
      <c r="A42" s="5"/>
      <c r="B42" s="56">
        <v>1</v>
      </c>
      <c r="C42" s="57" t="s">
        <v>148</v>
      </c>
      <c r="D42" s="58"/>
      <c r="E42" s="58" t="s">
        <v>149</v>
      </c>
      <c r="F42" s="59" t="s">
        <v>150</v>
      </c>
      <c r="G42" s="60" t="s">
        <v>151</v>
      </c>
      <c r="H42" s="2" t="s">
        <v>79</v>
      </c>
      <c r="I42" s="2"/>
      <c r="J42" s="41"/>
    </row>
    <row r="43" spans="1:10" x14ac:dyDescent="0.25">
      <c r="A43" s="5"/>
      <c r="B43" s="56">
        <v>3</v>
      </c>
      <c r="C43" s="57" t="s">
        <v>152</v>
      </c>
      <c r="D43" s="58" t="s">
        <v>153</v>
      </c>
      <c r="E43" s="58" t="s">
        <v>154</v>
      </c>
      <c r="F43" s="59" t="s">
        <v>155</v>
      </c>
      <c r="G43" s="60" t="s">
        <v>64</v>
      </c>
      <c r="H43" s="60"/>
      <c r="I43" s="2"/>
      <c r="J43" s="41"/>
    </row>
    <row r="44" spans="1:10" x14ac:dyDescent="0.25">
      <c r="A44" s="5"/>
      <c r="B44" s="56">
        <v>6</v>
      </c>
      <c r="C44" s="57" t="s">
        <v>156</v>
      </c>
      <c r="D44" s="58" t="s">
        <v>157</v>
      </c>
      <c r="E44" s="58" t="s">
        <v>158</v>
      </c>
      <c r="F44" s="59" t="s">
        <v>159</v>
      </c>
      <c r="G44" s="60" t="s">
        <v>160</v>
      </c>
      <c r="H44" s="2" t="s">
        <v>79</v>
      </c>
      <c r="I44" s="2"/>
      <c r="J44" s="41"/>
    </row>
    <row r="45" spans="1:10" x14ac:dyDescent="0.25">
      <c r="A45" s="5"/>
      <c r="B45" s="56">
        <v>5</v>
      </c>
      <c r="C45" s="57" t="s">
        <v>161</v>
      </c>
      <c r="D45" s="58" t="s">
        <v>162</v>
      </c>
      <c r="E45" s="58" t="s">
        <v>163</v>
      </c>
      <c r="F45" s="59" t="s">
        <v>164</v>
      </c>
      <c r="G45" s="60" t="s">
        <v>160</v>
      </c>
      <c r="H45" s="2" t="s">
        <v>79</v>
      </c>
      <c r="I45" s="2"/>
      <c r="J45" s="41"/>
    </row>
    <row r="46" spans="1:10" x14ac:dyDescent="0.25">
      <c r="A46" s="5"/>
      <c r="B46" s="56">
        <v>1</v>
      </c>
      <c r="C46" s="57" t="s">
        <v>166</v>
      </c>
      <c r="D46" s="58"/>
      <c r="E46" s="58" t="s">
        <v>167</v>
      </c>
      <c r="F46" s="59" t="s">
        <v>168</v>
      </c>
      <c r="G46" s="60" t="s">
        <v>78</v>
      </c>
      <c r="H46" s="60" t="s">
        <v>169</v>
      </c>
      <c r="I46" s="61"/>
      <c r="J46" s="109"/>
    </row>
    <row r="47" spans="1:10" x14ac:dyDescent="0.25">
      <c r="A47" s="5"/>
      <c r="B47" s="56">
        <v>1</v>
      </c>
      <c r="C47" s="57" t="s">
        <v>170</v>
      </c>
      <c r="D47" s="58" t="s">
        <v>171</v>
      </c>
      <c r="E47" s="58" t="s">
        <v>172</v>
      </c>
      <c r="F47" s="59" t="s">
        <v>173</v>
      </c>
      <c r="G47" s="60" t="s">
        <v>106</v>
      </c>
      <c r="H47" s="60" t="s">
        <v>169</v>
      </c>
      <c r="I47" s="61"/>
      <c r="J47" s="109"/>
    </row>
    <row r="48" spans="1:10" x14ac:dyDescent="0.25">
      <c r="A48" s="5"/>
      <c r="B48" s="56">
        <v>1</v>
      </c>
      <c r="C48" s="57" t="s">
        <v>174</v>
      </c>
      <c r="D48" s="58"/>
      <c r="E48" s="58" t="s">
        <v>175</v>
      </c>
      <c r="F48" s="59" t="s">
        <v>176</v>
      </c>
      <c r="G48" s="60" t="s">
        <v>177</v>
      </c>
      <c r="H48" s="60" t="s">
        <v>169</v>
      </c>
      <c r="I48" s="61"/>
      <c r="J48" s="109"/>
    </row>
    <row r="49" spans="2:10" x14ac:dyDescent="0.25">
      <c r="B49" s="56">
        <v>10</v>
      </c>
      <c r="C49" s="57" t="s">
        <v>178</v>
      </c>
      <c r="D49" s="58"/>
      <c r="E49" s="58" t="s">
        <v>179</v>
      </c>
      <c r="F49" s="59" t="s">
        <v>180</v>
      </c>
      <c r="G49" s="60" t="s">
        <v>181</v>
      </c>
      <c r="H49" s="60"/>
      <c r="I49" s="61"/>
      <c r="J49" s="109"/>
    </row>
    <row r="50" spans="2:10" x14ac:dyDescent="0.25">
      <c r="B50" s="56">
        <v>2</v>
      </c>
      <c r="C50" s="57" t="s">
        <v>182</v>
      </c>
      <c r="D50" s="58" t="s">
        <v>183</v>
      </c>
      <c r="E50" s="58" t="s">
        <v>184</v>
      </c>
      <c r="F50" s="59" t="s">
        <v>185</v>
      </c>
      <c r="G50" s="60" t="s">
        <v>78</v>
      </c>
      <c r="H50" s="60" t="s">
        <v>169</v>
      </c>
      <c r="I50" s="61"/>
      <c r="J50" s="109"/>
    </row>
    <row r="51" spans="2:10" x14ac:dyDescent="0.25">
      <c r="B51" s="56">
        <v>1</v>
      </c>
      <c r="C51" s="57" t="s">
        <v>186</v>
      </c>
      <c r="D51" s="58" t="s">
        <v>187</v>
      </c>
      <c r="E51" s="58" t="s">
        <v>188</v>
      </c>
      <c r="F51" s="59" t="s">
        <v>189</v>
      </c>
      <c r="G51" s="60" t="s">
        <v>78</v>
      </c>
      <c r="H51" s="60" t="s">
        <v>169</v>
      </c>
      <c r="I51" s="61"/>
      <c r="J51" s="109"/>
    </row>
    <row r="52" spans="2:10" x14ac:dyDescent="0.25">
      <c r="B52" s="56">
        <v>55</v>
      </c>
      <c r="C52" s="57" t="s">
        <v>135</v>
      </c>
      <c r="D52" s="58"/>
      <c r="E52" s="58" t="s">
        <v>190</v>
      </c>
      <c r="F52" s="59" t="s">
        <v>191</v>
      </c>
      <c r="G52" s="60" t="s">
        <v>181</v>
      </c>
      <c r="H52" s="60"/>
      <c r="I52" s="61"/>
      <c r="J52" s="109"/>
    </row>
    <row r="53" spans="2:10" x14ac:dyDescent="0.25">
      <c r="B53" s="56">
        <v>3</v>
      </c>
      <c r="C53" s="57" t="s">
        <v>170</v>
      </c>
      <c r="D53" s="58"/>
      <c r="E53" s="58" t="s">
        <v>116</v>
      </c>
      <c r="F53" s="59" t="s">
        <v>192</v>
      </c>
      <c r="G53" s="60" t="s">
        <v>106</v>
      </c>
      <c r="H53" s="60" t="s">
        <v>169</v>
      </c>
      <c r="I53" s="61"/>
      <c r="J53" s="109"/>
    </row>
    <row r="54" spans="2:10" x14ac:dyDescent="0.25">
      <c r="B54" s="56">
        <v>80</v>
      </c>
      <c r="C54" s="57" t="s">
        <v>193</v>
      </c>
      <c r="D54" s="58"/>
      <c r="E54" s="58" t="s">
        <v>194</v>
      </c>
      <c r="F54" s="59" t="s">
        <v>195</v>
      </c>
      <c r="G54" s="60" t="s">
        <v>196</v>
      </c>
      <c r="H54" s="60"/>
      <c r="I54" s="61"/>
      <c r="J54" s="109"/>
    </row>
    <row r="55" spans="2:10" x14ac:dyDescent="0.25">
      <c r="B55" s="56">
        <v>1</v>
      </c>
      <c r="C55" s="57" t="s">
        <v>140</v>
      </c>
      <c r="D55" s="58" t="s">
        <v>141</v>
      </c>
      <c r="E55" s="58" t="s">
        <v>197</v>
      </c>
      <c r="F55" s="59" t="s">
        <v>198</v>
      </c>
      <c r="G55" s="60" t="s">
        <v>160</v>
      </c>
      <c r="H55" s="60" t="s">
        <v>169</v>
      </c>
      <c r="I55" s="61"/>
      <c r="J55" s="109"/>
    </row>
    <row r="56" spans="2:10" x14ac:dyDescent="0.25">
      <c r="B56" s="56">
        <v>1</v>
      </c>
      <c r="C56" s="57" t="s">
        <v>10</v>
      </c>
      <c r="D56" s="58"/>
      <c r="E56" s="58" t="s">
        <v>199</v>
      </c>
      <c r="F56" s="59" t="s">
        <v>200</v>
      </c>
      <c r="G56" s="60" t="s">
        <v>78</v>
      </c>
      <c r="H56" s="60" t="s">
        <v>169</v>
      </c>
      <c r="I56" s="61"/>
      <c r="J56" s="109"/>
    </row>
    <row r="57" spans="2:10" x14ac:dyDescent="0.25">
      <c r="B57" s="56">
        <v>15</v>
      </c>
      <c r="C57" s="57" t="s">
        <v>201</v>
      </c>
      <c r="D57" s="58"/>
      <c r="E57" s="58" t="s">
        <v>202</v>
      </c>
      <c r="F57" s="59" t="s">
        <v>203</v>
      </c>
      <c r="G57" s="60" t="s">
        <v>181</v>
      </c>
      <c r="H57" s="60"/>
      <c r="I57" s="61"/>
      <c r="J57" s="109"/>
    </row>
    <row r="58" spans="2:10" x14ac:dyDescent="0.25">
      <c r="B58" s="56">
        <v>1</v>
      </c>
      <c r="C58" s="57" t="s">
        <v>74</v>
      </c>
      <c r="D58" s="58"/>
      <c r="E58" s="58" t="s">
        <v>204</v>
      </c>
      <c r="F58" s="59" t="s">
        <v>205</v>
      </c>
      <c r="G58" s="60" t="s">
        <v>206</v>
      </c>
      <c r="H58" s="60" t="s">
        <v>169</v>
      </c>
      <c r="I58" s="61"/>
      <c r="J58" s="109"/>
    </row>
    <row r="59" spans="2:10" x14ac:dyDescent="0.25">
      <c r="B59" s="56">
        <v>5</v>
      </c>
      <c r="C59" s="57" t="s">
        <v>207</v>
      </c>
      <c r="D59" s="58"/>
      <c r="E59" s="58" t="s">
        <v>202</v>
      </c>
      <c r="F59" s="59" t="s">
        <v>203</v>
      </c>
      <c r="G59" s="60" t="s">
        <v>181</v>
      </c>
      <c r="H59" s="60"/>
      <c r="I59" s="61"/>
      <c r="J59" s="109"/>
    </row>
    <row r="60" spans="2:10" x14ac:dyDescent="0.25">
      <c r="B60" s="56">
        <v>41</v>
      </c>
      <c r="C60" s="57" t="s">
        <v>208</v>
      </c>
      <c r="D60" s="58" t="s">
        <v>209</v>
      </c>
      <c r="E60" s="58" t="s">
        <v>202</v>
      </c>
      <c r="F60" s="59" t="s">
        <v>203</v>
      </c>
      <c r="G60" s="60" t="s">
        <v>181</v>
      </c>
      <c r="H60" s="60"/>
      <c r="I60" s="61"/>
      <c r="J60" s="109"/>
    </row>
    <row r="61" spans="2:10" x14ac:dyDescent="0.25">
      <c r="B61" s="56">
        <v>5</v>
      </c>
      <c r="C61" s="57" t="s">
        <v>210</v>
      </c>
      <c r="D61" s="58"/>
      <c r="E61" s="58" t="s">
        <v>211</v>
      </c>
      <c r="F61" s="59" t="s">
        <v>212</v>
      </c>
      <c r="G61" s="60" t="s">
        <v>160</v>
      </c>
      <c r="H61" s="60" t="s">
        <v>169</v>
      </c>
      <c r="I61" s="61"/>
      <c r="J61" s="109"/>
    </row>
    <row r="62" spans="2:10" x14ac:dyDescent="0.25">
      <c r="B62" s="56">
        <v>6</v>
      </c>
      <c r="C62" s="57" t="s">
        <v>118</v>
      </c>
      <c r="D62" s="58" t="s">
        <v>213</v>
      </c>
      <c r="E62" s="58" t="s">
        <v>214</v>
      </c>
      <c r="F62" s="59" t="s">
        <v>215</v>
      </c>
      <c r="G62" s="60" t="s">
        <v>181</v>
      </c>
      <c r="H62" s="60"/>
      <c r="I62" s="61"/>
      <c r="J62" s="109"/>
    </row>
    <row r="63" spans="2:10" x14ac:dyDescent="0.25">
      <c r="B63" s="56">
        <v>1</v>
      </c>
      <c r="C63" s="57" t="s">
        <v>216</v>
      </c>
      <c r="D63" s="58"/>
      <c r="E63" s="58" t="s">
        <v>217</v>
      </c>
      <c r="F63" s="59" t="s">
        <v>218</v>
      </c>
      <c r="G63" s="60" t="s">
        <v>219</v>
      </c>
      <c r="H63" s="60" t="s">
        <v>169</v>
      </c>
      <c r="I63" s="61"/>
      <c r="J63" s="109"/>
    </row>
    <row r="64" spans="2:10" x14ac:dyDescent="0.25">
      <c r="B64" s="56">
        <v>1</v>
      </c>
      <c r="C64" s="57" t="s">
        <v>166</v>
      </c>
      <c r="D64" s="58" t="s">
        <v>220</v>
      </c>
      <c r="E64" s="58" t="s">
        <v>221</v>
      </c>
      <c r="F64" s="59" t="s">
        <v>222</v>
      </c>
      <c r="G64" s="60" t="s">
        <v>160</v>
      </c>
      <c r="H64" s="60" t="s">
        <v>169</v>
      </c>
      <c r="I64" s="61"/>
      <c r="J64" s="109"/>
    </row>
    <row r="65" spans="1:10" x14ac:dyDescent="0.25">
      <c r="B65" s="110">
        <v>7</v>
      </c>
      <c r="C65" s="111" t="s">
        <v>223</v>
      </c>
      <c r="D65" s="112" t="s">
        <v>224</v>
      </c>
      <c r="E65" s="112" t="s">
        <v>154</v>
      </c>
      <c r="F65" s="113" t="s">
        <v>225</v>
      </c>
      <c r="G65" s="61" t="s">
        <v>226</v>
      </c>
      <c r="H65" s="61"/>
      <c r="I65" s="61"/>
      <c r="J65" s="114"/>
    </row>
    <row r="66" spans="1:10" x14ac:dyDescent="0.25"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B67" s="7"/>
      <c r="C67" s="5"/>
      <c r="D67" s="5"/>
      <c r="E67" s="5"/>
      <c r="F67" s="5"/>
      <c r="G67" s="5"/>
      <c r="H67" s="104">
        <f>H68*1.21</f>
        <v>0</v>
      </c>
      <c r="I67" s="104"/>
      <c r="J67" s="39" t="s">
        <v>58</v>
      </c>
    </row>
    <row r="68" spans="1:10" x14ac:dyDescent="0.25">
      <c r="B68" s="7"/>
      <c r="C68" s="5"/>
      <c r="D68" s="5"/>
      <c r="E68" s="5"/>
      <c r="F68" s="5"/>
      <c r="G68" s="5"/>
      <c r="H68" s="104">
        <f>SUM(Tabulka1[Cena celkem])</f>
        <v>0</v>
      </c>
      <c r="I68" s="104"/>
      <c r="J68" s="39" t="s">
        <v>57</v>
      </c>
    </row>
    <row r="69" spans="1:10" ht="15.75" thickBot="1" x14ac:dyDescent="0.3">
      <c r="A69" s="5"/>
      <c r="B69" s="7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63" t="s">
        <v>14</v>
      </c>
      <c r="B70" s="9" t="s">
        <v>15</v>
      </c>
      <c r="C70" s="10"/>
      <c r="D70" s="55" t="s">
        <v>16</v>
      </c>
      <c r="E70" s="96" t="s">
        <v>17</v>
      </c>
      <c r="F70" s="97"/>
      <c r="G70" s="98" t="s">
        <v>18</v>
      </c>
      <c r="H70" s="99"/>
      <c r="I70" s="11"/>
      <c r="J70" s="11"/>
    </row>
    <row r="71" spans="1:10" x14ac:dyDescent="0.25">
      <c r="A71" s="5"/>
      <c r="B71" s="12" t="s">
        <v>54</v>
      </c>
      <c r="C71" s="13"/>
      <c r="D71" s="14" t="s">
        <v>50</v>
      </c>
      <c r="E71" s="89">
        <v>108</v>
      </c>
      <c r="F71" s="100"/>
      <c r="G71" s="89"/>
      <c r="H71" s="90"/>
      <c r="I71" s="15"/>
      <c r="J71" s="15"/>
    </row>
    <row r="72" spans="1:10" ht="15.75" thickBot="1" x14ac:dyDescent="0.3">
      <c r="A72" s="5"/>
      <c r="B72" s="16" t="s">
        <v>55</v>
      </c>
      <c r="C72" s="17"/>
      <c r="D72" s="18" t="s">
        <v>50</v>
      </c>
      <c r="E72" s="101">
        <v>302</v>
      </c>
      <c r="F72" s="102"/>
      <c r="G72" s="101"/>
      <c r="H72" s="103"/>
      <c r="I72" s="15"/>
      <c r="J72" s="15"/>
    </row>
    <row r="73" spans="1:10" x14ac:dyDescent="0.25">
      <c r="A73" s="5"/>
      <c r="B73" s="19"/>
      <c r="C73" s="20"/>
      <c r="D73" s="20"/>
      <c r="E73" s="21"/>
      <c r="F73" s="5"/>
      <c r="G73" s="5"/>
      <c r="H73" s="5"/>
      <c r="I73" s="5"/>
      <c r="J73" s="5"/>
    </row>
    <row r="74" spans="1:10" x14ac:dyDescent="0.25">
      <c r="A74" s="5"/>
      <c r="B74" s="22"/>
      <c r="C74" s="20"/>
      <c r="D74" s="20"/>
      <c r="E74" s="20"/>
      <c r="F74" s="5"/>
      <c r="G74" s="5"/>
      <c r="H74" s="104">
        <f>H75*1.21</f>
        <v>0</v>
      </c>
      <c r="I74" s="104"/>
      <c r="J74" s="39" t="s">
        <v>58</v>
      </c>
    </row>
    <row r="75" spans="1:10" x14ac:dyDescent="0.25">
      <c r="A75" s="5"/>
      <c r="B75" s="22"/>
      <c r="C75" s="20"/>
      <c r="D75" s="20"/>
      <c r="E75" s="20"/>
      <c r="F75" s="23"/>
      <c r="G75" s="5"/>
      <c r="H75" s="104">
        <f>SUM(G71:H72)</f>
        <v>0</v>
      </c>
      <c r="I75" s="104"/>
      <c r="J75" s="39" t="s">
        <v>57</v>
      </c>
    </row>
    <row r="76" spans="1:10" x14ac:dyDescent="0.25">
      <c r="A76" s="5"/>
      <c r="B76" s="5" t="s">
        <v>20</v>
      </c>
      <c r="C76" s="5"/>
      <c r="D76" s="5"/>
      <c r="E76" s="5"/>
      <c r="F76" s="5"/>
      <c r="G76" s="5"/>
      <c r="H76" s="5"/>
      <c r="I76" s="5"/>
      <c r="J76" s="5"/>
    </row>
    <row r="77" spans="1:10" ht="15" customHeight="1" thickBot="1" x14ac:dyDescent="0.3">
      <c r="B77" s="5"/>
      <c r="C77" s="5" t="s">
        <v>21</v>
      </c>
      <c r="D77" s="5"/>
      <c r="E77" s="5"/>
      <c r="F77" s="5"/>
      <c r="G77" s="5"/>
      <c r="H77" s="5"/>
      <c r="I77" s="5"/>
      <c r="J77" s="5"/>
    </row>
    <row r="78" spans="1:10" x14ac:dyDescent="0.25">
      <c r="A78" s="63" t="s">
        <v>19</v>
      </c>
      <c r="B78" s="92" t="s">
        <v>15</v>
      </c>
      <c r="C78" s="93"/>
      <c r="D78" s="94"/>
      <c r="E78" s="24" t="s">
        <v>5</v>
      </c>
      <c r="F78" s="53"/>
      <c r="G78" s="54"/>
      <c r="H78" s="25" t="s">
        <v>18</v>
      </c>
      <c r="I78" s="5"/>
      <c r="J78" s="5"/>
    </row>
    <row r="79" spans="1:10" x14ac:dyDescent="0.25">
      <c r="A79" s="5"/>
      <c r="B79" s="64" t="s">
        <v>22</v>
      </c>
      <c r="C79" s="65"/>
      <c r="D79" s="66"/>
      <c r="E79" s="26" t="s">
        <v>23</v>
      </c>
      <c r="F79" s="46"/>
      <c r="G79" s="47"/>
      <c r="H79" s="27"/>
      <c r="I79" s="5"/>
      <c r="J79" s="5"/>
    </row>
    <row r="80" spans="1:10" x14ac:dyDescent="0.25">
      <c r="A80" s="5"/>
      <c r="B80" s="64" t="s">
        <v>24</v>
      </c>
      <c r="C80" s="65"/>
      <c r="D80" s="66"/>
      <c r="E80" s="26"/>
      <c r="F80" s="46"/>
      <c r="G80" s="47"/>
      <c r="H80" s="27"/>
      <c r="I80" s="5"/>
      <c r="J80" s="5"/>
    </row>
    <row r="81" spans="1:10" x14ac:dyDescent="0.25">
      <c r="A81" s="5"/>
      <c r="B81" s="64" t="s">
        <v>25</v>
      </c>
      <c r="C81" s="65"/>
      <c r="D81" s="66"/>
      <c r="E81" s="26"/>
      <c r="F81" s="46"/>
      <c r="G81" s="47"/>
      <c r="H81" s="27"/>
      <c r="I81" s="5"/>
      <c r="J81" s="5"/>
    </row>
    <row r="82" spans="1:10" x14ac:dyDescent="0.25">
      <c r="A82" s="5"/>
      <c r="B82" s="64" t="s">
        <v>26</v>
      </c>
      <c r="C82" s="65"/>
      <c r="D82" s="66"/>
      <c r="E82" s="26"/>
      <c r="F82" s="46"/>
      <c r="G82" s="47"/>
      <c r="H82" s="27"/>
      <c r="I82" s="5"/>
      <c r="J82" s="5"/>
    </row>
    <row r="83" spans="1:10" x14ac:dyDescent="0.25">
      <c r="A83" s="5"/>
      <c r="B83" s="64" t="s">
        <v>27</v>
      </c>
      <c r="C83" s="65"/>
      <c r="D83" s="66"/>
      <c r="E83" s="26"/>
      <c r="F83" s="46"/>
      <c r="G83" s="47"/>
      <c r="H83" s="27"/>
      <c r="I83" s="5"/>
      <c r="J83" s="5"/>
    </row>
    <row r="84" spans="1:10" ht="15" customHeight="1" thickBot="1" x14ac:dyDescent="0.3">
      <c r="A84" s="5"/>
      <c r="B84" s="77" t="s">
        <v>28</v>
      </c>
      <c r="C84" s="78"/>
      <c r="D84" s="79"/>
      <c r="E84" s="28" t="s">
        <v>29</v>
      </c>
      <c r="F84" s="51"/>
      <c r="G84" s="52"/>
      <c r="H84" s="29"/>
      <c r="I84" s="5"/>
      <c r="J84" s="5"/>
    </row>
    <row r="85" spans="1:10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104">
        <f>H87*1.21</f>
        <v>0</v>
      </c>
      <c r="I86" s="104"/>
      <c r="J86" s="39" t="s">
        <v>58</v>
      </c>
    </row>
    <row r="87" spans="1:10" x14ac:dyDescent="0.25">
      <c r="A87" s="5"/>
      <c r="B87" s="5"/>
      <c r="C87" s="5"/>
      <c r="D87" s="5"/>
      <c r="E87" s="5"/>
      <c r="F87" s="5"/>
      <c r="G87" s="5"/>
      <c r="H87" s="104">
        <f>SUM(H79:H84)</f>
        <v>0</v>
      </c>
      <c r="I87" s="104"/>
      <c r="J87" s="39" t="s">
        <v>57</v>
      </c>
    </row>
    <row r="88" spans="1:10" x14ac:dyDescent="0.25">
      <c r="A88" s="5"/>
      <c r="B88" s="5" t="s">
        <v>46</v>
      </c>
      <c r="C88" s="5"/>
      <c r="D88" s="5"/>
      <c r="E88" s="5"/>
      <c r="F88" s="5"/>
      <c r="G88" s="5"/>
      <c r="H88" s="5"/>
      <c r="I88" s="5"/>
      <c r="J88" s="5"/>
    </row>
    <row r="89" spans="1:10" ht="15.75" thickBot="1" x14ac:dyDescent="0.3"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63" t="s">
        <v>30</v>
      </c>
      <c r="B90" s="80" t="s">
        <v>31</v>
      </c>
      <c r="C90" s="81"/>
      <c r="D90" s="82"/>
      <c r="E90" s="55" t="s">
        <v>16</v>
      </c>
      <c r="F90" s="55" t="s">
        <v>17</v>
      </c>
      <c r="G90" s="55" t="s">
        <v>32</v>
      </c>
      <c r="H90" s="30" t="s">
        <v>33</v>
      </c>
      <c r="I90" s="31"/>
      <c r="J90" s="5"/>
    </row>
    <row r="91" spans="1:10" x14ac:dyDescent="0.25">
      <c r="A91" s="5"/>
      <c r="B91" s="83" t="s">
        <v>39</v>
      </c>
      <c r="C91" s="84"/>
      <c r="D91" s="85"/>
      <c r="E91" s="32" t="s">
        <v>49</v>
      </c>
      <c r="F91" s="32"/>
      <c r="G91" s="32"/>
      <c r="H91" s="89"/>
      <c r="I91" s="90"/>
      <c r="J91" s="5"/>
    </row>
    <row r="92" spans="1:10" x14ac:dyDescent="0.25">
      <c r="A92" s="5"/>
      <c r="B92" s="48" t="s">
        <v>48</v>
      </c>
      <c r="C92" s="49"/>
      <c r="D92" s="50"/>
      <c r="E92" s="32" t="s">
        <v>50</v>
      </c>
      <c r="F92" s="32">
        <v>972</v>
      </c>
      <c r="G92" s="32"/>
      <c r="H92" s="89"/>
      <c r="I92" s="90"/>
      <c r="J92" s="5"/>
    </row>
    <row r="93" spans="1:10" x14ac:dyDescent="0.25">
      <c r="A93" s="5"/>
      <c r="B93" s="68" t="s">
        <v>40</v>
      </c>
      <c r="C93" s="69"/>
      <c r="D93" s="70"/>
      <c r="E93" s="32" t="s">
        <v>51</v>
      </c>
      <c r="F93" s="32">
        <v>155</v>
      </c>
      <c r="G93" s="32"/>
      <c r="H93" s="89"/>
      <c r="I93" s="90"/>
      <c r="J93" s="5"/>
    </row>
    <row r="94" spans="1:10" x14ac:dyDescent="0.25">
      <c r="A94" s="5"/>
      <c r="B94" s="68" t="s">
        <v>41</v>
      </c>
      <c r="C94" s="69"/>
      <c r="D94" s="70"/>
      <c r="E94" s="32" t="s">
        <v>50</v>
      </c>
      <c r="F94" s="32">
        <v>324</v>
      </c>
      <c r="G94" s="32"/>
      <c r="H94" s="89"/>
      <c r="I94" s="90"/>
      <c r="J94" s="5"/>
    </row>
    <row r="95" spans="1:10" x14ac:dyDescent="0.25">
      <c r="A95" s="5"/>
      <c r="B95" s="68" t="s">
        <v>42</v>
      </c>
      <c r="C95" s="69"/>
      <c r="D95" s="70"/>
      <c r="E95" s="32" t="s">
        <v>52</v>
      </c>
      <c r="F95" s="32">
        <v>14</v>
      </c>
      <c r="G95" s="32"/>
      <c r="H95" s="89"/>
      <c r="I95" s="90"/>
      <c r="J95" s="5"/>
    </row>
    <row r="96" spans="1:10" x14ac:dyDescent="0.25">
      <c r="A96" s="5"/>
      <c r="B96" s="68" t="s">
        <v>56</v>
      </c>
      <c r="C96" s="69"/>
      <c r="D96" s="70"/>
      <c r="E96" s="32" t="s">
        <v>53</v>
      </c>
      <c r="F96" s="32">
        <v>8420</v>
      </c>
      <c r="G96" s="32"/>
      <c r="H96" s="89"/>
      <c r="I96" s="90"/>
      <c r="J96" s="5"/>
    </row>
    <row r="97" spans="1:10" x14ac:dyDescent="0.25">
      <c r="A97" s="5"/>
      <c r="B97" s="86" t="s">
        <v>43</v>
      </c>
      <c r="C97" s="87"/>
      <c r="D97" s="88"/>
      <c r="E97" s="32" t="s">
        <v>50</v>
      </c>
      <c r="F97" s="32">
        <v>432</v>
      </c>
      <c r="G97" s="32"/>
      <c r="H97" s="89"/>
      <c r="I97" s="90"/>
      <c r="J97" s="5"/>
    </row>
    <row r="98" spans="1:10" x14ac:dyDescent="0.25">
      <c r="A98" s="5"/>
      <c r="B98" s="68" t="s">
        <v>44</v>
      </c>
      <c r="C98" s="69"/>
      <c r="D98" s="70"/>
      <c r="E98" s="32" t="s">
        <v>51</v>
      </c>
      <c r="F98" s="32">
        <v>161</v>
      </c>
      <c r="G98" s="32"/>
      <c r="H98" s="89"/>
      <c r="I98" s="90"/>
      <c r="J98" s="5"/>
    </row>
    <row r="99" spans="1:10" x14ac:dyDescent="0.25">
      <c r="A99" s="5"/>
      <c r="B99" s="68" t="s">
        <v>34</v>
      </c>
      <c r="C99" s="69"/>
      <c r="D99" s="70"/>
      <c r="E99" s="32" t="s">
        <v>51</v>
      </c>
      <c r="F99" s="32">
        <v>161</v>
      </c>
      <c r="G99" s="32"/>
      <c r="H99" s="89"/>
      <c r="I99" s="90"/>
      <c r="J99" s="5"/>
    </row>
    <row r="100" spans="1:10" x14ac:dyDescent="0.25">
      <c r="A100" s="5"/>
      <c r="B100" s="68" t="s">
        <v>35</v>
      </c>
      <c r="C100" s="69"/>
      <c r="D100" s="70"/>
      <c r="E100" s="32" t="s">
        <v>50</v>
      </c>
      <c r="F100" s="32">
        <v>108</v>
      </c>
      <c r="G100" s="32"/>
      <c r="H100" s="89"/>
      <c r="I100" s="90"/>
      <c r="J100" s="5"/>
    </row>
    <row r="101" spans="1:10" x14ac:dyDescent="0.25">
      <c r="A101" s="5"/>
      <c r="B101" s="71" t="s">
        <v>36</v>
      </c>
      <c r="C101" s="72"/>
      <c r="D101" s="73"/>
      <c r="E101" s="33"/>
      <c r="F101" s="34"/>
      <c r="G101" s="105">
        <f>SUM(G102*1.21)</f>
        <v>0</v>
      </c>
      <c r="H101" s="106"/>
      <c r="I101" s="42" t="s">
        <v>59</v>
      </c>
      <c r="J101" s="5"/>
    </row>
    <row r="102" spans="1:10" ht="15.75" thickBot="1" x14ac:dyDescent="0.3">
      <c r="A102" s="5"/>
      <c r="B102" s="74" t="s">
        <v>37</v>
      </c>
      <c r="C102" s="75"/>
      <c r="D102" s="76"/>
      <c r="E102" s="35"/>
      <c r="F102" s="36"/>
      <c r="G102" s="107">
        <f>SUM(H91:I100)</f>
        <v>0</v>
      </c>
      <c r="H102" s="108"/>
      <c r="I102" s="43" t="s">
        <v>59</v>
      </c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67" t="s">
        <v>38</v>
      </c>
      <c r="C104" s="67"/>
      <c r="D104" s="67"/>
      <c r="E104" s="5"/>
      <c r="F104" s="37"/>
      <c r="G104" s="37"/>
      <c r="H104" s="104">
        <f>G101+H86+H74+H67</f>
        <v>0</v>
      </c>
      <c r="I104" s="104"/>
      <c r="J104" s="39" t="s">
        <v>58</v>
      </c>
    </row>
    <row r="105" spans="1:10" x14ac:dyDescent="0.25">
      <c r="A105" s="5"/>
      <c r="B105" s="67"/>
      <c r="C105" s="67"/>
      <c r="D105" s="67"/>
      <c r="E105" s="5"/>
      <c r="F105" s="37"/>
      <c r="G105" s="37"/>
      <c r="H105" s="104">
        <f>SUM(G102,H87,H75,H68)</f>
        <v>0</v>
      </c>
      <c r="I105" s="104"/>
      <c r="J105" s="39" t="s">
        <v>57</v>
      </c>
    </row>
    <row r="106" spans="1:10" x14ac:dyDescent="0.25">
      <c r="A106" s="5"/>
    </row>
    <row r="107" spans="1:10" x14ac:dyDescent="0.25">
      <c r="A107" s="5"/>
    </row>
    <row r="108" spans="1:10" x14ac:dyDescent="0.25">
      <c r="A108" s="5"/>
    </row>
    <row r="109" spans="1:10" x14ac:dyDescent="0.25">
      <c r="A109" s="5"/>
    </row>
    <row r="110" spans="1:10" x14ac:dyDescent="0.25">
      <c r="A110" s="5"/>
    </row>
    <row r="111" spans="1:10" x14ac:dyDescent="0.25">
      <c r="A111" s="5"/>
    </row>
    <row r="112" spans="1:10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ht="26.25" customHeight="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ht="15.75" x14ac:dyDescent="0.25">
      <c r="A128" s="8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ht="15.75" x14ac:dyDescent="0.25">
      <c r="A134" s="8"/>
    </row>
    <row r="135" spans="1:1" ht="15.75" x14ac:dyDescent="0.25">
      <c r="A135" s="8"/>
    </row>
    <row r="136" spans="1:1" ht="15.75" x14ac:dyDescent="0.25">
      <c r="A136" s="8"/>
    </row>
    <row r="137" spans="1:1" ht="15.75" x14ac:dyDescent="0.25">
      <c r="A137" s="8"/>
    </row>
    <row r="138" spans="1:1" ht="15.75" x14ac:dyDescent="0.25">
      <c r="A138" s="8"/>
    </row>
    <row r="139" spans="1:1" ht="15.75" x14ac:dyDescent="0.25">
      <c r="A139" s="8"/>
    </row>
    <row r="140" spans="1:1" ht="15.75" x14ac:dyDescent="0.25">
      <c r="A140" s="8"/>
    </row>
    <row r="141" spans="1:1" ht="15.75" x14ac:dyDescent="0.25">
      <c r="A141" s="8"/>
    </row>
    <row r="142" spans="1:1" ht="15.75" x14ac:dyDescent="0.25">
      <c r="A142" s="8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ht="15.75" x14ac:dyDescent="0.25">
      <c r="A146" s="8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ht="15" customHeight="1" x14ac:dyDescent="0.25">
      <c r="A155" s="5"/>
    </row>
    <row r="156" spans="1:1" ht="15" customHeight="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ht="15" customHeight="1" x14ac:dyDescent="0.25">
      <c r="A163" s="5"/>
    </row>
    <row r="164" spans="1:1" ht="15" customHeight="1" x14ac:dyDescent="0.25">
      <c r="A164" s="5"/>
    </row>
  </sheetData>
  <mergeCells count="48">
    <mergeCell ref="H105:I105"/>
    <mergeCell ref="H104:I104"/>
    <mergeCell ref="H98:I98"/>
    <mergeCell ref="H99:I99"/>
    <mergeCell ref="H100:I100"/>
    <mergeCell ref="G101:H101"/>
    <mergeCell ref="G102:H102"/>
    <mergeCell ref="H67:I67"/>
    <mergeCell ref="H68:I68"/>
    <mergeCell ref="H74:I74"/>
    <mergeCell ref="H75:I75"/>
    <mergeCell ref="H86:I86"/>
    <mergeCell ref="H87:I87"/>
    <mergeCell ref="H91:I91"/>
    <mergeCell ref="H92:I92"/>
    <mergeCell ref="H93:I93"/>
    <mergeCell ref="H94:I94"/>
    <mergeCell ref="H95:I95"/>
    <mergeCell ref="H96:I96"/>
    <mergeCell ref="H97:I97"/>
    <mergeCell ref="B1:H1"/>
    <mergeCell ref="B78:D78"/>
    <mergeCell ref="B79:D79"/>
    <mergeCell ref="I1:J1"/>
    <mergeCell ref="E70:F70"/>
    <mergeCell ref="G70:H70"/>
    <mergeCell ref="E71:F71"/>
    <mergeCell ref="E72:F72"/>
    <mergeCell ref="G71:H71"/>
    <mergeCell ref="G72:H72"/>
    <mergeCell ref="B82:D82"/>
    <mergeCell ref="B83:D83"/>
    <mergeCell ref="B80:D80"/>
    <mergeCell ref="B81:D81"/>
    <mergeCell ref="B104:D105"/>
    <mergeCell ref="B99:D99"/>
    <mergeCell ref="B100:D100"/>
    <mergeCell ref="B101:D101"/>
    <mergeCell ref="B102:D102"/>
    <mergeCell ref="B84:D84"/>
    <mergeCell ref="B93:D93"/>
    <mergeCell ref="B94:D94"/>
    <mergeCell ref="B95:D95"/>
    <mergeCell ref="B96:D96"/>
    <mergeCell ref="B98:D98"/>
    <mergeCell ref="B90:D90"/>
    <mergeCell ref="B91:D91"/>
    <mergeCell ref="B97:D97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2018-08-07T10:29:40Z</dcterms:modified>
</cp:coreProperties>
</file>