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58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J78" i="1" l="1"/>
  <c r="H119" i="1"/>
  <c r="J76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7" i="1"/>
  <c r="J4" i="1"/>
  <c r="H89" i="1"/>
  <c r="H88" i="1" s="1"/>
  <c r="H101" i="1"/>
  <c r="H100" i="1" s="1"/>
  <c r="G116" i="1"/>
  <c r="G115" i="1" s="1"/>
  <c r="H81" i="1" l="1"/>
  <c r="H118" i="1" s="1"/>
</calcChain>
</file>

<file path=xl/sharedStrings.xml><?xml version="1.0" encoding="utf-8"?>
<sst xmlns="http://schemas.openxmlformats.org/spreadsheetml/2006/main" count="454" uniqueCount="266">
  <si>
    <t>KS</t>
  </si>
  <si>
    <t>Název dřeviny</t>
  </si>
  <si>
    <t>Místo výsadby</t>
  </si>
  <si>
    <t>Č. parcely</t>
  </si>
  <si>
    <t>Velikost</t>
  </si>
  <si>
    <t>Poznámka</t>
  </si>
  <si>
    <t>12-14</t>
  </si>
  <si>
    <t>Carpinus betulus</t>
  </si>
  <si>
    <t>Acer platanoides</t>
  </si>
  <si>
    <t>II.</t>
  </si>
  <si>
    <t>Položka</t>
  </si>
  <si>
    <t>MJ</t>
  </si>
  <si>
    <t>Množství</t>
  </si>
  <si>
    <t>Cena</t>
  </si>
  <si>
    <t>III.</t>
  </si>
  <si>
    <t xml:space="preserve">Cena za následnou péči po dobu 60 měsíců od dokončení díla: </t>
  </si>
  <si>
    <t xml:space="preserve"> </t>
  </si>
  <si>
    <t>Zálivka</t>
  </si>
  <si>
    <t>min. 10 x za sezonu</t>
  </si>
  <si>
    <t>Výchovné řezy</t>
  </si>
  <si>
    <t>Opravy a úpravy úvazků</t>
  </si>
  <si>
    <t>Opravy kůlů</t>
  </si>
  <si>
    <t>Opravy rohoží</t>
  </si>
  <si>
    <t xml:space="preserve">Odstranění kůlů, úvazků… </t>
  </si>
  <si>
    <t>po ukončení pětileté následné péče</t>
  </si>
  <si>
    <t>IV.</t>
  </si>
  <si>
    <t>Název položky</t>
  </si>
  <si>
    <t>Cena/MJ</t>
  </si>
  <si>
    <t>Celkem Kč</t>
  </si>
  <si>
    <t>Drenážní hadice</t>
  </si>
  <si>
    <t>Chráničky kmenů</t>
  </si>
  <si>
    <t>Celkem s DPH</t>
  </si>
  <si>
    <t>Celkem bez DPH</t>
  </si>
  <si>
    <t>Celkem za celé dílo:</t>
  </si>
  <si>
    <t>Doprava</t>
  </si>
  <si>
    <t>Úvazky</t>
  </si>
  <si>
    <t>Kůly tl. 8-10 cm</t>
  </si>
  <si>
    <t>Borka-mocnost 10 cm</t>
  </si>
  <si>
    <t>Hnojivo (Silvamix) - 4ks/strom</t>
  </si>
  <si>
    <t>Slaměná, rákosová, bambusová rohož</t>
  </si>
  <si>
    <t>Fastigiata</t>
  </si>
  <si>
    <t>Celková cena díla (zahrnuje i všechny další náklady nutné k realizaci-doprava, úvazky, kůly, hnojivo, zálivka, borka), vhodné položkově rozepsat</t>
  </si>
  <si>
    <t>Kultivar</t>
  </si>
  <si>
    <t>Příčky k ukotvení stromu ( 9ks/strom)</t>
  </si>
  <si>
    <t>km</t>
  </si>
  <si>
    <t>ks</t>
  </si>
  <si>
    <t>m</t>
  </si>
  <si>
    <r>
      <t>m</t>
    </r>
    <r>
      <rPr>
        <sz val="11"/>
        <color theme="1"/>
        <rFont val="Calibri"/>
        <family val="2"/>
        <charset val="238"/>
      </rPr>
      <t>³</t>
    </r>
  </si>
  <si>
    <t>l</t>
  </si>
  <si>
    <t>Výsadba stromů, hloubení jamek</t>
  </si>
  <si>
    <t>Výsadba keřů, hloubení jamek</t>
  </si>
  <si>
    <t>Zálivka (50 l/strom, 10 l/keř)</t>
  </si>
  <si>
    <t>Kč bez DPH</t>
  </si>
  <si>
    <t>Kč s DPH</t>
  </si>
  <si>
    <t>Kč</t>
  </si>
  <si>
    <t>Fraxinus angustifolia</t>
  </si>
  <si>
    <t>Acer pseudoplatanus</t>
  </si>
  <si>
    <t>Sněhurčina</t>
  </si>
  <si>
    <t>Hydrangea macrophylla</t>
  </si>
  <si>
    <t>14-16</t>
  </si>
  <si>
    <t>Acer campestre</t>
  </si>
  <si>
    <t>Magnolia soulangeana</t>
  </si>
  <si>
    <t>polokmen</t>
  </si>
  <si>
    <t>Horská</t>
  </si>
  <si>
    <t>Rhododendron</t>
  </si>
  <si>
    <t>Hlávkova</t>
  </si>
  <si>
    <t>Bezová</t>
  </si>
  <si>
    <t>Caryopteris x clandonensis</t>
  </si>
  <si>
    <t>14 - 16</t>
  </si>
  <si>
    <t>Alnus glutinosa</t>
  </si>
  <si>
    <t>Karlinská</t>
  </si>
  <si>
    <t>Prunus avium</t>
  </si>
  <si>
    <t>Pinus nigra</t>
  </si>
  <si>
    <t>Jáchymovská</t>
  </si>
  <si>
    <t>Quercus robur</t>
  </si>
  <si>
    <t>´Fastigiata´</t>
  </si>
  <si>
    <t>Fagus sylvatica</t>
  </si>
  <si>
    <t>Aloisina výšina</t>
  </si>
  <si>
    <t>Šimáčkova</t>
  </si>
  <si>
    <t>Vrchlického</t>
  </si>
  <si>
    <t>16-18</t>
  </si>
  <si>
    <t>Tilia cordata</t>
  </si>
  <si>
    <t>5. května</t>
  </si>
  <si>
    <t>Gleditsia tricanthos</t>
  </si>
  <si>
    <t>Tilia platyphyllos</t>
  </si>
  <si>
    <t>Platanus acerifolia</t>
  </si>
  <si>
    <t>Malus domestica</t>
  </si>
  <si>
    <t>Prunus cerasifera</t>
  </si>
  <si>
    <t>Robinia margaretta</t>
  </si>
  <si>
    <t>Juglans regia</t>
  </si>
  <si>
    <t>Spiraea japonica</t>
  </si>
  <si>
    <t>Spiraea vanhoutii</t>
  </si>
  <si>
    <t>Forsythia x intermedia</t>
  </si>
  <si>
    <t xml:space="preserve">Quercus robur </t>
  </si>
  <si>
    <t>Aronia melanocarpa Nero</t>
  </si>
  <si>
    <t>Sorbus aucuparia</t>
  </si>
  <si>
    <t>Betula pendula</t>
  </si>
  <si>
    <t>Pinus leucodermis</t>
  </si>
  <si>
    <t>Cornus alba</t>
  </si>
  <si>
    <t>Aesculus hippocastanum</t>
  </si>
  <si>
    <t>Corylus avellana</t>
  </si>
  <si>
    <t xml:space="preserve">Prunus serrulata </t>
  </si>
  <si>
    <t>Junglans regia</t>
  </si>
  <si>
    <t>Betula pubescenc</t>
  </si>
  <si>
    <t>Malus</t>
  </si>
  <si>
    <t>Amelanchier x grandiflora</t>
  </si>
  <si>
    <t xml:space="preserve">Carpinus betulus </t>
  </si>
  <si>
    <t>Magnolia x soulangiana</t>
  </si>
  <si>
    <t>Spiraea x bumalda</t>
  </si>
  <si>
    <t>Sorbus aria</t>
  </si>
  <si>
    <t>Ribes sanguineum</t>
  </si>
  <si>
    <t>Prunus subhirtela</t>
  </si>
  <si>
    <t>Prunus x eminensis</t>
  </si>
  <si>
    <t>Lonicera henryi</t>
  </si>
  <si>
    <t>Wisteria sinensis</t>
  </si>
  <si>
    <t>Jasminum nudiflorum</t>
  </si>
  <si>
    <t>Acer Campestre</t>
  </si>
  <si>
    <t>Spiraea prunifolia</t>
  </si>
  <si>
    <t>Amelanchier alnifolia</t>
  </si>
  <si>
    <t>´Skyline´</t>
  </si>
  <si>
    <t>´Greenspire´</t>
  </si>
  <si>
    <t>´Raywood´</t>
  </si>
  <si>
    <t>´Nigra´</t>
  </si>
  <si>
    <t>´Mars´</t>
  </si>
  <si>
    <t>´Nana´</t>
  </si>
  <si>
    <t>´Amonogawa´</t>
  </si>
  <si>
    <t>´Columnare´</t>
  </si>
  <si>
    <t>´Winter Gold´</t>
  </si>
  <si>
    <t>´Prince William´</t>
  </si>
  <si>
    <t>ˈRustica Rubraˈ</t>
  </si>
  <si>
    <t>ˈCrimson Kingˈ</t>
  </si>
  <si>
    <t>ˈAnthony Watererˈ</t>
  </si>
  <si>
    <t>ˈKanzanˈ</t>
  </si>
  <si>
    <t>ˈPrincess streetˈ</t>
  </si>
  <si>
    <t>ˈMagnificaˈ</t>
  </si>
  <si>
    <t>ˈKing Edward VIIˈ</t>
  </si>
  <si>
    <t>ˈFukubanaˈ</t>
  </si>
  <si>
    <t>ˈUmbraculiferaˈ</t>
  </si>
  <si>
    <t>ˈDawyck Purpleˈ</t>
  </si>
  <si>
    <t>ˈBaden Badenˈ</t>
  </si>
  <si>
    <t>´Magnifica´</t>
  </si>
  <si>
    <t>Kašparova</t>
  </si>
  <si>
    <t>Mařanova</t>
  </si>
  <si>
    <t>Dlouhá</t>
  </si>
  <si>
    <t>Dubice</t>
  </si>
  <si>
    <t>Tolstého</t>
  </si>
  <si>
    <t>Svárovská</t>
  </si>
  <si>
    <t>Puškinova</t>
  </si>
  <si>
    <t>Holubova</t>
  </si>
  <si>
    <t>Křižanská</t>
  </si>
  <si>
    <t>Vyhlídková</t>
  </si>
  <si>
    <t>Domky</t>
  </si>
  <si>
    <t>Česká Tvrz</t>
  </si>
  <si>
    <t>Podzimní</t>
  </si>
  <si>
    <t>Hrubínova</t>
  </si>
  <si>
    <t>Neklanova</t>
  </si>
  <si>
    <t>Baltská</t>
  </si>
  <si>
    <t>Vlčí vrch</t>
  </si>
  <si>
    <t>Příkrý vrch</t>
  </si>
  <si>
    <t>Ječná</t>
  </si>
  <si>
    <t>Slunná</t>
  </si>
  <si>
    <t>Vodňanská</t>
  </si>
  <si>
    <t>Květnové revoluce</t>
  </si>
  <si>
    <t>Elišky Krásnohorské</t>
  </si>
  <si>
    <t>Lípová</t>
  </si>
  <si>
    <t>U Močálu</t>
  </si>
  <si>
    <t>Oldřichova</t>
  </si>
  <si>
    <t>Nám. Českých bratří</t>
  </si>
  <si>
    <t>Lomená</t>
  </si>
  <si>
    <t>Rumjancevova</t>
  </si>
  <si>
    <t>Americká</t>
  </si>
  <si>
    <t>Komenského</t>
  </si>
  <si>
    <t>1. Máje</t>
  </si>
  <si>
    <t>Jablonecká park</t>
  </si>
  <si>
    <t>Sovova</t>
  </si>
  <si>
    <t>Dobiášova, Pazderkova</t>
  </si>
  <si>
    <t>Duhová</t>
  </si>
  <si>
    <t xml:space="preserve">Dobiášova </t>
  </si>
  <si>
    <t>Školní</t>
  </si>
  <si>
    <t>Sobotecká</t>
  </si>
  <si>
    <t>1.Máje</t>
  </si>
  <si>
    <t>161, k.ú. Vesec u Liberce</t>
  </si>
  <si>
    <t>193/4,k.ú.Vesec u Liberce</t>
  </si>
  <si>
    <t>8,k.ú.Vesec u Liberce</t>
  </si>
  <si>
    <t>943/5,k.ú.Františkov</t>
  </si>
  <si>
    <t xml:space="preserve"> 980,k.ú. Doubí u Liberce</t>
  </si>
  <si>
    <t>123, k.ú. Karlinky</t>
  </si>
  <si>
    <t>1065,k.ú.Machnín</t>
  </si>
  <si>
    <t>17/1,k.ú. Dolní Hanychov</t>
  </si>
  <si>
    <t>145/1,k.ú. Horní Suchá</t>
  </si>
  <si>
    <t>26/1,k.ú. Pilínkov</t>
  </si>
  <si>
    <t>1305/15, Vesec u Liberce</t>
  </si>
  <si>
    <t>26/1,k.ú.Pilínkov</t>
  </si>
  <si>
    <t>445,k.ú.Horní Suchá</t>
  </si>
  <si>
    <t>1073,k.ú.Vesec u Liberce</t>
  </si>
  <si>
    <t>1452,1429/1, k.ú.Růžodol I</t>
  </si>
  <si>
    <t>390,k.ú.Pilínkov</t>
  </si>
  <si>
    <t>163/1,k.ú.Pilínkov</t>
  </si>
  <si>
    <t>163/2,k.ú.Pilínkov</t>
  </si>
  <si>
    <t>293/13, k. ú. Nové Pavlovice</t>
  </si>
  <si>
    <t>293/14, k. ú. Nové Pavlovice</t>
  </si>
  <si>
    <t>567, k. ú. Nové Pavlovice</t>
  </si>
  <si>
    <t>602/153, k. ú. Staré Pavlovice</t>
  </si>
  <si>
    <t>1544/123, 1544/124, k. ú. Starý Harcov</t>
  </si>
  <si>
    <t>1569/131, k. ú. Starý Harcov</t>
  </si>
  <si>
    <t>1569/1, k. ú. Starý Harcov</t>
  </si>
  <si>
    <t>1569/164, 1569/162, 1569/158, k. ú. Starý Harcov</t>
  </si>
  <si>
    <t>1569/93, k. ú. Starý Harcov</t>
  </si>
  <si>
    <t>1569/245, k. ú. Starý Harcov</t>
  </si>
  <si>
    <t>901/1, k. ú. Ruprechtice</t>
  </si>
  <si>
    <t>204/22, k. ú. Nové Pavlovice</t>
  </si>
  <si>
    <t>595/19, k. ú. Staré Pavlovice</t>
  </si>
  <si>
    <t>595/22, k. ú. Staré Pavlovice</t>
  </si>
  <si>
    <t>685/14, k. ú. Ruprechtice</t>
  </si>
  <si>
    <t>313/1, k. ú. Ruprechtice</t>
  </si>
  <si>
    <t>1569/123, k. ú. Starý Harcov</t>
  </si>
  <si>
    <t>438/1, k. ú. Ruprechtice</t>
  </si>
  <si>
    <t>1569/159, 1544/154, 1569/1, k. ú. Starý Harcov</t>
  </si>
  <si>
    <t>1682/1, k. ú. Starý Harcov</t>
  </si>
  <si>
    <t>1378/8, k. ú. Ruprechtice</t>
  </si>
  <si>
    <t>1378/1, k. ú. Ruprechtice</t>
  </si>
  <si>
    <t>1378/44, k. ú. Ruprechtice</t>
  </si>
  <si>
    <t>342/5, k. ú. Ruprechtice</t>
  </si>
  <si>
    <t>293/10, k. ú. Nové Pavlovice</t>
  </si>
  <si>
    <t>685/1, k. ú. Ruprechtice</t>
  </si>
  <si>
    <t>1813, k. ú. Ruprechtice</t>
  </si>
  <si>
    <t>1513/1, k. ú. Starý Harcov</t>
  </si>
  <si>
    <t>5816/1, k.ú. Liberec</t>
  </si>
  <si>
    <t>1235/87, k.ú. Rochlice u Liberce</t>
  </si>
  <si>
    <t>4821, k.ú. Liberec</t>
  </si>
  <si>
    <t>1055/2, 1055/4, k.ú. Liberec</t>
  </si>
  <si>
    <t>1055/2, k.ú. Liberec</t>
  </si>
  <si>
    <t>6442, k.ú. Liberec</t>
  </si>
  <si>
    <t>546, k.ú. Liberec</t>
  </si>
  <si>
    <t>957/2, k.ú. Liberec</t>
  </si>
  <si>
    <t>6410, k.ú. Liberec</t>
  </si>
  <si>
    <t>2944, k.ú. Liberec</t>
  </si>
  <si>
    <t>1586/275, 1586/277, 1583/168..., k.ú. Rochlice u Liberce</t>
  </si>
  <si>
    <t>1562/5 a 1568/13, k.ú. Rochlice u Liberce</t>
  </si>
  <si>
    <t>1586/94, Rochlice u Liberce</t>
  </si>
  <si>
    <t>116/1, k. ú. Staré Pavlovice</t>
  </si>
  <si>
    <t>výška 50cm a 3 výhony</t>
  </si>
  <si>
    <t>vysokokmen</t>
  </si>
  <si>
    <t>výška 50-60cm</t>
  </si>
  <si>
    <t>výška 20-30cm</t>
  </si>
  <si>
    <t>výška 80-100cm</t>
  </si>
  <si>
    <t>výška 60-80cm</t>
  </si>
  <si>
    <t>výška 30cm</t>
  </si>
  <si>
    <t xml:space="preserve">výška 50cm </t>
  </si>
  <si>
    <t>výška 50 cm</t>
  </si>
  <si>
    <t>objem kontejneru 2 l</t>
  </si>
  <si>
    <t>Příloha č. 5 ZD Seznam dřevin - Náhradní výsadba 2019</t>
  </si>
  <si>
    <t>NV</t>
  </si>
  <si>
    <t>cana za ks</t>
  </si>
  <si>
    <t>cena celkem</t>
  </si>
  <si>
    <t>chránička báze kmene</t>
  </si>
  <si>
    <t>5869, k.ú Liberec</t>
  </si>
  <si>
    <t>6385/20, k.ú Liberec</t>
  </si>
  <si>
    <t>objem kontejneru 7,5 l</t>
  </si>
  <si>
    <t>5869, k.ú. Liberec</t>
  </si>
  <si>
    <t>923/1,k.ú Liberec</t>
  </si>
  <si>
    <t>923/1, k.ú Liberec</t>
  </si>
  <si>
    <t>923/1, k.ú. Liberec</t>
  </si>
  <si>
    <t>4245,k.ú. Liberec</t>
  </si>
  <si>
    <t>47/1, k.ú Liberec</t>
  </si>
  <si>
    <t>164,k.ú. Staré Pavlovice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</si>
</sst>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38"/>
    </font>
    <font>
      <sz val="9"/>
      <color theme="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9"/>
      <color theme="1"/>
      <name val="Times New Roman"/>
    </font>
    <font>
      <i/>
      <sz val="9"/>
      <color theme="1"/>
      <name val="Times New Roman"/>
    </font>
    <font>
      <b/>
      <sz val="20"/>
      <color theme="1"/>
      <name val="Times New Roman"/>
      <family val="1"/>
      <charset val="238"/>
    </font>
    <font>
      <sz val="9"/>
      <color rgb="FFFF0000"/>
      <name val="Times New Roman"/>
    </font>
    <font>
      <sz val="9"/>
      <color theme="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0" fontId="1" fillId="2" borderId="0" xfId="0" applyFont="1" applyFill="1" applyBorder="1"/>
    <xf numFmtId="0" fontId="2" fillId="2" borderId="0" xfId="0" applyFont="1" applyFill="1" applyBorder="1"/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5" borderId="2" xfId="0" applyFont="1" applyFill="1" applyBorder="1"/>
    <xf numFmtId="0" fontId="3" fillId="5" borderId="3" xfId="0" applyFont="1" applyFill="1" applyBorder="1"/>
    <xf numFmtId="0" fontId="7" fillId="0" borderId="0" xfId="0" applyFont="1" applyFill="1" applyBorder="1" applyAlignment="1"/>
    <xf numFmtId="0" fontId="3" fillId="0" borderId="6" xfId="0" applyFont="1" applyBorder="1"/>
    <xf numFmtId="0" fontId="3" fillId="0" borderId="7" xfId="0" applyFont="1" applyBorder="1"/>
    <xf numFmtId="0" fontId="3" fillId="0" borderId="1" xfId="0" applyFont="1" applyBorder="1" applyAlignment="1"/>
    <xf numFmtId="0" fontId="3" fillId="0" borderId="0" xfId="0" applyFont="1" applyFill="1" applyBorder="1" applyAlignment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 applyAlignment="1"/>
    <xf numFmtId="0" fontId="5" fillId="0" borderId="13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Fill="1" applyBorder="1" applyAlignment="1">
      <alignment horizontal="right"/>
    </xf>
    <xf numFmtId="0" fontId="5" fillId="4" borderId="15" xfId="0" applyFont="1" applyFill="1" applyBorder="1" applyAlignment="1"/>
    <xf numFmtId="0" fontId="5" fillId="4" borderId="5" xfId="0" applyFont="1" applyFill="1" applyBorder="1" applyAlignment="1">
      <alignment horizontal="center"/>
    </xf>
    <xf numFmtId="0" fontId="3" fillId="0" borderId="17" xfId="0" applyFont="1" applyBorder="1" applyAlignment="1"/>
    <xf numFmtId="0" fontId="3" fillId="0" borderId="8" xfId="0" applyFont="1" applyBorder="1"/>
    <xf numFmtId="0" fontId="3" fillId="0" borderId="21" xfId="0" applyFont="1" applyBorder="1" applyAlignment="1"/>
    <xf numFmtId="0" fontId="3" fillId="0" borderId="12" xfId="0" applyFont="1" applyBorder="1"/>
    <xf numFmtId="0" fontId="5" fillId="5" borderId="22" xfId="0" applyFont="1" applyFill="1" applyBorder="1" applyAlignment="1">
      <alignment horizontal="center"/>
    </xf>
    <xf numFmtId="0" fontId="3" fillId="0" borderId="1" xfId="0" applyFont="1" applyBorder="1"/>
    <xf numFmtId="0" fontId="3" fillId="0" borderId="19" xfId="0" applyFont="1" applyBorder="1" applyAlignment="1"/>
    <xf numFmtId="0" fontId="3" fillId="0" borderId="24" xfId="0" applyFont="1" applyBorder="1" applyAlignment="1"/>
    <xf numFmtId="0" fontId="3" fillId="0" borderId="25" xfId="0" applyFont="1" applyBorder="1" applyAlignment="1"/>
    <xf numFmtId="0" fontId="3" fillId="0" borderId="26" xfId="0" applyFont="1" applyBorder="1" applyAlignment="1"/>
    <xf numFmtId="0" fontId="5" fillId="0" borderId="0" xfId="0" applyFont="1" applyFill="1" applyAlignment="1"/>
    <xf numFmtId="0" fontId="10" fillId="3" borderId="1" xfId="0" applyFont="1" applyFill="1" applyBorder="1"/>
    <xf numFmtId="0" fontId="5" fillId="4" borderId="0" xfId="0" applyFont="1" applyFill="1" applyAlignment="1"/>
    <xf numFmtId="0" fontId="5" fillId="5" borderId="8" xfId="0" applyFont="1" applyFill="1" applyBorder="1" applyAlignment="1">
      <alignment horizontal="left"/>
    </xf>
    <xf numFmtId="0" fontId="5" fillId="5" borderId="12" xfId="0" applyFont="1" applyFill="1" applyBorder="1" applyAlignment="1">
      <alignment horizontal="left"/>
    </xf>
    <xf numFmtId="0" fontId="1" fillId="3" borderId="1" xfId="0" applyFont="1" applyFill="1" applyBorder="1"/>
    <xf numFmtId="0" fontId="1" fillId="0" borderId="1" xfId="0" applyFont="1" applyBorder="1" applyAlignment="1">
      <alignment horizontal="left"/>
    </xf>
    <xf numFmtId="0" fontId="5" fillId="5" borderId="4" xfId="0" applyFont="1" applyFill="1" applyBorder="1" applyAlignment="1">
      <alignment horizontal="center"/>
    </xf>
    <xf numFmtId="0" fontId="12" fillId="3" borderId="1" xfId="0" applyFont="1" applyFill="1" applyBorder="1"/>
    <xf numFmtId="0" fontId="13" fillId="3" borderId="1" xfId="0" applyFont="1" applyFill="1" applyBorder="1"/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0" fontId="4" fillId="0" borderId="0" xfId="0" applyFont="1"/>
    <xf numFmtId="0" fontId="12" fillId="3" borderId="36" xfId="0" applyFont="1" applyFill="1" applyBorder="1"/>
    <xf numFmtId="0" fontId="13" fillId="3" borderId="36" xfId="0" applyFont="1" applyFill="1" applyBorder="1"/>
    <xf numFmtId="0" fontId="12" fillId="0" borderId="36" xfId="0" applyFont="1" applyBorder="1"/>
    <xf numFmtId="0" fontId="5" fillId="4" borderId="30" xfId="0" applyFont="1" applyFill="1" applyBorder="1" applyAlignment="1"/>
    <xf numFmtId="0" fontId="5" fillId="4" borderId="14" xfId="0" applyFont="1" applyFill="1" applyBorder="1" applyAlignment="1"/>
    <xf numFmtId="0" fontId="3" fillId="0" borderId="29" xfId="0" applyFont="1" applyBorder="1" applyAlignment="1"/>
    <xf numFmtId="0" fontId="3" fillId="0" borderId="16" xfId="0" applyFont="1" applyBorder="1" applyAlignment="1"/>
    <xf numFmtId="0" fontId="5" fillId="5" borderId="15" xfId="0" applyFont="1" applyFill="1" applyBorder="1" applyAlignment="1">
      <alignment horizontal="center"/>
    </xf>
    <xf numFmtId="0" fontId="8" fillId="5" borderId="32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8" fillId="5" borderId="28" xfId="0" applyFont="1" applyFill="1" applyBorder="1" applyAlignment="1">
      <alignment horizontal="left"/>
    </xf>
    <xf numFmtId="0" fontId="3" fillId="0" borderId="31" xfId="0" applyFont="1" applyBorder="1" applyAlignment="1"/>
    <xf numFmtId="0" fontId="3" fillId="0" borderId="20" xfId="0" applyFont="1" applyBorder="1" applyAlignment="1"/>
    <xf numFmtId="0" fontId="1" fillId="7" borderId="1" xfId="0" applyFont="1" applyFill="1" applyBorder="1" applyAlignment="1">
      <alignment horizontal="left"/>
    </xf>
    <xf numFmtId="0" fontId="14" fillId="0" borderId="0" xfId="0" applyFont="1"/>
    <xf numFmtId="0" fontId="16" fillId="2" borderId="0" xfId="0" applyFont="1" applyFill="1" applyBorder="1"/>
    <xf numFmtId="0" fontId="15" fillId="0" borderId="1" xfId="0" applyFont="1" applyBorder="1"/>
    <xf numFmtId="0" fontId="8" fillId="5" borderId="32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8" fillId="5" borderId="28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5" borderId="30" xfId="0" applyFont="1" applyFill="1" applyBorder="1" applyAlignment="1">
      <alignment horizontal="left"/>
    </xf>
    <xf numFmtId="0" fontId="5" fillId="5" borderId="14" xfId="0" applyFont="1" applyFill="1" applyBorder="1" applyAlignment="1">
      <alignment horizontal="left"/>
    </xf>
    <xf numFmtId="0" fontId="8" fillId="5" borderId="34" xfId="0" applyFont="1" applyFill="1" applyBorder="1" applyAlignment="1">
      <alignment horizontal="left"/>
    </xf>
    <xf numFmtId="0" fontId="8" fillId="5" borderId="24" xfId="0" applyFont="1" applyFill="1" applyBorder="1" applyAlignment="1">
      <alignment horizontal="left"/>
    </xf>
    <xf numFmtId="0" fontId="8" fillId="5" borderId="18" xfId="0" applyFont="1" applyFill="1" applyBorder="1" applyAlignment="1">
      <alignment horizontal="left"/>
    </xf>
    <xf numFmtId="0" fontId="8" fillId="5" borderId="32" xfId="0" applyFont="1" applyFill="1" applyBorder="1" applyAlignment="1">
      <alignment horizontal="left" wrapText="1" shrinkToFit="1"/>
    </xf>
    <xf numFmtId="0" fontId="8" fillId="5" borderId="0" xfId="0" applyFont="1" applyFill="1" applyBorder="1" applyAlignment="1">
      <alignment horizontal="left" wrapText="1" shrinkToFit="1"/>
    </xf>
    <xf numFmtId="0" fontId="8" fillId="5" borderId="28" xfId="0" applyFont="1" applyFill="1" applyBorder="1" applyAlignment="1">
      <alignment horizontal="left" wrapText="1" shrinkToFit="1"/>
    </xf>
    <xf numFmtId="0" fontId="9" fillId="5" borderId="0" xfId="0" applyFont="1" applyFill="1" applyAlignment="1">
      <alignment horizontal="center" vertical="center"/>
    </xf>
    <xf numFmtId="0" fontId="7" fillId="5" borderId="32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7" fillId="5" borderId="28" xfId="0" applyFont="1" applyFill="1" applyBorder="1" applyAlignment="1">
      <alignment horizontal="left"/>
    </xf>
    <xf numFmtId="0" fontId="7" fillId="5" borderId="33" xfId="0" applyFont="1" applyFill="1" applyBorder="1" applyAlignment="1">
      <alignment horizontal="left"/>
    </xf>
    <xf numFmtId="0" fontId="7" fillId="5" borderId="26" xfId="0" applyFont="1" applyFill="1" applyBorder="1" applyAlignment="1">
      <alignment horizontal="left"/>
    </xf>
    <xf numFmtId="0" fontId="7" fillId="5" borderId="27" xfId="0" applyFont="1" applyFill="1" applyBorder="1" applyAlignment="1">
      <alignment horizontal="left"/>
    </xf>
    <xf numFmtId="0" fontId="5" fillId="5" borderId="15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5" fillId="4" borderId="2" xfId="0" applyFont="1" applyFill="1" applyBorder="1" applyAlignment="1"/>
    <xf numFmtId="0" fontId="5" fillId="4" borderId="30" xfId="0" applyFont="1" applyFill="1" applyBorder="1" applyAlignment="1"/>
    <xf numFmtId="0" fontId="5" fillId="4" borderId="14" xfId="0" applyFont="1" applyFill="1" applyBorder="1" applyAlignment="1"/>
    <xf numFmtId="0" fontId="3" fillId="0" borderId="6" xfId="0" applyFont="1" applyBorder="1" applyAlignment="1"/>
    <xf numFmtId="0" fontId="3" fillId="0" borderId="29" xfId="0" applyFont="1" applyBorder="1" applyAlignment="1"/>
    <xf numFmtId="0" fontId="3" fillId="0" borderId="16" xfId="0" applyFont="1" applyBorder="1" applyAlignment="1"/>
    <xf numFmtId="0" fontId="3" fillId="0" borderId="9" xfId="0" applyFont="1" applyBorder="1" applyAlignment="1"/>
    <xf numFmtId="0" fontId="3" fillId="0" borderId="31" xfId="0" applyFont="1" applyBorder="1" applyAlignment="1"/>
    <xf numFmtId="0" fontId="3" fillId="0" borderId="20" xfId="0" applyFont="1" applyBorder="1" applyAlignment="1"/>
    <xf numFmtId="4" fontId="5" fillId="4" borderId="0" xfId="0" applyNumberFormat="1" applyFont="1" applyFill="1" applyAlignment="1">
      <alignment horizontal="right"/>
    </xf>
    <xf numFmtId="4" fontId="3" fillId="6" borderId="17" xfId="0" applyNumberFormat="1" applyFont="1" applyFill="1" applyBorder="1" applyAlignment="1">
      <alignment horizontal="right"/>
    </xf>
    <xf numFmtId="4" fontId="3" fillId="6" borderId="16" xfId="0" applyNumberFormat="1" applyFont="1" applyFill="1" applyBorder="1" applyAlignment="1">
      <alignment horizontal="right"/>
    </xf>
    <xf numFmtId="4" fontId="3" fillId="6" borderId="21" xfId="0" applyNumberFormat="1" applyFont="1" applyFill="1" applyBorder="1" applyAlignment="1">
      <alignment horizontal="right"/>
    </xf>
    <xf numFmtId="4" fontId="3" fillId="6" borderId="20" xfId="0" applyNumberFormat="1" applyFont="1" applyFill="1" applyBorder="1" applyAlignment="1">
      <alignment horizontal="right"/>
    </xf>
    <xf numFmtId="0" fontId="1" fillId="0" borderId="36" xfId="0" applyFont="1" applyBorder="1"/>
  </cellXfs>
  <cellStyles count="1">
    <cellStyle name="Normální" xfId="0" builtinId="0"/>
  </cellStyles>
  <dxfs count="13">
    <dxf>
      <font>
        <i val="0"/>
        <strike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9"/>
        <name val="Times New Roman"/>
        <scheme val="none"/>
      </font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Times New Roman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name val="Times New Roman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name val="Times New Roman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name val="Times New Roman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name val="Times New Roman"/>
        <scheme val="none"/>
      </font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Times New Roman"/>
        <scheme val="none"/>
      </font>
    </dxf>
    <dxf>
      <font>
        <strike val="0"/>
        <outline val="0"/>
        <shadow val="0"/>
        <u val="none"/>
        <vertAlign val="baseline"/>
        <sz val="9"/>
        <name val="Times New Roman"/>
        <scheme val="none"/>
      </font>
      <fill>
        <patternFill patternType="solid">
          <fgColor indexed="64"/>
          <bgColor rgb="FF7030A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ulka14" displayName="Tabulka14" ref="A3:J78" totalsRowShown="0" headerRowDxfId="12" dataDxfId="11" tableBorderDxfId="10">
  <autoFilter ref="A3:J78"/>
  <tableColumns count="10">
    <tableColumn id="9" name="NV" dataDxfId="9"/>
    <tableColumn id="1" name="KS" dataDxfId="8"/>
    <tableColumn id="2" name="Název dřeviny" dataDxfId="2"/>
    <tableColumn id="3" name="Kultivar" dataDxfId="0"/>
    <tableColumn id="4" name="Místo výsadby" dataDxfId="1"/>
    <tableColumn id="5" name="Č. parcely" dataDxfId="7"/>
    <tableColumn id="6" name="Velikost" dataDxfId="6"/>
    <tableColumn id="8" name="Poznámka" dataDxfId="5"/>
    <tableColumn id="7" name="cana za ks" dataDxfId="4"/>
    <tableColumn id="10" name="cena celkem" dataDxfId="3">
      <calculatedColumnFormula>PRODUCT(Tabulka14[[#This Row],[cana za ks]]*Tabulka14[[#This Row],[KS]])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tabSelected="1" topLeftCell="A59" zoomScaleNormal="100" workbookViewId="0">
      <selection activeCell="M75" sqref="M75"/>
    </sheetView>
  </sheetViews>
  <sheetFormatPr defaultRowHeight="15" x14ac:dyDescent="0.25"/>
  <cols>
    <col min="1" max="1" width="3.42578125" customWidth="1"/>
    <col min="2" max="2" width="5.140625" customWidth="1"/>
    <col min="3" max="3" width="19.28515625" customWidth="1"/>
    <col min="4" max="4" width="13.7109375" customWidth="1"/>
    <col min="5" max="5" width="15.5703125" customWidth="1"/>
    <col min="6" max="6" width="28.42578125" customWidth="1"/>
    <col min="7" max="7" width="19.7109375" customWidth="1"/>
    <col min="8" max="8" width="16.140625" customWidth="1"/>
    <col min="9" max="9" width="10.7109375" customWidth="1"/>
    <col min="10" max="10" width="16.140625" customWidth="1"/>
  </cols>
  <sheetData>
    <row r="1" spans="1:10" ht="25.5" x14ac:dyDescent="0.35">
      <c r="B1" s="64" t="s">
        <v>251</v>
      </c>
    </row>
    <row r="3" spans="1:10" x14ac:dyDescent="0.25">
      <c r="A3" s="3" t="s">
        <v>252</v>
      </c>
      <c r="B3" s="3" t="s">
        <v>0</v>
      </c>
      <c r="C3" s="3" t="s">
        <v>1</v>
      </c>
      <c r="D3" s="3" t="s">
        <v>42</v>
      </c>
      <c r="E3" s="3" t="s">
        <v>2</v>
      </c>
      <c r="F3" s="3" t="s">
        <v>3</v>
      </c>
      <c r="G3" s="3" t="s">
        <v>4</v>
      </c>
      <c r="H3" s="4" t="s">
        <v>5</v>
      </c>
      <c r="I3" s="65" t="s">
        <v>253</v>
      </c>
      <c r="J3" s="65" t="s">
        <v>254</v>
      </c>
    </row>
    <row r="4" spans="1:10" x14ac:dyDescent="0.25">
      <c r="A4" s="40">
        <v>1</v>
      </c>
      <c r="B4" s="40">
        <v>1</v>
      </c>
      <c r="C4" s="36" t="s">
        <v>83</v>
      </c>
      <c r="D4" s="1" t="s">
        <v>119</v>
      </c>
      <c r="E4" s="1" t="s">
        <v>141</v>
      </c>
      <c r="F4" s="41" t="s">
        <v>181</v>
      </c>
      <c r="G4" s="2" t="s">
        <v>59</v>
      </c>
      <c r="H4" s="2" t="s">
        <v>255</v>
      </c>
      <c r="I4" s="45"/>
      <c r="J4" s="45">
        <f>PRODUCT(Tabulka14[[#This Row],[cana za ks]]*Tabulka14[[#This Row],[KS]])</f>
        <v>0</v>
      </c>
    </row>
    <row r="5" spans="1:10" x14ac:dyDescent="0.25">
      <c r="A5" s="40"/>
      <c r="B5" s="40">
        <v>1</v>
      </c>
      <c r="C5" s="36" t="s">
        <v>7</v>
      </c>
      <c r="D5" s="1" t="s">
        <v>75</v>
      </c>
      <c r="E5" s="1" t="s">
        <v>142</v>
      </c>
      <c r="F5" s="41" t="s">
        <v>182</v>
      </c>
      <c r="G5" s="2" t="s">
        <v>59</v>
      </c>
      <c r="H5" s="2" t="s">
        <v>255</v>
      </c>
      <c r="I5" s="45"/>
      <c r="J5" s="45">
        <f>PRODUCT(Tabulka14[[#This Row],[cana za ks]]*Tabulka14[[#This Row],[KS]])</f>
        <v>0</v>
      </c>
    </row>
    <row r="6" spans="1:10" x14ac:dyDescent="0.25">
      <c r="A6" s="40">
        <v>2</v>
      </c>
      <c r="B6" s="40">
        <v>1</v>
      </c>
      <c r="C6" s="36" t="s">
        <v>84</v>
      </c>
      <c r="D6" s="1"/>
      <c r="E6" s="1" t="s">
        <v>143</v>
      </c>
      <c r="F6" s="41" t="s">
        <v>183</v>
      </c>
      <c r="G6" s="2" t="s">
        <v>59</v>
      </c>
      <c r="H6" s="2" t="s">
        <v>255</v>
      </c>
      <c r="I6" s="45"/>
      <c r="J6" s="45">
        <f>PRODUCT(Tabulka14[[#This Row],[cana za ks]]*Tabulka14[[#This Row],[KS]])</f>
        <v>0</v>
      </c>
    </row>
    <row r="7" spans="1:10" x14ac:dyDescent="0.25">
      <c r="A7" s="40">
        <v>3</v>
      </c>
      <c r="B7" s="40">
        <v>1</v>
      </c>
      <c r="C7" s="36" t="s">
        <v>64</v>
      </c>
      <c r="D7" s="1"/>
      <c r="E7" s="1" t="s">
        <v>73</v>
      </c>
      <c r="F7" s="41" t="s">
        <v>184</v>
      </c>
      <c r="G7" s="2" t="s">
        <v>241</v>
      </c>
      <c r="H7" s="2"/>
      <c r="I7" s="45"/>
      <c r="J7" s="45">
        <f>PRODUCT(Tabulka14[[#This Row],[cana za ks]]*Tabulka14[[#This Row],[KS]])</f>
        <v>0</v>
      </c>
    </row>
    <row r="8" spans="1:10" x14ac:dyDescent="0.25">
      <c r="A8" s="40">
        <v>4</v>
      </c>
      <c r="B8" s="40">
        <v>1</v>
      </c>
      <c r="C8" s="36" t="s">
        <v>85</v>
      </c>
      <c r="D8" s="1"/>
      <c r="E8" s="1" t="s">
        <v>144</v>
      </c>
      <c r="F8" s="41" t="s">
        <v>185</v>
      </c>
      <c r="G8" s="2" t="s">
        <v>59</v>
      </c>
      <c r="H8" s="2" t="s">
        <v>255</v>
      </c>
      <c r="I8" s="45"/>
      <c r="J8" s="45">
        <f>PRODUCT(Tabulka14[[#This Row],[cana za ks]]*Tabulka14[[#This Row],[KS]])</f>
        <v>0</v>
      </c>
    </row>
    <row r="9" spans="1:10" x14ac:dyDescent="0.25">
      <c r="A9" s="40">
        <v>5</v>
      </c>
      <c r="B9" s="40">
        <v>1</v>
      </c>
      <c r="C9" s="36" t="s">
        <v>81</v>
      </c>
      <c r="D9" s="1" t="s">
        <v>120</v>
      </c>
      <c r="E9" s="1" t="s">
        <v>70</v>
      </c>
      <c r="F9" s="63" t="s">
        <v>186</v>
      </c>
      <c r="G9" s="2" t="s">
        <v>59</v>
      </c>
      <c r="H9" s="2" t="s">
        <v>255</v>
      </c>
      <c r="I9" s="45"/>
      <c r="J9" s="45">
        <f>PRODUCT(Tabulka14[[#This Row],[cana za ks]]*Tabulka14[[#This Row],[KS]])</f>
        <v>0</v>
      </c>
    </row>
    <row r="10" spans="1:10" x14ac:dyDescent="0.25">
      <c r="A10" s="40">
        <v>6</v>
      </c>
      <c r="B10" s="40">
        <v>3</v>
      </c>
      <c r="C10" s="36" t="s">
        <v>86</v>
      </c>
      <c r="D10" s="1"/>
      <c r="E10" s="1" t="s">
        <v>145</v>
      </c>
      <c r="F10" s="41" t="s">
        <v>187</v>
      </c>
      <c r="G10" s="2" t="s">
        <v>62</v>
      </c>
      <c r="H10" s="2" t="s">
        <v>255</v>
      </c>
      <c r="I10" s="45"/>
      <c r="J10" s="45">
        <f>PRODUCT(Tabulka14[[#This Row],[cana za ks]]*Tabulka14[[#This Row],[KS]])</f>
        <v>0</v>
      </c>
    </row>
    <row r="11" spans="1:10" x14ac:dyDescent="0.25">
      <c r="A11" s="40">
        <v>7</v>
      </c>
      <c r="B11" s="40">
        <v>2</v>
      </c>
      <c r="C11" s="36" t="s">
        <v>85</v>
      </c>
      <c r="D11" s="1"/>
      <c r="E11" s="1" t="s">
        <v>144</v>
      </c>
      <c r="F11" s="41" t="s">
        <v>188</v>
      </c>
      <c r="G11" s="2" t="s">
        <v>59</v>
      </c>
      <c r="H11" s="2" t="s">
        <v>255</v>
      </c>
      <c r="I11" s="45"/>
      <c r="J11" s="45">
        <f>PRODUCT(Tabulka14[[#This Row],[cana za ks]]*Tabulka14[[#This Row],[KS]])</f>
        <v>0</v>
      </c>
    </row>
    <row r="12" spans="1:10" x14ac:dyDescent="0.25">
      <c r="A12" s="40">
        <v>8</v>
      </c>
      <c r="B12" s="40">
        <v>1</v>
      </c>
      <c r="C12" s="36" t="s">
        <v>69</v>
      </c>
      <c r="D12" s="1"/>
      <c r="E12" s="1" t="s">
        <v>146</v>
      </c>
      <c r="F12" s="41" t="s">
        <v>189</v>
      </c>
      <c r="G12" s="2" t="s">
        <v>6</v>
      </c>
      <c r="H12" s="2" t="s">
        <v>255</v>
      </c>
      <c r="I12" s="45"/>
      <c r="J12" s="45">
        <f>PRODUCT(Tabulka14[[#This Row],[cana za ks]]*Tabulka14[[#This Row],[KS]])</f>
        <v>0</v>
      </c>
    </row>
    <row r="13" spans="1:10" x14ac:dyDescent="0.25">
      <c r="A13" s="40">
        <v>9</v>
      </c>
      <c r="B13" s="40">
        <v>1</v>
      </c>
      <c r="C13" s="36" t="s">
        <v>55</v>
      </c>
      <c r="D13" s="1" t="s">
        <v>121</v>
      </c>
      <c r="E13" s="1" t="s">
        <v>147</v>
      </c>
      <c r="F13" s="41" t="s">
        <v>190</v>
      </c>
      <c r="G13" s="2" t="s">
        <v>59</v>
      </c>
      <c r="H13" s="2" t="s">
        <v>255</v>
      </c>
      <c r="I13" s="45"/>
      <c r="J13" s="45">
        <f>PRODUCT(Tabulka14[[#This Row],[cana za ks]]*Tabulka14[[#This Row],[KS]])</f>
        <v>0</v>
      </c>
    </row>
    <row r="14" spans="1:10" x14ac:dyDescent="0.25">
      <c r="A14" s="40">
        <v>10</v>
      </c>
      <c r="B14" s="40">
        <v>1</v>
      </c>
      <c r="C14" s="36" t="s">
        <v>87</v>
      </c>
      <c r="D14" s="1" t="s">
        <v>122</v>
      </c>
      <c r="E14" s="1" t="s">
        <v>148</v>
      </c>
      <c r="F14" s="41" t="s">
        <v>191</v>
      </c>
      <c r="G14" s="2" t="s">
        <v>6</v>
      </c>
      <c r="H14" s="2" t="s">
        <v>255</v>
      </c>
      <c r="I14" s="45"/>
      <c r="J14" s="45">
        <f>PRODUCT(Tabulka14[[#This Row],[cana za ks]]*Tabulka14[[#This Row],[KS]])</f>
        <v>0</v>
      </c>
    </row>
    <row r="15" spans="1:10" x14ac:dyDescent="0.25">
      <c r="A15" s="40">
        <v>11</v>
      </c>
      <c r="B15" s="40">
        <v>1</v>
      </c>
      <c r="C15" s="36" t="s">
        <v>55</v>
      </c>
      <c r="D15" s="1" t="s">
        <v>121</v>
      </c>
      <c r="E15" s="1" t="s">
        <v>147</v>
      </c>
      <c r="F15" s="41" t="s">
        <v>192</v>
      </c>
      <c r="G15" s="2" t="s">
        <v>59</v>
      </c>
      <c r="H15" s="2" t="s">
        <v>255</v>
      </c>
      <c r="I15" s="45"/>
      <c r="J15" s="45">
        <f>PRODUCT(Tabulka14[[#This Row],[cana za ks]]*Tabulka14[[#This Row],[KS]])</f>
        <v>0</v>
      </c>
    </row>
    <row r="16" spans="1:10" x14ac:dyDescent="0.25">
      <c r="A16" s="40">
        <v>12</v>
      </c>
      <c r="B16" s="40">
        <v>10</v>
      </c>
      <c r="C16" s="36" t="s">
        <v>7</v>
      </c>
      <c r="D16" s="1"/>
      <c r="E16" s="1" t="s">
        <v>149</v>
      </c>
      <c r="F16" s="41" t="s">
        <v>193</v>
      </c>
      <c r="G16" s="2" t="s">
        <v>241</v>
      </c>
      <c r="H16" s="2"/>
      <c r="I16" s="45"/>
      <c r="J16" s="45">
        <f>PRODUCT(Tabulka14[[#This Row],[cana za ks]]*Tabulka14[[#This Row],[KS]])</f>
        <v>0</v>
      </c>
    </row>
    <row r="17" spans="1:10" x14ac:dyDescent="0.25">
      <c r="A17" s="40">
        <v>13</v>
      </c>
      <c r="B17" s="40">
        <v>1</v>
      </c>
      <c r="C17" s="36" t="s">
        <v>88</v>
      </c>
      <c r="D17" s="1"/>
      <c r="E17" s="1" t="s">
        <v>150</v>
      </c>
      <c r="F17" s="41" t="s">
        <v>194</v>
      </c>
      <c r="G17" s="2" t="s">
        <v>59</v>
      </c>
      <c r="H17" s="2" t="s">
        <v>255</v>
      </c>
      <c r="I17" s="45"/>
      <c r="J17" s="45">
        <f>PRODUCT(Tabulka14[[#This Row],[cana za ks]]*Tabulka14[[#This Row],[KS]])</f>
        <v>0</v>
      </c>
    </row>
    <row r="18" spans="1:10" x14ac:dyDescent="0.25">
      <c r="A18" s="40">
        <v>14</v>
      </c>
      <c r="B18" s="40">
        <v>7</v>
      </c>
      <c r="C18" s="36" t="s">
        <v>86</v>
      </c>
      <c r="D18" s="1"/>
      <c r="E18" s="1" t="s">
        <v>145</v>
      </c>
      <c r="F18" s="41" t="s">
        <v>187</v>
      </c>
      <c r="G18" s="2" t="s">
        <v>62</v>
      </c>
      <c r="H18" s="2" t="s">
        <v>255</v>
      </c>
      <c r="I18" s="45"/>
      <c r="J18" s="45">
        <f>PRODUCT(Tabulka14[[#This Row],[cana za ks]]*Tabulka14[[#This Row],[KS]])</f>
        <v>0</v>
      </c>
    </row>
    <row r="19" spans="1:10" x14ac:dyDescent="0.25">
      <c r="A19" s="43">
        <v>15</v>
      </c>
      <c r="B19" s="43">
        <v>4</v>
      </c>
      <c r="C19" s="44" t="s">
        <v>89</v>
      </c>
      <c r="D19" s="1" t="s">
        <v>123</v>
      </c>
      <c r="E19" s="45" t="s">
        <v>151</v>
      </c>
      <c r="F19" s="46" t="s">
        <v>195</v>
      </c>
      <c r="G19" s="47" t="s">
        <v>242</v>
      </c>
      <c r="H19" s="2" t="s">
        <v>255</v>
      </c>
      <c r="I19" s="45"/>
      <c r="J19" s="45">
        <f>PRODUCT(Tabulka14[[#This Row],[cana za ks]]*Tabulka14[[#This Row],[KS]])</f>
        <v>0</v>
      </c>
    </row>
    <row r="20" spans="1:10" x14ac:dyDescent="0.25">
      <c r="A20" s="40">
        <v>16</v>
      </c>
      <c r="B20" s="40">
        <v>1</v>
      </c>
      <c r="C20" s="36" t="s">
        <v>55</v>
      </c>
      <c r="D20" s="1" t="s">
        <v>121</v>
      </c>
      <c r="E20" s="1" t="s">
        <v>147</v>
      </c>
      <c r="F20" s="41" t="s">
        <v>196</v>
      </c>
      <c r="G20" s="2" t="s">
        <v>59</v>
      </c>
      <c r="H20" s="2" t="s">
        <v>255</v>
      </c>
      <c r="I20" s="45"/>
      <c r="J20" s="45">
        <f>PRODUCT(Tabulka14[[#This Row],[cana za ks]]*Tabulka14[[#This Row],[KS]])</f>
        <v>0</v>
      </c>
    </row>
    <row r="21" spans="1:10" x14ac:dyDescent="0.25">
      <c r="A21" s="40"/>
      <c r="B21" s="40">
        <v>2</v>
      </c>
      <c r="C21" s="36" t="s">
        <v>55</v>
      </c>
      <c r="D21" s="1" t="s">
        <v>121</v>
      </c>
      <c r="E21" s="1" t="s">
        <v>147</v>
      </c>
      <c r="F21" s="41" t="s">
        <v>197</v>
      </c>
      <c r="G21" s="2" t="s">
        <v>59</v>
      </c>
      <c r="H21" s="2" t="s">
        <v>255</v>
      </c>
      <c r="I21" s="45"/>
      <c r="J21" s="45">
        <f>PRODUCT(Tabulka14[[#This Row],[cana za ks]]*Tabulka14[[#This Row],[KS]])</f>
        <v>0</v>
      </c>
    </row>
    <row r="22" spans="1:10" x14ac:dyDescent="0.25">
      <c r="A22" s="40"/>
      <c r="B22" s="40">
        <v>50</v>
      </c>
      <c r="C22" s="36" t="s">
        <v>90</v>
      </c>
      <c r="D22" s="1"/>
      <c r="E22" s="1" t="s">
        <v>147</v>
      </c>
      <c r="F22" s="41" t="s">
        <v>197</v>
      </c>
      <c r="G22" s="2" t="s">
        <v>241</v>
      </c>
      <c r="H22" s="2"/>
      <c r="I22" s="45"/>
      <c r="J22" s="45">
        <f>PRODUCT(Tabulka14[[#This Row],[cana za ks]]*Tabulka14[[#This Row],[KS]])</f>
        <v>0</v>
      </c>
    </row>
    <row r="23" spans="1:10" x14ac:dyDescent="0.25">
      <c r="A23" s="40"/>
      <c r="B23" s="40">
        <v>30</v>
      </c>
      <c r="C23" s="36" t="s">
        <v>91</v>
      </c>
      <c r="D23" s="1"/>
      <c r="E23" s="1" t="s">
        <v>147</v>
      </c>
      <c r="F23" s="41" t="s">
        <v>198</v>
      </c>
      <c r="G23" s="2" t="s">
        <v>241</v>
      </c>
      <c r="H23" s="2"/>
      <c r="I23" s="45"/>
      <c r="J23" s="45">
        <f>PRODUCT(Tabulka14[[#This Row],[cana za ks]]*Tabulka14[[#This Row],[KS]])</f>
        <v>0</v>
      </c>
    </row>
    <row r="24" spans="1:10" x14ac:dyDescent="0.25">
      <c r="A24" s="40">
        <v>17</v>
      </c>
      <c r="B24" s="40">
        <v>1</v>
      </c>
      <c r="C24" s="36" t="s">
        <v>64</v>
      </c>
      <c r="D24" s="1"/>
      <c r="E24" s="1" t="s">
        <v>79</v>
      </c>
      <c r="F24" s="41" t="s">
        <v>199</v>
      </c>
      <c r="G24" s="2" t="s">
        <v>241</v>
      </c>
      <c r="H24" s="2"/>
      <c r="I24" s="45"/>
      <c r="J24" s="45">
        <f>PRODUCT(Tabulka14[[#This Row],[cana za ks]]*Tabulka14[[#This Row],[KS]])</f>
        <v>0</v>
      </c>
    </row>
    <row r="25" spans="1:10" x14ac:dyDescent="0.25">
      <c r="A25" s="43"/>
      <c r="B25" s="43">
        <v>2</v>
      </c>
      <c r="C25" s="44" t="s">
        <v>92</v>
      </c>
      <c r="D25" s="1"/>
      <c r="E25" s="45" t="s">
        <v>79</v>
      </c>
      <c r="F25" s="46" t="s">
        <v>200</v>
      </c>
      <c r="G25" s="2" t="s">
        <v>241</v>
      </c>
      <c r="H25" s="47"/>
      <c r="I25" s="45"/>
      <c r="J25" s="45">
        <f>PRODUCT(Tabulka14[[#This Row],[cana za ks]]*Tabulka14[[#This Row],[KS]])</f>
        <v>0</v>
      </c>
    </row>
    <row r="26" spans="1:10" x14ac:dyDescent="0.25">
      <c r="A26" s="43">
        <v>18</v>
      </c>
      <c r="B26" s="43">
        <v>2</v>
      </c>
      <c r="C26" s="44" t="s">
        <v>74</v>
      </c>
      <c r="D26" s="1"/>
      <c r="E26" s="45" t="s">
        <v>152</v>
      </c>
      <c r="F26" s="46" t="s">
        <v>201</v>
      </c>
      <c r="G26" s="2" t="s">
        <v>59</v>
      </c>
      <c r="H26" s="2" t="s">
        <v>255</v>
      </c>
      <c r="I26" s="45"/>
      <c r="J26" s="45">
        <f>PRODUCT(Tabulka14[[#This Row],[cana za ks]]*Tabulka14[[#This Row],[KS]])</f>
        <v>0</v>
      </c>
    </row>
    <row r="27" spans="1:10" x14ac:dyDescent="0.25">
      <c r="A27" s="43">
        <v>19</v>
      </c>
      <c r="B27" s="43">
        <v>7</v>
      </c>
      <c r="C27" s="44" t="s">
        <v>93</v>
      </c>
      <c r="D27" s="1" t="s">
        <v>75</v>
      </c>
      <c r="E27" s="45" t="s">
        <v>153</v>
      </c>
      <c r="F27" s="46" t="s">
        <v>202</v>
      </c>
      <c r="G27" s="2" t="s">
        <v>59</v>
      </c>
      <c r="H27" s="2" t="s">
        <v>255</v>
      </c>
      <c r="I27" s="45"/>
      <c r="J27" s="45">
        <f>PRODUCT(Tabulka14[[#This Row],[cana za ks]]*Tabulka14[[#This Row],[KS]])</f>
        <v>0</v>
      </c>
    </row>
    <row r="28" spans="1:10" x14ac:dyDescent="0.25">
      <c r="A28" s="40"/>
      <c r="B28" s="40">
        <v>3</v>
      </c>
      <c r="C28" s="36" t="s">
        <v>94</v>
      </c>
      <c r="D28" s="1"/>
      <c r="E28" s="1" t="s">
        <v>153</v>
      </c>
      <c r="F28" s="46" t="s">
        <v>202</v>
      </c>
      <c r="G28" s="2" t="s">
        <v>62</v>
      </c>
      <c r="H28" s="2" t="s">
        <v>255</v>
      </c>
      <c r="I28" s="45"/>
      <c r="J28" s="45">
        <f>PRODUCT(Tabulka14[[#This Row],[cana za ks]]*Tabulka14[[#This Row],[KS]])</f>
        <v>0</v>
      </c>
    </row>
    <row r="29" spans="1:10" x14ac:dyDescent="0.25">
      <c r="A29" s="40">
        <v>20</v>
      </c>
      <c r="B29" s="40">
        <v>3</v>
      </c>
      <c r="C29" s="36" t="s">
        <v>74</v>
      </c>
      <c r="D29" s="1"/>
      <c r="E29" s="1" t="s">
        <v>77</v>
      </c>
      <c r="F29" s="46" t="s">
        <v>203</v>
      </c>
      <c r="G29" s="2" t="s">
        <v>59</v>
      </c>
      <c r="H29" s="2" t="s">
        <v>255</v>
      </c>
      <c r="I29" s="45"/>
      <c r="J29" s="45">
        <f>PRODUCT(Tabulka14[[#This Row],[cana za ks]]*Tabulka14[[#This Row],[KS]])</f>
        <v>0</v>
      </c>
    </row>
    <row r="30" spans="1:10" x14ac:dyDescent="0.25">
      <c r="A30" s="40"/>
      <c r="B30" s="40">
        <v>1</v>
      </c>
      <c r="C30" s="36" t="s">
        <v>95</v>
      </c>
      <c r="D30" s="1"/>
      <c r="E30" s="1" t="s">
        <v>77</v>
      </c>
      <c r="F30" s="46" t="s">
        <v>204</v>
      </c>
      <c r="G30" s="2" t="s">
        <v>59</v>
      </c>
      <c r="H30" s="2" t="s">
        <v>255</v>
      </c>
      <c r="I30" s="45"/>
      <c r="J30" s="45">
        <f>PRODUCT(Tabulka14[[#This Row],[cana za ks]]*Tabulka14[[#This Row],[KS]])</f>
        <v>0</v>
      </c>
    </row>
    <row r="31" spans="1:10" x14ac:dyDescent="0.25">
      <c r="A31" s="40"/>
      <c r="B31" s="40">
        <v>3</v>
      </c>
      <c r="C31" s="36" t="s">
        <v>60</v>
      </c>
      <c r="D31" s="1"/>
      <c r="E31" s="1" t="s">
        <v>77</v>
      </c>
      <c r="F31" s="46" t="s">
        <v>205</v>
      </c>
      <c r="G31" s="2" t="s">
        <v>59</v>
      </c>
      <c r="H31" s="2" t="s">
        <v>255</v>
      </c>
      <c r="I31" s="45"/>
      <c r="J31" s="45">
        <f>PRODUCT(Tabulka14[[#This Row],[cana za ks]]*Tabulka14[[#This Row],[KS]])</f>
        <v>0</v>
      </c>
    </row>
    <row r="32" spans="1:10" x14ac:dyDescent="0.25">
      <c r="A32" s="43"/>
      <c r="B32" s="43">
        <v>5</v>
      </c>
      <c r="C32" s="44" t="s">
        <v>81</v>
      </c>
      <c r="D32" s="1"/>
      <c r="E32" s="45" t="s">
        <v>77</v>
      </c>
      <c r="F32" s="46" t="s">
        <v>206</v>
      </c>
      <c r="G32" s="2" t="s">
        <v>59</v>
      </c>
      <c r="H32" s="2" t="s">
        <v>255</v>
      </c>
      <c r="I32" s="45"/>
      <c r="J32" s="45">
        <f>PRODUCT(Tabulka14[[#This Row],[cana za ks]]*Tabulka14[[#This Row],[KS]])</f>
        <v>0</v>
      </c>
    </row>
    <row r="33" spans="1:10" x14ac:dyDescent="0.25">
      <c r="A33" s="40">
        <v>21</v>
      </c>
      <c r="B33" s="40">
        <v>1</v>
      </c>
      <c r="C33" s="36" t="s">
        <v>72</v>
      </c>
      <c r="D33" s="1" t="s">
        <v>124</v>
      </c>
      <c r="E33" s="1" t="s">
        <v>154</v>
      </c>
      <c r="F33" s="46" t="s">
        <v>207</v>
      </c>
      <c r="G33" s="2" t="s">
        <v>243</v>
      </c>
      <c r="H33" s="2"/>
      <c r="I33" s="45"/>
      <c r="J33" s="45">
        <f>PRODUCT(Tabulka14[[#This Row],[cana za ks]]*Tabulka14[[#This Row],[KS]])</f>
        <v>0</v>
      </c>
    </row>
    <row r="34" spans="1:10" x14ac:dyDescent="0.25">
      <c r="A34" s="40">
        <v>22</v>
      </c>
      <c r="B34" s="40">
        <v>3</v>
      </c>
      <c r="C34" s="36" t="s">
        <v>74</v>
      </c>
      <c r="D34" s="1"/>
      <c r="E34" s="1" t="s">
        <v>57</v>
      </c>
      <c r="F34" s="46" t="s">
        <v>208</v>
      </c>
      <c r="G34" s="2" t="s">
        <v>59</v>
      </c>
      <c r="H34" s="2" t="s">
        <v>255</v>
      </c>
      <c r="I34" s="45"/>
      <c r="J34" s="45">
        <f>PRODUCT(Tabulka14[[#This Row],[cana za ks]]*Tabulka14[[#This Row],[KS]])</f>
        <v>0</v>
      </c>
    </row>
    <row r="35" spans="1:10" x14ac:dyDescent="0.25">
      <c r="A35" s="43">
        <v>23</v>
      </c>
      <c r="B35" s="43">
        <v>1</v>
      </c>
      <c r="C35" s="44" t="s">
        <v>96</v>
      </c>
      <c r="D35" s="1"/>
      <c r="E35" s="45" t="s">
        <v>63</v>
      </c>
      <c r="F35" s="46" t="s">
        <v>209</v>
      </c>
      <c r="G35" s="47" t="s">
        <v>59</v>
      </c>
      <c r="H35" s="2" t="s">
        <v>255</v>
      </c>
      <c r="I35" s="45"/>
      <c r="J35" s="45">
        <f>PRODUCT(Tabulka14[[#This Row],[cana za ks]]*Tabulka14[[#This Row],[KS]])</f>
        <v>0</v>
      </c>
    </row>
    <row r="36" spans="1:10" x14ac:dyDescent="0.25">
      <c r="A36" s="43">
        <v>24</v>
      </c>
      <c r="B36" s="43">
        <v>1</v>
      </c>
      <c r="C36" s="36" t="s">
        <v>97</v>
      </c>
      <c r="D36" s="1"/>
      <c r="E36" s="45" t="s">
        <v>66</v>
      </c>
      <c r="F36" s="46" t="s">
        <v>210</v>
      </c>
      <c r="G36" s="2" t="s">
        <v>244</v>
      </c>
      <c r="H36" s="2" t="s">
        <v>255</v>
      </c>
      <c r="I36" s="45"/>
      <c r="J36" s="45">
        <f>PRODUCT(Tabulka14[[#This Row],[cana za ks]]*Tabulka14[[#This Row],[KS]])</f>
        <v>0</v>
      </c>
    </row>
    <row r="37" spans="1:10" x14ac:dyDescent="0.25">
      <c r="A37" s="43">
        <v>25</v>
      </c>
      <c r="B37" s="43">
        <v>1</v>
      </c>
      <c r="C37" s="36" t="s">
        <v>8</v>
      </c>
      <c r="D37" s="1"/>
      <c r="E37" s="45" t="s">
        <v>78</v>
      </c>
      <c r="F37" s="46" t="s">
        <v>211</v>
      </c>
      <c r="G37" s="2" t="s">
        <v>59</v>
      </c>
      <c r="H37" s="2" t="s">
        <v>255</v>
      </c>
      <c r="I37" s="45"/>
      <c r="J37" s="45">
        <f>PRODUCT(Tabulka14[[#This Row],[cana za ks]]*Tabulka14[[#This Row],[KS]])</f>
        <v>0</v>
      </c>
    </row>
    <row r="38" spans="1:10" x14ac:dyDescent="0.25">
      <c r="A38" s="43"/>
      <c r="B38" s="43">
        <v>1</v>
      </c>
      <c r="C38" s="44" t="s">
        <v>61</v>
      </c>
      <c r="D38" s="1"/>
      <c r="E38" s="45" t="s">
        <v>78</v>
      </c>
      <c r="F38" s="46" t="s">
        <v>211</v>
      </c>
      <c r="G38" s="47" t="s">
        <v>245</v>
      </c>
      <c r="H38" s="2" t="s">
        <v>255</v>
      </c>
      <c r="I38" s="45"/>
      <c r="J38" s="45">
        <f>PRODUCT(Tabulka14[[#This Row],[cana za ks]]*Tabulka14[[#This Row],[KS]])</f>
        <v>0</v>
      </c>
    </row>
    <row r="39" spans="1:10" x14ac:dyDescent="0.25">
      <c r="A39" s="43">
        <v>26</v>
      </c>
      <c r="B39" s="43">
        <v>3</v>
      </c>
      <c r="C39" s="44" t="s">
        <v>71</v>
      </c>
      <c r="D39" s="1"/>
      <c r="E39" s="45" t="s">
        <v>78</v>
      </c>
      <c r="F39" s="46" t="s">
        <v>212</v>
      </c>
      <c r="G39" s="2" t="s">
        <v>6</v>
      </c>
      <c r="H39" s="2" t="s">
        <v>255</v>
      </c>
      <c r="I39" s="45"/>
      <c r="J39" s="45">
        <f>PRODUCT(Tabulka14[[#This Row],[cana za ks]]*Tabulka14[[#This Row],[KS]])</f>
        <v>0</v>
      </c>
    </row>
    <row r="40" spans="1:10" x14ac:dyDescent="0.25">
      <c r="A40" s="43">
        <v>27</v>
      </c>
      <c r="B40" s="43">
        <v>20</v>
      </c>
      <c r="C40" s="44" t="s">
        <v>98</v>
      </c>
      <c r="D40" s="1"/>
      <c r="E40" s="45" t="s">
        <v>155</v>
      </c>
      <c r="F40" s="46" t="s">
        <v>213</v>
      </c>
      <c r="G40" s="2" t="s">
        <v>241</v>
      </c>
      <c r="H40" s="2"/>
      <c r="I40" s="45"/>
      <c r="J40" s="45">
        <f>PRODUCT(Tabulka14[[#This Row],[cana za ks]]*Tabulka14[[#This Row],[KS]])</f>
        <v>0</v>
      </c>
    </row>
    <row r="41" spans="1:10" x14ac:dyDescent="0.25">
      <c r="A41" s="43">
        <v>28</v>
      </c>
      <c r="B41" s="43">
        <v>2</v>
      </c>
      <c r="C41" s="44" t="s">
        <v>99</v>
      </c>
      <c r="D41" s="1"/>
      <c r="E41" s="45" t="s">
        <v>156</v>
      </c>
      <c r="F41" s="46" t="s">
        <v>214</v>
      </c>
      <c r="G41" s="2" t="s">
        <v>59</v>
      </c>
      <c r="H41" s="2" t="s">
        <v>255</v>
      </c>
      <c r="I41" s="45"/>
      <c r="J41" s="45">
        <f>PRODUCT(Tabulka14[[#This Row],[cana za ks]]*Tabulka14[[#This Row],[KS]])</f>
        <v>0</v>
      </c>
    </row>
    <row r="42" spans="1:10" x14ac:dyDescent="0.25">
      <c r="A42" s="43">
        <v>29</v>
      </c>
      <c r="B42" s="43">
        <v>3</v>
      </c>
      <c r="C42" s="44" t="s">
        <v>94</v>
      </c>
      <c r="D42" s="1"/>
      <c r="E42" s="45" t="s">
        <v>157</v>
      </c>
      <c r="F42" s="46" t="s">
        <v>215</v>
      </c>
      <c r="G42" s="47" t="s">
        <v>62</v>
      </c>
      <c r="H42" s="2" t="s">
        <v>255</v>
      </c>
      <c r="I42" s="45"/>
      <c r="J42" s="45">
        <f>PRODUCT(Tabulka14[[#This Row],[cana za ks]]*Tabulka14[[#This Row],[KS]])</f>
        <v>0</v>
      </c>
    </row>
    <row r="43" spans="1:10" x14ac:dyDescent="0.25">
      <c r="A43" s="43">
        <v>30</v>
      </c>
      <c r="B43" s="43">
        <v>2</v>
      </c>
      <c r="C43" s="44" t="s">
        <v>100</v>
      </c>
      <c r="D43" s="1"/>
      <c r="E43" s="45" t="s">
        <v>158</v>
      </c>
      <c r="F43" s="46" t="s">
        <v>216</v>
      </c>
      <c r="G43" s="47" t="s">
        <v>241</v>
      </c>
      <c r="H43" s="2"/>
      <c r="I43" s="45"/>
      <c r="J43" s="45">
        <f>PRODUCT(Tabulka14[[#This Row],[cana za ks]]*Tabulka14[[#This Row],[KS]])</f>
        <v>0</v>
      </c>
    </row>
    <row r="44" spans="1:10" x14ac:dyDescent="0.25">
      <c r="A44" s="43">
        <v>31</v>
      </c>
      <c r="B44" s="43">
        <v>3</v>
      </c>
      <c r="C44" s="44" t="s">
        <v>99</v>
      </c>
      <c r="D44" s="1"/>
      <c r="E44" s="45" t="s">
        <v>77</v>
      </c>
      <c r="F44" s="46" t="s">
        <v>217</v>
      </c>
      <c r="G44" s="47" t="s">
        <v>59</v>
      </c>
      <c r="H44" s="2" t="s">
        <v>255</v>
      </c>
      <c r="I44" s="45"/>
      <c r="J44" s="45">
        <f>PRODUCT(Tabulka14[[#This Row],[cana za ks]]*Tabulka14[[#This Row],[KS]])</f>
        <v>0</v>
      </c>
    </row>
    <row r="45" spans="1:10" x14ac:dyDescent="0.25">
      <c r="A45" s="43">
        <v>32</v>
      </c>
      <c r="B45" s="43">
        <v>2</v>
      </c>
      <c r="C45" s="44" t="s">
        <v>60</v>
      </c>
      <c r="D45" s="1"/>
      <c r="E45" s="45" t="s">
        <v>154</v>
      </c>
      <c r="F45" s="46" t="s">
        <v>207</v>
      </c>
      <c r="G45" s="47" t="s">
        <v>68</v>
      </c>
      <c r="H45" s="2" t="s">
        <v>255</v>
      </c>
      <c r="I45" s="45"/>
      <c r="J45" s="45">
        <f>PRODUCT(Tabulka14[[#This Row],[cana za ks]]*Tabulka14[[#This Row],[KS]])</f>
        <v>0</v>
      </c>
    </row>
    <row r="46" spans="1:10" x14ac:dyDescent="0.25">
      <c r="A46" s="43">
        <v>33</v>
      </c>
      <c r="B46" s="43">
        <v>3</v>
      </c>
      <c r="C46" s="44" t="s">
        <v>101</v>
      </c>
      <c r="D46" s="1" t="s">
        <v>125</v>
      </c>
      <c r="E46" s="45" t="s">
        <v>159</v>
      </c>
      <c r="F46" s="46" t="s">
        <v>218</v>
      </c>
      <c r="G46" s="47" t="s">
        <v>6</v>
      </c>
      <c r="H46" s="2" t="s">
        <v>255</v>
      </c>
      <c r="I46" s="45"/>
      <c r="J46" s="45">
        <f>PRODUCT(Tabulka14[[#This Row],[cana za ks]]*Tabulka14[[#This Row],[KS]])</f>
        <v>0</v>
      </c>
    </row>
    <row r="47" spans="1:10" x14ac:dyDescent="0.25">
      <c r="A47" s="43">
        <v>34</v>
      </c>
      <c r="B47" s="43">
        <v>11</v>
      </c>
      <c r="C47" s="44" t="s">
        <v>8</v>
      </c>
      <c r="D47" s="1" t="s">
        <v>126</v>
      </c>
      <c r="E47" s="45" t="s">
        <v>65</v>
      </c>
      <c r="F47" s="46" t="s">
        <v>219</v>
      </c>
      <c r="G47" s="47" t="s">
        <v>59</v>
      </c>
      <c r="H47" s="2" t="s">
        <v>255</v>
      </c>
      <c r="I47" s="45"/>
      <c r="J47" s="45">
        <f>PRODUCT(Tabulka14[[#This Row],[cana za ks]]*Tabulka14[[#This Row],[KS]])</f>
        <v>0</v>
      </c>
    </row>
    <row r="48" spans="1:10" x14ac:dyDescent="0.25">
      <c r="A48" s="43"/>
      <c r="B48" s="43">
        <v>1</v>
      </c>
      <c r="C48" s="44" t="s">
        <v>102</v>
      </c>
      <c r="D48" s="1" t="s">
        <v>123</v>
      </c>
      <c r="E48" s="45" t="s">
        <v>65</v>
      </c>
      <c r="F48" s="46" t="s">
        <v>220</v>
      </c>
      <c r="G48" s="47" t="s">
        <v>59</v>
      </c>
      <c r="H48" s="2" t="s">
        <v>255</v>
      </c>
      <c r="I48" s="45"/>
      <c r="J48" s="45">
        <f>PRODUCT(Tabulka14[[#This Row],[cana za ks]]*Tabulka14[[#This Row],[KS]])</f>
        <v>0</v>
      </c>
    </row>
    <row r="49" spans="1:10" x14ac:dyDescent="0.25">
      <c r="A49" s="43"/>
      <c r="B49" s="43">
        <v>2</v>
      </c>
      <c r="C49" s="44" t="s">
        <v>100</v>
      </c>
      <c r="D49" s="1"/>
      <c r="E49" s="45" t="s">
        <v>65</v>
      </c>
      <c r="F49" s="46" t="s">
        <v>221</v>
      </c>
      <c r="G49" s="47" t="s">
        <v>246</v>
      </c>
      <c r="H49" s="47"/>
      <c r="I49" s="45"/>
      <c r="J49" s="45">
        <f>PRODUCT(Tabulka14[[#This Row],[cana za ks]]*Tabulka14[[#This Row],[KS]])</f>
        <v>0</v>
      </c>
    </row>
    <row r="50" spans="1:10" x14ac:dyDescent="0.25">
      <c r="A50" s="43">
        <v>35</v>
      </c>
      <c r="B50" s="43">
        <v>2</v>
      </c>
      <c r="C50" s="44" t="s">
        <v>103</v>
      </c>
      <c r="D50" s="1"/>
      <c r="E50" s="45" t="s">
        <v>160</v>
      </c>
      <c r="F50" s="46" t="s">
        <v>265</v>
      </c>
      <c r="G50" s="47" t="s">
        <v>59</v>
      </c>
      <c r="H50" s="47" t="s">
        <v>255</v>
      </c>
      <c r="I50" s="45"/>
      <c r="J50" s="45">
        <f>PRODUCT(Tabulka14[[#This Row],[cana za ks]]*Tabulka14[[#This Row],[KS]])</f>
        <v>0</v>
      </c>
    </row>
    <row r="51" spans="1:10" x14ac:dyDescent="0.25">
      <c r="A51" s="43">
        <v>36</v>
      </c>
      <c r="B51" s="43">
        <v>2</v>
      </c>
      <c r="C51" s="44" t="s">
        <v>104</v>
      </c>
      <c r="D51" s="1" t="s">
        <v>127</v>
      </c>
      <c r="E51" s="45" t="s">
        <v>161</v>
      </c>
      <c r="F51" s="46" t="s">
        <v>222</v>
      </c>
      <c r="G51" s="47" t="s">
        <v>6</v>
      </c>
      <c r="H51" s="47" t="s">
        <v>255</v>
      </c>
      <c r="I51" s="45"/>
      <c r="J51" s="45">
        <f>PRODUCT(Tabulka14[[#This Row],[cana za ks]]*Tabulka14[[#This Row],[KS]])</f>
        <v>0</v>
      </c>
    </row>
    <row r="52" spans="1:10" x14ac:dyDescent="0.25">
      <c r="A52" s="43">
        <v>37</v>
      </c>
      <c r="B52" s="43">
        <v>1</v>
      </c>
      <c r="C52" s="44" t="s">
        <v>99</v>
      </c>
      <c r="D52" s="1"/>
      <c r="E52" s="45" t="s">
        <v>162</v>
      </c>
      <c r="F52" s="46" t="s">
        <v>223</v>
      </c>
      <c r="G52" s="47" t="s">
        <v>59</v>
      </c>
      <c r="H52" s="47" t="s">
        <v>255</v>
      </c>
      <c r="I52" s="45"/>
      <c r="J52" s="45">
        <f>PRODUCT(Tabulka14[[#This Row],[cana za ks]]*Tabulka14[[#This Row],[KS]])</f>
        <v>0</v>
      </c>
    </row>
    <row r="53" spans="1:10" x14ac:dyDescent="0.25">
      <c r="A53" s="43">
        <v>38</v>
      </c>
      <c r="B53" s="43">
        <v>3</v>
      </c>
      <c r="C53" s="44" t="s">
        <v>105</v>
      </c>
      <c r="D53" s="1" t="s">
        <v>128</v>
      </c>
      <c r="E53" s="45" t="s">
        <v>155</v>
      </c>
      <c r="F53" s="46" t="s">
        <v>224</v>
      </c>
      <c r="G53" s="47" t="s">
        <v>247</v>
      </c>
      <c r="H53" s="47"/>
      <c r="I53" s="45"/>
      <c r="J53" s="45">
        <f>PRODUCT(Tabulka14[[#This Row],[cana za ks]]*Tabulka14[[#This Row],[KS]])</f>
        <v>0</v>
      </c>
    </row>
    <row r="54" spans="1:10" x14ac:dyDescent="0.25">
      <c r="A54" s="43">
        <v>39</v>
      </c>
      <c r="B54" s="43">
        <v>2</v>
      </c>
      <c r="C54" s="44" t="s">
        <v>99</v>
      </c>
      <c r="D54" s="1"/>
      <c r="E54" s="45" t="s">
        <v>163</v>
      </c>
      <c r="F54" s="46" t="s">
        <v>225</v>
      </c>
      <c r="G54" s="47" t="s">
        <v>59</v>
      </c>
      <c r="H54" s="47" t="s">
        <v>255</v>
      </c>
      <c r="I54" s="45"/>
      <c r="J54" s="45">
        <f>PRODUCT(Tabulka14[[#This Row],[cana za ks]]*Tabulka14[[#This Row],[KS]])</f>
        <v>0</v>
      </c>
    </row>
    <row r="55" spans="1:10" x14ac:dyDescent="0.25">
      <c r="A55" s="43">
        <v>40</v>
      </c>
      <c r="B55" s="43">
        <v>2</v>
      </c>
      <c r="C55" s="44" t="s">
        <v>106</v>
      </c>
      <c r="D55" s="1" t="s">
        <v>40</v>
      </c>
      <c r="E55" s="45" t="s">
        <v>77</v>
      </c>
      <c r="F55" s="46" t="s">
        <v>226</v>
      </c>
      <c r="G55" s="47" t="s">
        <v>59</v>
      </c>
      <c r="H55" s="47" t="s">
        <v>255</v>
      </c>
      <c r="I55" s="45"/>
      <c r="J55" s="45">
        <f>PRODUCT(Tabulka14[[#This Row],[cana za ks]]*Tabulka14[[#This Row],[KS]])</f>
        <v>0</v>
      </c>
    </row>
    <row r="56" spans="1:10" x14ac:dyDescent="0.25">
      <c r="A56" s="43">
        <v>41</v>
      </c>
      <c r="B56" s="43">
        <v>1</v>
      </c>
      <c r="C56" s="36" t="s">
        <v>107</v>
      </c>
      <c r="D56" s="1" t="s">
        <v>129</v>
      </c>
      <c r="E56" s="45" t="s">
        <v>164</v>
      </c>
      <c r="F56" s="46" t="s">
        <v>227</v>
      </c>
      <c r="G56" s="47" t="s">
        <v>248</v>
      </c>
      <c r="H56" s="47"/>
      <c r="I56" s="45"/>
      <c r="J56" s="45">
        <f>PRODUCT(Tabulka14[[#This Row],[cana za ks]]*Tabulka14[[#This Row],[KS]])</f>
        <v>0</v>
      </c>
    </row>
    <row r="57" spans="1:10" x14ac:dyDescent="0.25">
      <c r="A57" s="43">
        <v>42</v>
      </c>
      <c r="B57" s="43">
        <v>2</v>
      </c>
      <c r="C57" s="44" t="s">
        <v>8</v>
      </c>
      <c r="D57" s="1" t="s">
        <v>130</v>
      </c>
      <c r="E57" s="1" t="s">
        <v>165</v>
      </c>
      <c r="F57" s="41" t="s">
        <v>228</v>
      </c>
      <c r="G57" s="47" t="s">
        <v>59</v>
      </c>
      <c r="H57" s="47" t="s">
        <v>255</v>
      </c>
      <c r="I57" s="45"/>
      <c r="J57" s="45">
        <f>PRODUCT(Tabulka14[[#This Row],[cana za ks]]*Tabulka14[[#This Row],[KS]])</f>
        <v>0</v>
      </c>
    </row>
    <row r="58" spans="1:10" x14ac:dyDescent="0.25">
      <c r="A58" s="43">
        <v>43</v>
      </c>
      <c r="B58" s="43">
        <v>174</v>
      </c>
      <c r="C58" s="44" t="s">
        <v>108</v>
      </c>
      <c r="D58" s="1" t="s">
        <v>131</v>
      </c>
      <c r="E58" s="1" t="s">
        <v>166</v>
      </c>
      <c r="F58" s="41" t="s">
        <v>229</v>
      </c>
      <c r="G58" s="2" t="s">
        <v>241</v>
      </c>
      <c r="H58" s="47"/>
      <c r="I58" s="45"/>
      <c r="J58" s="45">
        <f>PRODUCT(Tabulka14[[#This Row],[cana za ks]]*Tabulka14[[#This Row],[KS]])</f>
        <v>0</v>
      </c>
    </row>
    <row r="59" spans="1:10" x14ac:dyDescent="0.25">
      <c r="A59" s="43">
        <v>44</v>
      </c>
      <c r="B59" s="43">
        <v>3</v>
      </c>
      <c r="C59" s="36" t="s">
        <v>101</v>
      </c>
      <c r="D59" s="1" t="s">
        <v>132</v>
      </c>
      <c r="E59" s="45" t="s">
        <v>167</v>
      </c>
      <c r="F59" s="46" t="s">
        <v>230</v>
      </c>
      <c r="G59" s="2" t="s">
        <v>80</v>
      </c>
      <c r="H59" s="47" t="s">
        <v>255</v>
      </c>
      <c r="I59" s="45"/>
      <c r="J59" s="45">
        <f>PRODUCT(Tabulka14[[#This Row],[cana za ks]]*Tabulka14[[#This Row],[KS]])</f>
        <v>0</v>
      </c>
    </row>
    <row r="60" spans="1:10" x14ac:dyDescent="0.25">
      <c r="A60" s="43"/>
      <c r="B60" s="43">
        <v>1</v>
      </c>
      <c r="C60" s="36" t="s">
        <v>84</v>
      </c>
      <c r="D60" s="1" t="s">
        <v>133</v>
      </c>
      <c r="E60" s="45" t="s">
        <v>167</v>
      </c>
      <c r="F60" s="46" t="s">
        <v>231</v>
      </c>
      <c r="G60" s="47" t="s">
        <v>80</v>
      </c>
      <c r="H60" s="47" t="s">
        <v>255</v>
      </c>
      <c r="I60" s="45"/>
      <c r="J60" s="45">
        <f>PRODUCT(Tabulka14[[#This Row],[cana za ks]]*Tabulka14[[#This Row],[KS]])</f>
        <v>0</v>
      </c>
    </row>
    <row r="61" spans="1:10" x14ac:dyDescent="0.25">
      <c r="A61" s="43">
        <v>45</v>
      </c>
      <c r="B61" s="43">
        <v>2</v>
      </c>
      <c r="C61" s="36" t="s">
        <v>107</v>
      </c>
      <c r="D61" s="1" t="s">
        <v>129</v>
      </c>
      <c r="E61" s="1" t="s">
        <v>168</v>
      </c>
      <c r="F61" s="46" t="s">
        <v>232</v>
      </c>
      <c r="G61" s="47" t="s">
        <v>249</v>
      </c>
      <c r="H61" s="47"/>
      <c r="I61" s="45"/>
      <c r="J61" s="45">
        <f>PRODUCT(Tabulka14[[#This Row],[cana za ks]]*Tabulka14[[#This Row],[KS]])</f>
        <v>0</v>
      </c>
    </row>
    <row r="62" spans="1:10" x14ac:dyDescent="0.25">
      <c r="A62" s="43">
        <v>46</v>
      </c>
      <c r="B62" s="43">
        <v>1</v>
      </c>
      <c r="C62" s="36" t="s">
        <v>109</v>
      </c>
      <c r="D62" s="1" t="s">
        <v>134</v>
      </c>
      <c r="E62" s="1" t="s">
        <v>82</v>
      </c>
      <c r="F62" s="41" t="s">
        <v>264</v>
      </c>
      <c r="G62" s="2" t="s">
        <v>80</v>
      </c>
      <c r="H62" s="2" t="s">
        <v>255</v>
      </c>
      <c r="I62" s="66"/>
      <c r="J62" s="45">
        <f>PRODUCT(Tabulka14[[#This Row],[cana za ks]]*Tabulka14[[#This Row],[KS]])</f>
        <v>0</v>
      </c>
    </row>
    <row r="63" spans="1:10" x14ac:dyDescent="0.25">
      <c r="A63" s="43">
        <v>47</v>
      </c>
      <c r="B63" s="43">
        <v>25</v>
      </c>
      <c r="C63" s="36" t="s">
        <v>110</v>
      </c>
      <c r="D63" s="1" t="s">
        <v>135</v>
      </c>
      <c r="E63" s="1" t="s">
        <v>169</v>
      </c>
      <c r="F63" s="41" t="s">
        <v>233</v>
      </c>
      <c r="G63" s="2" t="s">
        <v>241</v>
      </c>
      <c r="H63" s="2"/>
      <c r="I63" s="45"/>
      <c r="J63" s="45">
        <f>PRODUCT(Tabulka14[[#This Row],[cana za ks]]*Tabulka14[[#This Row],[KS]])</f>
        <v>0</v>
      </c>
    </row>
    <row r="64" spans="1:10" x14ac:dyDescent="0.25">
      <c r="A64" s="43">
        <v>48</v>
      </c>
      <c r="B64" s="43">
        <v>5</v>
      </c>
      <c r="C64" s="36" t="s">
        <v>67</v>
      </c>
      <c r="D64" s="1"/>
      <c r="E64" s="1" t="s">
        <v>170</v>
      </c>
      <c r="F64" s="46" t="s">
        <v>263</v>
      </c>
      <c r="G64" s="2" t="s">
        <v>241</v>
      </c>
      <c r="H64" s="2"/>
      <c r="I64" s="45"/>
      <c r="J64" s="45">
        <f>PRODUCT(Tabulka14[[#This Row],[cana za ks]]*Tabulka14[[#This Row],[KS]])</f>
        <v>0</v>
      </c>
    </row>
    <row r="65" spans="1:10" x14ac:dyDescent="0.25">
      <c r="A65" s="43">
        <v>49</v>
      </c>
      <c r="B65" s="43">
        <v>2</v>
      </c>
      <c r="C65" s="36" t="s">
        <v>111</v>
      </c>
      <c r="D65" s="1" t="s">
        <v>136</v>
      </c>
      <c r="E65" s="1" t="s">
        <v>171</v>
      </c>
      <c r="F65" s="41" t="s">
        <v>262</v>
      </c>
      <c r="G65" s="2" t="s">
        <v>59</v>
      </c>
      <c r="H65" s="2" t="s">
        <v>255</v>
      </c>
      <c r="I65" s="66"/>
      <c r="J65" s="45">
        <f>PRODUCT(Tabulka14[[#This Row],[cana za ks]]*Tabulka14[[#This Row],[KS]])</f>
        <v>0</v>
      </c>
    </row>
    <row r="66" spans="1:10" x14ac:dyDescent="0.25">
      <c r="A66" s="43"/>
      <c r="B66" s="43">
        <v>4</v>
      </c>
      <c r="C66" s="44" t="s">
        <v>112</v>
      </c>
      <c r="D66" s="1" t="s">
        <v>137</v>
      </c>
      <c r="E66" s="1" t="s">
        <v>171</v>
      </c>
      <c r="F66" s="41" t="s">
        <v>261</v>
      </c>
      <c r="G66" s="2" t="s">
        <v>59</v>
      </c>
      <c r="H66" s="2" t="s">
        <v>255</v>
      </c>
      <c r="I66" s="66"/>
      <c r="J66" s="45">
        <f>PRODUCT(Tabulka14[[#This Row],[cana za ks]]*Tabulka14[[#This Row],[KS]])</f>
        <v>0</v>
      </c>
    </row>
    <row r="67" spans="1:10" x14ac:dyDescent="0.25">
      <c r="A67" s="40"/>
      <c r="B67" s="40">
        <v>4</v>
      </c>
      <c r="C67" s="36" t="s">
        <v>58</v>
      </c>
      <c r="D67" s="1"/>
      <c r="E67" s="1" t="s">
        <v>171</v>
      </c>
      <c r="F67" s="41" t="s">
        <v>260</v>
      </c>
      <c r="G67" s="2" t="s">
        <v>241</v>
      </c>
      <c r="H67" s="2"/>
      <c r="I67" s="66"/>
      <c r="J67" s="45">
        <f>PRODUCT(Tabulka14[[#This Row],[cana za ks]]*Tabulka14[[#This Row],[KS]])</f>
        <v>0</v>
      </c>
    </row>
    <row r="68" spans="1:10" x14ac:dyDescent="0.25">
      <c r="A68" s="43">
        <v>50</v>
      </c>
      <c r="B68" s="43">
        <v>1</v>
      </c>
      <c r="C68" s="36" t="s">
        <v>85</v>
      </c>
      <c r="D68" s="1"/>
      <c r="E68" s="1" t="s">
        <v>172</v>
      </c>
      <c r="F68" s="46" t="s">
        <v>259</v>
      </c>
      <c r="G68" s="2" t="s">
        <v>80</v>
      </c>
      <c r="H68" s="2"/>
      <c r="I68" s="45"/>
      <c r="J68" s="45">
        <f>PRODUCT(Tabulka14[[#This Row],[cana za ks]]*Tabulka14[[#This Row],[KS]])</f>
        <v>0</v>
      </c>
    </row>
    <row r="69" spans="1:10" x14ac:dyDescent="0.25">
      <c r="A69" s="43">
        <v>51</v>
      </c>
      <c r="B69" s="43">
        <v>1</v>
      </c>
      <c r="C69" s="36" t="s">
        <v>76</v>
      </c>
      <c r="D69" s="1" t="s">
        <v>138</v>
      </c>
      <c r="E69" s="1" t="s">
        <v>173</v>
      </c>
      <c r="F69" s="46" t="s">
        <v>234</v>
      </c>
      <c r="G69" s="2" t="s">
        <v>80</v>
      </c>
      <c r="H69" s="2" t="s">
        <v>255</v>
      </c>
      <c r="I69" s="45"/>
      <c r="J69" s="45">
        <f>PRODUCT(Tabulka14[[#This Row],[cana za ks]]*Tabulka14[[#This Row],[KS]])</f>
        <v>0</v>
      </c>
    </row>
    <row r="70" spans="1:10" x14ac:dyDescent="0.25">
      <c r="A70" s="43">
        <v>52</v>
      </c>
      <c r="B70" s="43">
        <v>2</v>
      </c>
      <c r="C70" s="36" t="s">
        <v>64</v>
      </c>
      <c r="D70" s="1" t="s">
        <v>139</v>
      </c>
      <c r="E70" s="1" t="s">
        <v>77</v>
      </c>
      <c r="F70" s="46" t="s">
        <v>235</v>
      </c>
      <c r="G70" s="2" t="s">
        <v>241</v>
      </c>
      <c r="H70" s="2"/>
      <c r="I70" s="45"/>
      <c r="J70" s="45">
        <f>PRODUCT(Tabulka14[[#This Row],[cana za ks]]*Tabulka14[[#This Row],[KS]])</f>
        <v>0</v>
      </c>
    </row>
    <row r="71" spans="1:10" x14ac:dyDescent="0.25">
      <c r="A71" s="43">
        <v>53</v>
      </c>
      <c r="B71" s="43">
        <v>8</v>
      </c>
      <c r="C71" s="36" t="s">
        <v>56</v>
      </c>
      <c r="D71" s="1"/>
      <c r="E71" s="1" t="s">
        <v>174</v>
      </c>
      <c r="F71" s="46" t="s">
        <v>236</v>
      </c>
      <c r="G71" s="2" t="s">
        <v>80</v>
      </c>
      <c r="H71" s="2" t="s">
        <v>255</v>
      </c>
      <c r="I71" s="45"/>
      <c r="J71" s="45">
        <f>PRODUCT(Tabulka14[[#This Row],[cana za ks]]*Tabulka14[[#This Row],[KS]])</f>
        <v>0</v>
      </c>
    </row>
    <row r="72" spans="1:10" x14ac:dyDescent="0.25">
      <c r="A72" s="43">
        <v>54</v>
      </c>
      <c r="B72" s="43">
        <v>16</v>
      </c>
      <c r="C72" s="36" t="s">
        <v>113</v>
      </c>
      <c r="D72" s="1"/>
      <c r="E72" s="1" t="s">
        <v>175</v>
      </c>
      <c r="F72" s="46" t="s">
        <v>237</v>
      </c>
      <c r="G72" s="2" t="s">
        <v>250</v>
      </c>
      <c r="H72" s="2"/>
      <c r="I72" s="45"/>
      <c r="J72" s="45">
        <f>PRODUCT(Tabulka14[[#This Row],[cana za ks]]*Tabulka14[[#This Row],[KS]])</f>
        <v>0</v>
      </c>
    </row>
    <row r="73" spans="1:10" x14ac:dyDescent="0.25">
      <c r="A73" s="43"/>
      <c r="B73" s="43">
        <v>8</v>
      </c>
      <c r="C73" s="36" t="s">
        <v>114</v>
      </c>
      <c r="D73" s="1"/>
      <c r="E73" s="1" t="s">
        <v>175</v>
      </c>
      <c r="F73" s="46" t="s">
        <v>237</v>
      </c>
      <c r="G73" s="2" t="s">
        <v>258</v>
      </c>
      <c r="H73" s="2"/>
      <c r="I73" s="45"/>
      <c r="J73" s="45">
        <f>PRODUCT(Tabulka14[[#This Row],[cana za ks]]*Tabulka14[[#This Row],[KS]])</f>
        <v>0</v>
      </c>
    </row>
    <row r="74" spans="1:10" x14ac:dyDescent="0.25">
      <c r="A74" s="43">
        <v>55</v>
      </c>
      <c r="B74" s="43">
        <v>45</v>
      </c>
      <c r="C74" s="36" t="s">
        <v>115</v>
      </c>
      <c r="D74" s="1"/>
      <c r="E74" s="1" t="s">
        <v>176</v>
      </c>
      <c r="F74" s="46" t="s">
        <v>238</v>
      </c>
      <c r="G74" s="2" t="s">
        <v>241</v>
      </c>
      <c r="H74" s="2"/>
      <c r="I74" s="45"/>
      <c r="J74" s="45">
        <f>PRODUCT(Tabulka14[[#This Row],[cana za ks]]*Tabulka14[[#This Row],[KS]])</f>
        <v>0</v>
      </c>
    </row>
    <row r="75" spans="1:10" x14ac:dyDescent="0.25">
      <c r="A75" s="43">
        <v>56</v>
      </c>
      <c r="B75" s="43">
        <v>1</v>
      </c>
      <c r="C75" s="44" t="s">
        <v>116</v>
      </c>
      <c r="D75" s="1"/>
      <c r="E75" s="1" t="s">
        <v>177</v>
      </c>
      <c r="F75" s="46" t="s">
        <v>239</v>
      </c>
      <c r="G75" s="47" t="s">
        <v>59</v>
      </c>
      <c r="H75" s="47" t="s">
        <v>255</v>
      </c>
      <c r="I75" s="45"/>
      <c r="J75" s="45">
        <f>PRODUCT(Tabulka14[[#This Row],[cana za ks]]*Tabulka14[[#This Row],[KS]])</f>
        <v>0</v>
      </c>
    </row>
    <row r="76" spans="1:10" x14ac:dyDescent="0.25">
      <c r="A76" s="43">
        <v>57</v>
      </c>
      <c r="B76" s="43">
        <v>8</v>
      </c>
      <c r="C76" s="44" t="s">
        <v>117</v>
      </c>
      <c r="D76" s="1"/>
      <c r="E76" s="45" t="s">
        <v>178</v>
      </c>
      <c r="F76" s="46" t="s">
        <v>257</v>
      </c>
      <c r="G76" s="47" t="s">
        <v>241</v>
      </c>
      <c r="H76" s="47"/>
      <c r="I76" s="45"/>
      <c r="J76" s="45">
        <f>PRODUCT(Tabulka14[[#This Row],[cana za ks]]*Tabulka14[[#This Row],[KS]])</f>
        <v>0</v>
      </c>
    </row>
    <row r="77" spans="1:10" x14ac:dyDescent="0.25">
      <c r="A77" s="43">
        <v>58</v>
      </c>
      <c r="B77" s="43">
        <v>2</v>
      </c>
      <c r="C77" s="36" t="s">
        <v>118</v>
      </c>
      <c r="D77" s="1"/>
      <c r="E77" s="1" t="s">
        <v>179</v>
      </c>
      <c r="F77" s="46" t="s">
        <v>240</v>
      </c>
      <c r="G77" s="2" t="s">
        <v>241</v>
      </c>
      <c r="H77" s="2"/>
      <c r="I77" s="45"/>
      <c r="J77" s="45">
        <f>PRODUCT(Tabulka14[[#This Row],[cana za ks]]*Tabulka14[[#This Row],[KS]])</f>
        <v>0</v>
      </c>
    </row>
    <row r="78" spans="1:10" x14ac:dyDescent="0.25">
      <c r="A78" s="50">
        <v>59</v>
      </c>
      <c r="B78" s="50">
        <v>6</v>
      </c>
      <c r="C78" s="51" t="s">
        <v>109</v>
      </c>
      <c r="D78" s="110" t="s">
        <v>140</v>
      </c>
      <c r="E78" s="52" t="s">
        <v>180</v>
      </c>
      <c r="F78" s="46" t="s">
        <v>256</v>
      </c>
      <c r="G78" s="48" t="s">
        <v>80</v>
      </c>
      <c r="H78" s="48"/>
      <c r="I78" s="45"/>
      <c r="J78" s="45">
        <f>PRODUCT(Tabulka14[[#This Row],[cana za ks]]*Tabulka14[[#This Row],[KS]])</f>
        <v>0</v>
      </c>
    </row>
    <row r="80" spans="1:10" x14ac:dyDescent="0.25"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5">
      <c r="B81" s="6"/>
      <c r="C81" s="5"/>
      <c r="D81" s="5"/>
      <c r="E81" s="5"/>
      <c r="F81" s="5"/>
      <c r="G81" s="5"/>
      <c r="H81" s="105">
        <f>PRODUCT(J4:J78)</f>
        <v>0</v>
      </c>
      <c r="I81" s="105"/>
      <c r="J81" s="37" t="s">
        <v>53</v>
      </c>
    </row>
    <row r="82" spans="1:10" x14ac:dyDescent="0.25">
      <c r="B82" s="6"/>
      <c r="C82" s="5"/>
      <c r="D82" s="5"/>
      <c r="E82" s="5"/>
      <c r="F82" s="5"/>
      <c r="G82" s="5"/>
      <c r="H82" s="105">
        <v>0</v>
      </c>
      <c r="I82" s="105"/>
      <c r="J82" s="37" t="s">
        <v>52</v>
      </c>
    </row>
    <row r="83" spans="1:10" ht="15.75" thickBot="1" x14ac:dyDescent="0.3">
      <c r="A83" s="5"/>
      <c r="B83" s="6"/>
      <c r="C83" s="5"/>
      <c r="D83" s="5"/>
      <c r="E83" s="5"/>
      <c r="F83" s="5"/>
      <c r="G83" s="5"/>
      <c r="H83" s="5"/>
      <c r="I83" s="5"/>
      <c r="J83" s="5"/>
    </row>
    <row r="84" spans="1:10" x14ac:dyDescent="0.25">
      <c r="A84" s="49" t="s">
        <v>9</v>
      </c>
      <c r="B84" s="8" t="s">
        <v>10</v>
      </c>
      <c r="C84" s="9"/>
      <c r="D84" s="42" t="s">
        <v>11</v>
      </c>
      <c r="E84" s="86" t="s">
        <v>12</v>
      </c>
      <c r="F84" s="87"/>
      <c r="G84" s="88" t="s">
        <v>13</v>
      </c>
      <c r="H84" s="89"/>
      <c r="I84" s="10"/>
      <c r="J84" s="10"/>
    </row>
    <row r="85" spans="1:10" x14ac:dyDescent="0.25">
      <c r="A85" s="5"/>
      <c r="B85" s="11" t="s">
        <v>49</v>
      </c>
      <c r="C85" s="12"/>
      <c r="D85" s="13" t="s">
        <v>45</v>
      </c>
      <c r="E85" s="90">
        <v>125</v>
      </c>
      <c r="F85" s="91"/>
      <c r="G85" s="90"/>
      <c r="H85" s="94"/>
      <c r="I85" s="14"/>
      <c r="J85" s="14"/>
    </row>
    <row r="86" spans="1:10" ht="15.75" thickBot="1" x14ac:dyDescent="0.3">
      <c r="A86" s="5"/>
      <c r="B86" s="15" t="s">
        <v>50</v>
      </c>
      <c r="C86" s="16"/>
      <c r="D86" s="17" t="s">
        <v>45</v>
      </c>
      <c r="E86" s="92">
        <v>416</v>
      </c>
      <c r="F86" s="93"/>
      <c r="G86" s="92"/>
      <c r="H86" s="95"/>
      <c r="I86" s="14"/>
      <c r="J86" s="14"/>
    </row>
    <row r="87" spans="1:10" x14ac:dyDescent="0.25">
      <c r="A87" s="5"/>
      <c r="B87" s="18"/>
      <c r="C87" s="19"/>
      <c r="D87" s="19"/>
      <c r="E87" s="20"/>
      <c r="F87" s="5"/>
      <c r="G87" s="5"/>
      <c r="H87" s="5"/>
      <c r="I87" s="5"/>
      <c r="J87" s="5"/>
    </row>
    <row r="88" spans="1:10" x14ac:dyDescent="0.25">
      <c r="A88" s="5"/>
      <c r="B88" s="21"/>
      <c r="C88" s="19"/>
      <c r="D88" s="19"/>
      <c r="E88" s="19"/>
      <c r="F88" s="5"/>
      <c r="G88" s="5"/>
      <c r="H88" s="105">
        <f>H89*1.21</f>
        <v>0</v>
      </c>
      <c r="I88" s="105"/>
      <c r="J88" s="37" t="s">
        <v>53</v>
      </c>
    </row>
    <row r="89" spans="1:10" x14ac:dyDescent="0.25">
      <c r="A89" s="5"/>
      <c r="B89" s="21"/>
      <c r="C89" s="19"/>
      <c r="D89" s="19"/>
      <c r="E89" s="19"/>
      <c r="F89" s="22"/>
      <c r="G89" s="5"/>
      <c r="H89" s="105">
        <f>SUM(G85:H86)</f>
        <v>0</v>
      </c>
      <c r="I89" s="105"/>
      <c r="J89" s="37" t="s">
        <v>52</v>
      </c>
    </row>
    <row r="90" spans="1:10" x14ac:dyDescent="0.25">
      <c r="A90" s="5"/>
      <c r="B90" s="5" t="s">
        <v>15</v>
      </c>
      <c r="C90" s="5"/>
      <c r="D90" s="5"/>
      <c r="E90" s="5"/>
      <c r="F90" s="5"/>
      <c r="G90" s="5"/>
      <c r="H90" s="5"/>
      <c r="I90" s="5"/>
      <c r="J90" s="5"/>
    </row>
    <row r="91" spans="1:10" ht="15.75" thickBot="1" x14ac:dyDescent="0.3">
      <c r="B91" s="5"/>
      <c r="C91" s="5" t="s">
        <v>16</v>
      </c>
      <c r="D91" s="5"/>
      <c r="E91" s="5"/>
      <c r="F91" s="5"/>
      <c r="G91" s="5"/>
      <c r="H91" s="5"/>
      <c r="I91" s="5"/>
      <c r="J91" s="5"/>
    </row>
    <row r="92" spans="1:10" x14ac:dyDescent="0.25">
      <c r="A92" s="49" t="s">
        <v>14</v>
      </c>
      <c r="B92" s="96" t="s">
        <v>10</v>
      </c>
      <c r="C92" s="97"/>
      <c r="D92" s="98"/>
      <c r="E92" s="23" t="s">
        <v>5</v>
      </c>
      <c r="F92" s="53"/>
      <c r="G92" s="54"/>
      <c r="H92" s="24" t="s">
        <v>13</v>
      </c>
      <c r="I92" s="5"/>
      <c r="J92" s="5"/>
    </row>
    <row r="93" spans="1:10" x14ac:dyDescent="0.25">
      <c r="A93" s="5"/>
      <c r="B93" s="99" t="s">
        <v>17</v>
      </c>
      <c r="C93" s="100"/>
      <c r="D93" s="101"/>
      <c r="E93" s="25" t="s">
        <v>18</v>
      </c>
      <c r="F93" s="55"/>
      <c r="G93" s="56"/>
      <c r="H93" s="26"/>
      <c r="I93" s="5"/>
      <c r="J93" s="5"/>
    </row>
    <row r="94" spans="1:10" x14ac:dyDescent="0.25">
      <c r="A94" s="5"/>
      <c r="B94" s="99" t="s">
        <v>19</v>
      </c>
      <c r="C94" s="100"/>
      <c r="D94" s="101"/>
      <c r="E94" s="25"/>
      <c r="F94" s="55"/>
      <c r="G94" s="56"/>
      <c r="H94" s="26"/>
      <c r="I94" s="5"/>
      <c r="J94" s="5"/>
    </row>
    <row r="95" spans="1:10" x14ac:dyDescent="0.25">
      <c r="A95" s="5"/>
      <c r="B95" s="99" t="s">
        <v>20</v>
      </c>
      <c r="C95" s="100"/>
      <c r="D95" s="101"/>
      <c r="E95" s="25"/>
      <c r="F95" s="55"/>
      <c r="G95" s="56"/>
      <c r="H95" s="26"/>
      <c r="I95" s="5"/>
      <c r="J95" s="5"/>
    </row>
    <row r="96" spans="1:10" x14ac:dyDescent="0.25">
      <c r="A96" s="5"/>
      <c r="B96" s="99" t="s">
        <v>21</v>
      </c>
      <c r="C96" s="100"/>
      <c r="D96" s="101"/>
      <c r="E96" s="25"/>
      <c r="F96" s="55"/>
      <c r="G96" s="56"/>
      <c r="H96" s="26"/>
      <c r="I96" s="5"/>
      <c r="J96" s="5"/>
    </row>
    <row r="97" spans="1:10" x14ac:dyDescent="0.25">
      <c r="A97" s="5"/>
      <c r="B97" s="99" t="s">
        <v>22</v>
      </c>
      <c r="C97" s="100"/>
      <c r="D97" s="101"/>
      <c r="E97" s="25"/>
      <c r="F97" s="55"/>
      <c r="G97" s="56"/>
      <c r="H97" s="26"/>
      <c r="I97" s="5"/>
      <c r="J97" s="5"/>
    </row>
    <row r="98" spans="1:10" ht="15.75" thickBot="1" x14ac:dyDescent="0.3">
      <c r="A98" s="5"/>
      <c r="B98" s="102" t="s">
        <v>23</v>
      </c>
      <c r="C98" s="103"/>
      <c r="D98" s="104"/>
      <c r="E98" s="27" t="s">
        <v>24</v>
      </c>
      <c r="F98" s="61"/>
      <c r="G98" s="62"/>
      <c r="H98" s="28"/>
      <c r="I98" s="5"/>
      <c r="J98" s="5"/>
    </row>
    <row r="99" spans="1:10" ht="1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25">
      <c r="A100" s="5"/>
      <c r="B100" s="5"/>
      <c r="C100" s="5"/>
      <c r="D100" s="5"/>
      <c r="E100" s="5"/>
      <c r="F100" s="5"/>
      <c r="G100" s="5"/>
      <c r="H100" s="105">
        <f>H101*1.21</f>
        <v>0</v>
      </c>
      <c r="I100" s="105"/>
      <c r="J100" s="37" t="s">
        <v>53</v>
      </c>
    </row>
    <row r="101" spans="1:10" x14ac:dyDescent="0.25">
      <c r="A101" s="5"/>
      <c r="B101" s="5"/>
      <c r="C101" s="5"/>
      <c r="D101" s="5"/>
      <c r="E101" s="5"/>
      <c r="F101" s="5"/>
      <c r="G101" s="5"/>
      <c r="H101" s="105">
        <f>SUM(H93:H98)</f>
        <v>0</v>
      </c>
      <c r="I101" s="105"/>
      <c r="J101" s="37" t="s">
        <v>52</v>
      </c>
    </row>
    <row r="102" spans="1:10" x14ac:dyDescent="0.25">
      <c r="A102" s="5"/>
      <c r="B102" s="5" t="s">
        <v>41</v>
      </c>
      <c r="C102" s="5"/>
      <c r="D102" s="5"/>
      <c r="E102" s="5"/>
      <c r="F102" s="5"/>
      <c r="G102" s="5"/>
      <c r="H102" s="5"/>
      <c r="I102" s="5"/>
      <c r="J102" s="5"/>
    </row>
    <row r="103" spans="1:10" ht="15.75" thickBot="1" x14ac:dyDescent="0.3">
      <c r="B103" s="5"/>
      <c r="C103" s="5"/>
      <c r="D103" s="5"/>
      <c r="E103" s="5"/>
      <c r="F103" s="5"/>
      <c r="G103" s="5"/>
      <c r="H103" s="5"/>
      <c r="I103" s="5"/>
      <c r="J103" s="5"/>
    </row>
    <row r="104" spans="1:10" x14ac:dyDescent="0.25">
      <c r="A104" s="49" t="s">
        <v>25</v>
      </c>
      <c r="B104" s="70" t="s">
        <v>26</v>
      </c>
      <c r="C104" s="71"/>
      <c r="D104" s="72"/>
      <c r="E104" s="42" t="s">
        <v>11</v>
      </c>
      <c r="F104" s="42" t="s">
        <v>12</v>
      </c>
      <c r="G104" s="42" t="s">
        <v>27</v>
      </c>
      <c r="H104" s="57" t="s">
        <v>28</v>
      </c>
      <c r="I104" s="29"/>
      <c r="J104" s="5"/>
    </row>
    <row r="105" spans="1:10" x14ac:dyDescent="0.25">
      <c r="A105" s="5"/>
      <c r="B105" s="73" t="s">
        <v>34</v>
      </c>
      <c r="C105" s="74"/>
      <c r="D105" s="75"/>
      <c r="E105" s="30" t="s">
        <v>44</v>
      </c>
      <c r="F105" s="30"/>
      <c r="G105" s="30"/>
      <c r="H105" s="90"/>
      <c r="I105" s="94"/>
      <c r="J105" s="5"/>
    </row>
    <row r="106" spans="1:10" x14ac:dyDescent="0.25">
      <c r="A106" s="5"/>
      <c r="B106" s="58" t="s">
        <v>43</v>
      </c>
      <c r="C106" s="59"/>
      <c r="D106" s="60"/>
      <c r="E106" s="30" t="s">
        <v>45</v>
      </c>
      <c r="F106" s="30">
        <v>1125</v>
      </c>
      <c r="G106" s="30"/>
      <c r="H106" s="90"/>
      <c r="I106" s="94"/>
      <c r="J106" s="5"/>
    </row>
    <row r="107" spans="1:10" x14ac:dyDescent="0.25">
      <c r="A107" s="5"/>
      <c r="B107" s="67" t="s">
        <v>35</v>
      </c>
      <c r="C107" s="68"/>
      <c r="D107" s="69"/>
      <c r="E107" s="30" t="s">
        <v>46</v>
      </c>
      <c r="F107" s="30">
        <v>179</v>
      </c>
      <c r="G107" s="30"/>
      <c r="H107" s="90"/>
      <c r="I107" s="94"/>
      <c r="J107" s="5"/>
    </row>
    <row r="108" spans="1:10" x14ac:dyDescent="0.25">
      <c r="A108" s="5"/>
      <c r="B108" s="67" t="s">
        <v>36</v>
      </c>
      <c r="C108" s="68"/>
      <c r="D108" s="69"/>
      <c r="E108" s="30" t="s">
        <v>45</v>
      </c>
      <c r="F108" s="30">
        <v>375</v>
      </c>
      <c r="G108" s="30"/>
      <c r="H108" s="90"/>
      <c r="I108" s="94"/>
      <c r="J108" s="5"/>
    </row>
    <row r="109" spans="1:10" x14ac:dyDescent="0.25">
      <c r="A109" s="5"/>
      <c r="B109" s="67" t="s">
        <v>37</v>
      </c>
      <c r="C109" s="68"/>
      <c r="D109" s="69"/>
      <c r="E109" s="30" t="s">
        <v>47</v>
      </c>
      <c r="F109" s="30">
        <v>18</v>
      </c>
      <c r="G109" s="30"/>
      <c r="H109" s="90"/>
      <c r="I109" s="94"/>
      <c r="J109" s="5"/>
    </row>
    <row r="110" spans="1:10" x14ac:dyDescent="0.25">
      <c r="A110" s="5"/>
      <c r="B110" s="67" t="s">
        <v>51</v>
      </c>
      <c r="C110" s="68"/>
      <c r="D110" s="69"/>
      <c r="E110" s="30" t="s">
        <v>48</v>
      </c>
      <c r="F110" s="30">
        <v>10440</v>
      </c>
      <c r="G110" s="30"/>
      <c r="H110" s="90"/>
      <c r="I110" s="94"/>
      <c r="J110" s="5"/>
    </row>
    <row r="111" spans="1:10" x14ac:dyDescent="0.25">
      <c r="A111" s="5"/>
      <c r="B111" s="76" t="s">
        <v>38</v>
      </c>
      <c r="C111" s="77"/>
      <c r="D111" s="78"/>
      <c r="E111" s="30" t="s">
        <v>45</v>
      </c>
      <c r="F111" s="30">
        <v>500</v>
      </c>
      <c r="G111" s="30"/>
      <c r="H111" s="90"/>
      <c r="I111" s="94"/>
      <c r="J111" s="5"/>
    </row>
    <row r="112" spans="1:10" x14ac:dyDescent="0.25">
      <c r="A112" s="5"/>
      <c r="B112" s="67" t="s">
        <v>39</v>
      </c>
      <c r="C112" s="68"/>
      <c r="D112" s="69"/>
      <c r="E112" s="30" t="s">
        <v>46</v>
      </c>
      <c r="F112" s="30">
        <v>186</v>
      </c>
      <c r="G112" s="30"/>
      <c r="H112" s="90"/>
      <c r="I112" s="94"/>
      <c r="J112" s="5"/>
    </row>
    <row r="113" spans="1:10" x14ac:dyDescent="0.25">
      <c r="A113" s="5"/>
      <c r="B113" s="67" t="s">
        <v>29</v>
      </c>
      <c r="C113" s="68"/>
      <c r="D113" s="69"/>
      <c r="E113" s="30" t="s">
        <v>46</v>
      </c>
      <c r="F113" s="30">
        <v>186</v>
      </c>
      <c r="G113" s="30"/>
      <c r="H113" s="90"/>
      <c r="I113" s="94"/>
      <c r="J113" s="5"/>
    </row>
    <row r="114" spans="1:10" x14ac:dyDescent="0.25">
      <c r="A114" s="5"/>
      <c r="B114" s="67" t="s">
        <v>30</v>
      </c>
      <c r="C114" s="68"/>
      <c r="D114" s="69"/>
      <c r="E114" s="30" t="s">
        <v>45</v>
      </c>
      <c r="F114" s="30">
        <v>120</v>
      </c>
      <c r="G114" s="30"/>
      <c r="H114" s="90"/>
      <c r="I114" s="94"/>
      <c r="J114" s="5"/>
    </row>
    <row r="115" spans="1:10" x14ac:dyDescent="0.25">
      <c r="A115" s="5"/>
      <c r="B115" s="80" t="s">
        <v>31</v>
      </c>
      <c r="C115" s="81"/>
      <c r="D115" s="82"/>
      <c r="E115" s="31"/>
      <c r="F115" s="32"/>
      <c r="G115" s="106">
        <f>SUM(G116*1.21)</f>
        <v>0</v>
      </c>
      <c r="H115" s="107"/>
      <c r="I115" s="38" t="s">
        <v>54</v>
      </c>
      <c r="J115" s="5"/>
    </row>
    <row r="116" spans="1:10" ht="15.75" thickBot="1" x14ac:dyDescent="0.3">
      <c r="A116" s="5"/>
      <c r="B116" s="83" t="s">
        <v>32</v>
      </c>
      <c r="C116" s="84"/>
      <c r="D116" s="85"/>
      <c r="E116" s="33"/>
      <c r="F116" s="34"/>
      <c r="G116" s="108">
        <f>SUM(H105:I114)</f>
        <v>0</v>
      </c>
      <c r="H116" s="109"/>
      <c r="I116" s="39" t="s">
        <v>54</v>
      </c>
      <c r="J116" s="5"/>
    </row>
    <row r="117" spans="1:10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x14ac:dyDescent="0.25">
      <c r="A118" s="5"/>
      <c r="B118" s="79" t="s">
        <v>33</v>
      </c>
      <c r="C118" s="79"/>
      <c r="D118" s="79"/>
      <c r="E118" s="5"/>
      <c r="F118" s="35"/>
      <c r="G118" s="35"/>
      <c r="H118" s="105">
        <f>G115+H100+H88+H81</f>
        <v>0</v>
      </c>
      <c r="I118" s="105"/>
      <c r="J118" s="37" t="s">
        <v>53</v>
      </c>
    </row>
    <row r="119" spans="1:10" x14ac:dyDescent="0.25">
      <c r="A119" s="5"/>
      <c r="B119" s="79"/>
      <c r="C119" s="79"/>
      <c r="D119" s="79"/>
      <c r="E119" s="5"/>
      <c r="F119" s="35"/>
      <c r="G119" s="35"/>
      <c r="H119" s="105">
        <f>SUM(G116,H101,H89,H82)</f>
        <v>0</v>
      </c>
      <c r="I119" s="105"/>
      <c r="J119" s="37" t="s">
        <v>52</v>
      </c>
    </row>
    <row r="120" spans="1:10" x14ac:dyDescent="0.25">
      <c r="A120" s="5"/>
    </row>
    <row r="121" spans="1:10" x14ac:dyDescent="0.25">
      <c r="A121" s="5"/>
    </row>
    <row r="122" spans="1:10" x14ac:dyDescent="0.25">
      <c r="A122" s="5"/>
    </row>
    <row r="123" spans="1:10" x14ac:dyDescent="0.25">
      <c r="A123" s="5"/>
    </row>
    <row r="124" spans="1:10" x14ac:dyDescent="0.25">
      <c r="A124" s="5"/>
    </row>
    <row r="125" spans="1:10" x14ac:dyDescent="0.25">
      <c r="A125" s="5"/>
    </row>
    <row r="126" spans="1:10" x14ac:dyDescent="0.25">
      <c r="A126" s="5"/>
    </row>
    <row r="127" spans="1:10" x14ac:dyDescent="0.25">
      <c r="A127" s="5"/>
    </row>
    <row r="128" spans="1:10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ht="15.75" x14ac:dyDescent="0.25">
      <c r="A142" s="7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ht="15.75" x14ac:dyDescent="0.25">
      <c r="A148" s="7"/>
    </row>
    <row r="149" spans="1:1" ht="15.75" x14ac:dyDescent="0.25">
      <c r="A149" s="7"/>
    </row>
    <row r="150" spans="1:1" ht="15.75" x14ac:dyDescent="0.25">
      <c r="A150" s="7"/>
    </row>
    <row r="151" spans="1:1" ht="15.75" x14ac:dyDescent="0.25">
      <c r="A151" s="7"/>
    </row>
    <row r="152" spans="1:1" ht="15.75" x14ac:dyDescent="0.25">
      <c r="A152" s="7"/>
    </row>
    <row r="153" spans="1:1" ht="15.75" x14ac:dyDescent="0.25">
      <c r="A153" s="7"/>
    </row>
    <row r="154" spans="1:1" ht="15.75" x14ac:dyDescent="0.25">
      <c r="A154" s="7"/>
    </row>
    <row r="155" spans="1:1" ht="15.75" x14ac:dyDescent="0.25">
      <c r="A155" s="7"/>
    </row>
    <row r="156" spans="1:1" ht="15.75" x14ac:dyDescent="0.25">
      <c r="A156" s="7"/>
    </row>
    <row r="157" spans="1:1" x14ac:dyDescent="0.25">
      <c r="A157" s="5"/>
    </row>
    <row r="158" spans="1:1" x14ac:dyDescent="0.25">
      <c r="A158" s="5"/>
    </row>
    <row r="159" spans="1:1" x14ac:dyDescent="0.25">
      <c r="A159" s="5"/>
    </row>
    <row r="160" spans="1:1" ht="15.75" x14ac:dyDescent="0.25">
      <c r="A160" s="7"/>
    </row>
    <row r="161" spans="1:1" x14ac:dyDescent="0.25">
      <c r="A161" s="5"/>
    </row>
    <row r="162" spans="1:1" x14ac:dyDescent="0.25">
      <c r="A162" s="5"/>
    </row>
    <row r="163" spans="1:1" x14ac:dyDescent="0.25">
      <c r="A163" s="5"/>
    </row>
    <row r="164" spans="1:1" x14ac:dyDescent="0.25">
      <c r="A164" s="5"/>
    </row>
    <row r="165" spans="1:1" x14ac:dyDescent="0.25">
      <c r="A165" s="5"/>
    </row>
    <row r="166" spans="1:1" x14ac:dyDescent="0.25">
      <c r="A166" s="5"/>
    </row>
    <row r="167" spans="1:1" x14ac:dyDescent="0.25">
      <c r="A167" s="5"/>
    </row>
    <row r="168" spans="1:1" x14ac:dyDescent="0.25">
      <c r="A168" s="5"/>
    </row>
    <row r="169" spans="1:1" ht="15" customHeight="1" x14ac:dyDescent="0.25">
      <c r="A169" s="5"/>
    </row>
    <row r="170" spans="1:1" ht="15" customHeight="1" x14ac:dyDescent="0.25">
      <c r="A170" s="5"/>
    </row>
    <row r="171" spans="1:1" x14ac:dyDescent="0.25">
      <c r="A171" s="5"/>
    </row>
    <row r="172" spans="1:1" x14ac:dyDescent="0.25">
      <c r="A172" s="5"/>
    </row>
    <row r="173" spans="1:1" x14ac:dyDescent="0.25">
      <c r="A173" s="5"/>
    </row>
    <row r="174" spans="1:1" x14ac:dyDescent="0.25">
      <c r="A174" s="5"/>
    </row>
    <row r="175" spans="1:1" x14ac:dyDescent="0.25">
      <c r="A175" s="5"/>
    </row>
    <row r="176" spans="1:1" x14ac:dyDescent="0.25">
      <c r="A176" s="5"/>
    </row>
    <row r="177" spans="1:1" ht="15" customHeight="1" x14ac:dyDescent="0.25">
      <c r="A177" s="5"/>
    </row>
    <row r="178" spans="1:1" ht="15" customHeight="1" x14ac:dyDescent="0.25">
      <c r="A178" s="5"/>
    </row>
  </sheetData>
  <mergeCells count="46">
    <mergeCell ref="H119:I119"/>
    <mergeCell ref="H118:I118"/>
    <mergeCell ref="H112:I112"/>
    <mergeCell ref="H113:I113"/>
    <mergeCell ref="H114:I114"/>
    <mergeCell ref="G115:H115"/>
    <mergeCell ref="G116:H116"/>
    <mergeCell ref="H106:I106"/>
    <mergeCell ref="H107:I107"/>
    <mergeCell ref="H108:I108"/>
    <mergeCell ref="H81:I81"/>
    <mergeCell ref="H82:I82"/>
    <mergeCell ref="H88:I88"/>
    <mergeCell ref="H89:I89"/>
    <mergeCell ref="H100:I100"/>
    <mergeCell ref="H109:I109"/>
    <mergeCell ref="H110:I110"/>
    <mergeCell ref="H111:I111"/>
    <mergeCell ref="B92:D92"/>
    <mergeCell ref="B93:D93"/>
    <mergeCell ref="B96:D96"/>
    <mergeCell ref="B97:D97"/>
    <mergeCell ref="B94:D94"/>
    <mergeCell ref="B95:D95"/>
    <mergeCell ref="B98:D98"/>
    <mergeCell ref="B107:D107"/>
    <mergeCell ref="B108:D108"/>
    <mergeCell ref="B109:D109"/>
    <mergeCell ref="B110:D110"/>
    <mergeCell ref="H101:I101"/>
    <mergeCell ref="H105:I105"/>
    <mergeCell ref="E84:F84"/>
    <mergeCell ref="G84:H84"/>
    <mergeCell ref="E85:F85"/>
    <mergeCell ref="E86:F86"/>
    <mergeCell ref="G85:H85"/>
    <mergeCell ref="G86:H86"/>
    <mergeCell ref="B112:D112"/>
    <mergeCell ref="B104:D104"/>
    <mergeCell ref="B105:D105"/>
    <mergeCell ref="B111:D111"/>
    <mergeCell ref="B118:D119"/>
    <mergeCell ref="B113:D113"/>
    <mergeCell ref="B114:D114"/>
    <mergeCell ref="B115:D115"/>
    <mergeCell ref="B116:D116"/>
  </mergeCell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2019-07-29T09:21:52Z</dcterms:modified>
</cp:coreProperties>
</file>