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10335"/>
  </bookViews>
  <sheets>
    <sheet name="Lis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46" i="1" l="1"/>
  <c r="I21" i="1" l="1"/>
  <c r="I38" i="1"/>
  <c r="I13" i="1"/>
  <c r="E38" i="1"/>
  <c r="I34" i="1" l="1"/>
  <c r="E14" i="1"/>
  <c r="H14" i="1" s="1"/>
  <c r="F14" i="1" l="1"/>
  <c r="G14" i="1"/>
  <c r="D38" i="1"/>
  <c r="H37" i="1"/>
  <c r="G37" i="1"/>
  <c r="G38" i="1" s="1"/>
  <c r="F37" i="1"/>
  <c r="F38" i="1" s="1"/>
  <c r="I32" i="1"/>
  <c r="I17" i="1"/>
  <c r="I14" i="1" l="1"/>
  <c r="I37" i="1"/>
  <c r="D21" i="1"/>
  <c r="I7" i="1" l="1"/>
  <c r="H36" i="1"/>
  <c r="H38" i="1" s="1"/>
  <c r="I6" i="1" l="1"/>
  <c r="I9" i="1"/>
  <c r="I10" i="1"/>
  <c r="I18" i="1"/>
  <c r="I11" i="1"/>
  <c r="I12" i="1"/>
  <c r="I29" i="1"/>
  <c r="I30" i="1"/>
  <c r="I33" i="1"/>
  <c r="I35" i="1"/>
  <c r="I36" i="1"/>
  <c r="I15" i="1"/>
  <c r="I41" i="1" s="1"/>
  <c r="H16" i="1"/>
  <c r="I16" i="1" s="1"/>
  <c r="I27" i="1"/>
  <c r="I44" i="1" l="1"/>
  <c r="E21" i="1"/>
  <c r="H21" i="1"/>
  <c r="I5" i="1"/>
  <c r="G21" i="1" l="1"/>
  <c r="F21" i="1"/>
</calcChain>
</file>

<file path=xl/sharedStrings.xml><?xml version="1.0" encoding="utf-8"?>
<sst xmlns="http://schemas.openxmlformats.org/spreadsheetml/2006/main" count="81" uniqueCount="41">
  <si>
    <t>Druh místnosti</t>
  </si>
  <si>
    <t>podlahová krytina</t>
  </si>
  <si>
    <t>1.NP</t>
  </si>
  <si>
    <t>2.NP</t>
  </si>
  <si>
    <t>3.NP</t>
  </si>
  <si>
    <t>4.NP</t>
  </si>
  <si>
    <t>1.PP</t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</si>
  <si>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</si>
  <si>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Plocha v m</t>
    </r>
    <r>
      <rPr>
        <b/>
        <vertAlign val="superscript"/>
        <sz val="12"/>
        <color theme="1"/>
        <rFont val="Calibri"/>
        <family val="2"/>
        <charset val="238"/>
        <scheme val="minor"/>
      </rPr>
      <t xml:space="preserve">2 </t>
    </r>
    <r>
      <rPr>
        <b/>
        <sz val="12"/>
        <color theme="1"/>
        <rFont val="Calibri"/>
        <family val="2"/>
        <charset val="238"/>
        <scheme val="minor"/>
      </rPr>
      <t>v jednotlivých podlažích</t>
    </r>
  </si>
  <si>
    <t>schodiště</t>
  </si>
  <si>
    <t>výtah</t>
  </si>
  <si>
    <t>vstupní hala</t>
  </si>
  <si>
    <t>plovoucí podlaha</t>
  </si>
  <si>
    <t>hala</t>
  </si>
  <si>
    <t>střešní terasa</t>
  </si>
  <si>
    <t>teraco</t>
  </si>
  <si>
    <t>Prostory určené pro úklid v domě Borový Vrch 1031</t>
  </si>
  <si>
    <t>protiskluzové lino</t>
  </si>
  <si>
    <t>Prostory určené pro úklid v domě Borový Vrch 1032</t>
  </si>
  <si>
    <t>tech. místnost</t>
  </si>
  <si>
    <t>chodba spojovací</t>
  </si>
  <si>
    <t>společenská m.</t>
  </si>
  <si>
    <r>
      <t>celkem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</si>
  <si>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beton s nátěrem</t>
  </si>
  <si>
    <t>vstupní hala - část</t>
  </si>
  <si>
    <t>dlažba</t>
  </si>
  <si>
    <t>chodba ke sklepům</t>
  </si>
  <si>
    <t xml:space="preserve">chodba </t>
  </si>
  <si>
    <t>denní úklid</t>
  </si>
  <si>
    <t>chodba mezi sklepy</t>
  </si>
  <si>
    <t>hala - chodba u sch.</t>
  </si>
  <si>
    <t>chodba u stř. terasy</t>
  </si>
  <si>
    <t>terasa mezi objekty</t>
  </si>
  <si>
    <t>venkovní schodiště</t>
  </si>
  <si>
    <t>CELKEM</t>
  </si>
  <si>
    <t>úklid 1x týdně</t>
  </si>
  <si>
    <t>úklid 2x týdně</t>
  </si>
  <si>
    <t>úklid 1x ročně</t>
  </si>
  <si>
    <t>úklid 1x měsíčně</t>
  </si>
  <si>
    <t>úklid čtvrtletně</t>
  </si>
  <si>
    <t>hala - chodba, zádveří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</si>
</sst>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9A5CB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2" borderId="1" xfId="0" applyFont="1" applyFill="1" applyBorder="1"/>
    <xf numFmtId="2" fontId="3" fillId="2" borderId="3" xfId="0" applyNumberFormat="1" applyFont="1" applyFill="1" applyBorder="1"/>
    <xf numFmtId="2" fontId="3" fillId="2" borderId="4" xfId="0" applyNumberFormat="1" applyFont="1" applyFill="1" applyBorder="1"/>
    <xf numFmtId="0" fontId="3" fillId="2" borderId="5" xfId="0" applyFont="1" applyFill="1" applyBorder="1"/>
    <xf numFmtId="0" fontId="3" fillId="2" borderId="2" xfId="0" applyFont="1" applyFill="1" applyBorder="1"/>
    <xf numFmtId="2" fontId="3" fillId="2" borderId="6" xfId="0" applyNumberFormat="1" applyFont="1" applyFill="1" applyBorder="1"/>
    <xf numFmtId="2" fontId="0" fillId="0" borderId="0" xfId="0" applyNumberFormat="1"/>
    <xf numFmtId="0" fontId="0" fillId="3" borderId="0" xfId="0" applyFill="1"/>
    <xf numFmtId="0" fontId="0" fillId="4" borderId="5" xfId="0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5" borderId="0" xfId="0" applyFill="1"/>
    <xf numFmtId="49" fontId="0" fillId="5" borderId="5" xfId="0" applyNumberFormat="1" applyFill="1" applyBorder="1"/>
    <xf numFmtId="0" fontId="2" fillId="5" borderId="1" xfId="0" applyFont="1" applyFill="1" applyBorder="1"/>
    <xf numFmtId="2" fontId="2" fillId="5" borderId="1" xfId="0" applyNumberFormat="1" applyFont="1" applyFill="1" applyBorder="1"/>
    <xf numFmtId="2" fontId="5" fillId="5" borderId="2" xfId="0" applyNumberFormat="1" applyFont="1" applyFill="1" applyBorder="1"/>
    <xf numFmtId="2" fontId="2" fillId="5" borderId="2" xfId="0" applyNumberFormat="1" applyFont="1" applyFill="1" applyBorder="1"/>
    <xf numFmtId="2" fontId="0" fillId="5" borderId="0" xfId="0" applyNumberFormat="1" applyFill="1"/>
    <xf numFmtId="0" fontId="0" fillId="6" borderId="5" xfId="0" applyFill="1" applyBorder="1"/>
    <xf numFmtId="2" fontId="2" fillId="6" borderId="1" xfId="0" applyNumberFormat="1" applyFont="1" applyFill="1" applyBorder="1" applyAlignment="1">
      <alignment horizontal="right"/>
    </xf>
    <xf numFmtId="2" fontId="5" fillId="6" borderId="2" xfId="0" applyNumberFormat="1" applyFont="1" applyFill="1" applyBorder="1"/>
    <xf numFmtId="0" fontId="2" fillId="6" borderId="1" xfId="0" applyFont="1" applyFill="1" applyBorder="1"/>
    <xf numFmtId="2" fontId="2" fillId="6" borderId="1" xfId="0" applyNumberFormat="1" applyFont="1" applyFill="1" applyBorder="1"/>
    <xf numFmtId="0" fontId="0" fillId="6" borderId="0" xfId="0" applyFill="1"/>
    <xf numFmtId="2" fontId="0" fillId="6" borderId="1" xfId="0" applyNumberFormat="1" applyFill="1" applyBorder="1" applyAlignment="1">
      <alignment horizontal="right"/>
    </xf>
    <xf numFmtId="2" fontId="2" fillId="6" borderId="2" xfId="0" applyNumberFormat="1" applyFont="1" applyFill="1" applyBorder="1"/>
    <xf numFmtId="2" fontId="0" fillId="6" borderId="0" xfId="0" applyNumberFormat="1" applyFill="1"/>
    <xf numFmtId="0" fontId="0" fillId="7" borderId="5" xfId="0" applyFill="1" applyBorder="1"/>
    <xf numFmtId="0" fontId="2" fillId="7" borderId="1" xfId="0" applyFont="1" applyFill="1" applyBorder="1"/>
    <xf numFmtId="2" fontId="2" fillId="7" borderId="1" xfId="0" applyNumberFormat="1" applyFont="1" applyFill="1" applyBorder="1"/>
    <xf numFmtId="2" fontId="5" fillId="7" borderId="2" xfId="0" applyNumberFormat="1" applyFont="1" applyFill="1" applyBorder="1"/>
    <xf numFmtId="2" fontId="2" fillId="7" borderId="2" xfId="0" applyNumberFormat="1" applyFont="1" applyFill="1" applyBorder="1"/>
    <xf numFmtId="0" fontId="0" fillId="7" borderId="0" xfId="0" applyFill="1"/>
    <xf numFmtId="2" fontId="0" fillId="7" borderId="0" xfId="0" applyNumberFormat="1" applyFill="1"/>
    <xf numFmtId="2" fontId="0" fillId="4" borderId="1" xfId="0" applyNumberFormat="1" applyFill="1" applyBorder="1" applyAlignment="1">
      <alignment horizontal="right"/>
    </xf>
    <xf numFmtId="2" fontId="2" fillId="4" borderId="2" xfId="0" applyNumberFormat="1" applyFont="1" applyFill="1" applyBorder="1"/>
    <xf numFmtId="0" fontId="0" fillId="4" borderId="0" xfId="0" applyFill="1"/>
    <xf numFmtId="2" fontId="0" fillId="4" borderId="0" xfId="0" applyNumberFormat="1" applyFill="1"/>
    <xf numFmtId="0" fontId="5" fillId="7" borderId="1" xfId="0" applyFont="1" applyFill="1" applyBorder="1"/>
    <xf numFmtId="2" fontId="2" fillId="7" borderId="1" xfId="0" applyNumberFormat="1" applyFont="1" applyFill="1" applyBorder="1" applyAlignment="1">
      <alignment horizontal="right"/>
    </xf>
    <xf numFmtId="2" fontId="5" fillId="7" borderId="1" xfId="0" applyNumberFormat="1" applyFont="1" applyFill="1" applyBorder="1"/>
    <xf numFmtId="2" fontId="0" fillId="7" borderId="1" xfId="0" applyNumberFormat="1" applyFill="1" applyBorder="1" applyAlignment="1">
      <alignment horizontal="right"/>
    </xf>
    <xf numFmtId="0" fontId="0" fillId="8" borderId="5" xfId="0" applyFill="1" applyBorder="1"/>
    <xf numFmtId="0" fontId="2" fillId="8" borderId="1" xfId="0" applyFont="1" applyFill="1" applyBorder="1"/>
    <xf numFmtId="2" fontId="2" fillId="8" borderId="1" xfId="0" applyNumberFormat="1" applyFont="1" applyFill="1" applyBorder="1" applyAlignment="1">
      <alignment horizontal="right"/>
    </xf>
    <xf numFmtId="2" fontId="2" fillId="8" borderId="1" xfId="0" applyNumberFormat="1" applyFont="1" applyFill="1" applyBorder="1"/>
    <xf numFmtId="2" fontId="5" fillId="8" borderId="2" xfId="0" applyNumberFormat="1" applyFont="1" applyFill="1" applyBorder="1"/>
    <xf numFmtId="2" fontId="0" fillId="8" borderId="1" xfId="0" applyNumberFormat="1" applyFill="1" applyBorder="1" applyAlignment="1">
      <alignment horizontal="right"/>
    </xf>
    <xf numFmtId="2" fontId="2" fillId="8" borderId="2" xfId="0" applyNumberFormat="1" applyFont="1" applyFill="1" applyBorder="1"/>
    <xf numFmtId="0" fontId="0" fillId="9" borderId="0" xfId="0" applyFill="1"/>
    <xf numFmtId="0" fontId="0" fillId="10" borderId="0" xfId="0" applyFill="1"/>
    <xf numFmtId="2" fontId="0" fillId="9" borderId="0" xfId="0" applyNumberFormat="1" applyFill="1"/>
    <xf numFmtId="0" fontId="0" fillId="9" borderId="5" xfId="0" applyFill="1" applyBorder="1"/>
    <xf numFmtId="0" fontId="2" fillId="9" borderId="1" xfId="0" applyFont="1" applyFill="1" applyBorder="1"/>
    <xf numFmtId="2" fontId="2" fillId="9" borderId="1" xfId="0" applyNumberFormat="1" applyFont="1" applyFill="1" applyBorder="1"/>
    <xf numFmtId="2" fontId="5" fillId="9" borderId="2" xfId="0" applyNumberFormat="1" applyFont="1" applyFill="1" applyBorder="1"/>
    <xf numFmtId="0" fontId="0" fillId="9" borderId="10" xfId="0" applyFill="1" applyBorder="1"/>
    <xf numFmtId="0" fontId="2" fillId="9" borderId="11" xfId="0" applyFont="1" applyFill="1" applyBorder="1"/>
    <xf numFmtId="2" fontId="2" fillId="9" borderId="11" xfId="0" applyNumberFormat="1" applyFont="1" applyFill="1" applyBorder="1"/>
    <xf numFmtId="2" fontId="5" fillId="9" borderId="12" xfId="0" applyNumberFormat="1" applyFont="1" applyFill="1" applyBorder="1"/>
    <xf numFmtId="2" fontId="0" fillId="10" borderId="0" xfId="0" applyNumberFormat="1" applyFill="1"/>
    <xf numFmtId="0" fontId="0" fillId="10" borderId="5" xfId="0" applyFill="1" applyBorder="1"/>
    <xf numFmtId="0" fontId="2" fillId="10" borderId="1" xfId="0" applyFont="1" applyFill="1" applyBorder="1"/>
    <xf numFmtId="2" fontId="0" fillId="10" borderId="1" xfId="0" applyNumberFormat="1" applyFill="1" applyBorder="1" applyAlignment="1">
      <alignment horizontal="right"/>
    </xf>
    <xf numFmtId="2" fontId="2" fillId="10" borderId="1" xfId="0" applyNumberFormat="1" applyFont="1" applyFill="1" applyBorder="1"/>
    <xf numFmtId="2" fontId="2" fillId="10" borderId="2" xfId="0" applyNumberFormat="1" applyFont="1" applyFill="1" applyBorder="1"/>
    <xf numFmtId="2" fontId="2" fillId="10" borderId="1" xfId="0" applyNumberFormat="1" applyFont="1" applyFill="1" applyBorder="1" applyAlignment="1">
      <alignment horizontal="right"/>
    </xf>
    <xf numFmtId="2" fontId="5" fillId="10" borderId="2" xfId="0" applyNumberFormat="1" applyFont="1" applyFill="1" applyBorder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9A5CB"/>
      <color rgb="FFFFFF66"/>
      <color rgb="FFE69450"/>
      <color rgb="FFFF6600"/>
      <color rgb="FFCCFF33"/>
      <color rgb="FFE1F9B9"/>
      <color rgb="FFFD50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db_MS\Odd_MSSO\!Sdileny\BYTOV&#201;%20DOMY%20A%20OSTATN&#205;\&#218;KLID\Borov&#253;%20Vrch%201031%20a%2010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5">
          <cell r="L5">
            <v>3.2</v>
          </cell>
        </row>
        <row r="17">
          <cell r="E17">
            <v>8.6</v>
          </cell>
        </row>
        <row r="21">
          <cell r="L21">
            <v>8.6</v>
          </cell>
        </row>
        <row r="24">
          <cell r="L24">
            <v>28.7</v>
          </cell>
        </row>
        <row r="27">
          <cell r="E27">
            <v>28.7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A2" zoomScale="90" zoomScaleNormal="90" workbookViewId="0">
      <selection activeCell="F52" sqref="F52"/>
    </sheetView>
  </sheetViews>
  <sheetFormatPr defaultRowHeight="15" x14ac:dyDescent="0.25"/>
  <cols>
    <col min="1" max="1" width="2.42578125" customWidth="1"/>
    <col min="2" max="2" width="20" customWidth="1"/>
    <col min="3" max="3" width="18.5703125" customWidth="1"/>
    <col min="4" max="4" width="7.140625" customWidth="1"/>
    <col min="5" max="5" width="7.85546875" customWidth="1"/>
    <col min="6" max="7" width="7" customWidth="1"/>
    <col min="8" max="8" width="6.7109375" customWidth="1"/>
    <col min="9" max="9" width="10.140625" customWidth="1"/>
  </cols>
  <sheetData>
    <row r="1" spans="1:11" ht="18.75" x14ac:dyDescent="0.3">
      <c r="B1" s="72" t="s">
        <v>16</v>
      </c>
      <c r="C1" s="72"/>
      <c r="D1" s="72"/>
      <c r="E1" s="72"/>
      <c r="F1" s="72"/>
      <c r="G1" s="72"/>
      <c r="H1" s="72"/>
      <c r="I1" s="72"/>
    </row>
    <row r="2" spans="1:11" ht="15.75" thickBot="1" x14ac:dyDescent="0.3"/>
    <row r="3" spans="1:11" ht="18" x14ac:dyDescent="0.25">
      <c r="B3" s="69" t="s">
        <v>8</v>
      </c>
      <c r="C3" s="70"/>
      <c r="D3" s="70"/>
      <c r="E3" s="70"/>
      <c r="F3" s="70"/>
      <c r="G3" s="70"/>
      <c r="H3" s="70"/>
      <c r="I3" s="71"/>
    </row>
    <row r="4" spans="1:11" ht="18" x14ac:dyDescent="0.25">
      <c r="B4" s="4" t="s">
        <v>0</v>
      </c>
      <c r="C4" s="1" t="s">
        <v>1</v>
      </c>
      <c r="D4" s="1" t="s">
        <v>6</v>
      </c>
      <c r="E4" s="1" t="s">
        <v>2</v>
      </c>
      <c r="F4" s="1" t="s">
        <v>3</v>
      </c>
      <c r="G4" s="1" t="s">
        <v>4</v>
      </c>
      <c r="H4" s="1" t="s">
        <v>5</v>
      </c>
      <c r="I4" s="5" t="s">
        <v>22</v>
      </c>
    </row>
    <row r="5" spans="1:11" ht="15.75" x14ac:dyDescent="0.25">
      <c r="B5" s="28" t="s">
        <v>13</v>
      </c>
      <c r="C5" s="39" t="s">
        <v>12</v>
      </c>
      <c r="D5" s="40">
        <v>38</v>
      </c>
      <c r="E5" s="41"/>
      <c r="F5" s="41"/>
      <c r="G5" s="41"/>
      <c r="H5" s="41"/>
      <c r="I5" s="31">
        <f>SUM(D5:H5)</f>
        <v>38</v>
      </c>
    </row>
    <row r="6" spans="1:11" ht="15.75" x14ac:dyDescent="0.25">
      <c r="B6" s="28" t="s">
        <v>21</v>
      </c>
      <c r="C6" s="39" t="s">
        <v>12</v>
      </c>
      <c r="D6" s="40">
        <v>40</v>
      </c>
      <c r="E6" s="41"/>
      <c r="F6" s="41"/>
      <c r="G6" s="41"/>
      <c r="H6" s="41"/>
      <c r="I6" s="31">
        <f t="shared" ref="I6:I16" si="0">SUM(D6:H6)</f>
        <v>40</v>
      </c>
    </row>
    <row r="7" spans="1:11" ht="15.75" x14ac:dyDescent="0.25">
      <c r="B7" s="28" t="s">
        <v>30</v>
      </c>
      <c r="C7" s="29" t="s">
        <v>15</v>
      </c>
      <c r="D7" s="40"/>
      <c r="E7" s="30"/>
      <c r="F7" s="30">
        <v>8.6</v>
      </c>
      <c r="G7" s="30">
        <v>8.6</v>
      </c>
      <c r="H7" s="30">
        <v>8.6</v>
      </c>
      <c r="I7" s="31">
        <f>SUM(D7:H7)</f>
        <v>25.799999999999997</v>
      </c>
    </row>
    <row r="8" spans="1:11" ht="15.75" x14ac:dyDescent="0.25">
      <c r="B8" s="19" t="s">
        <v>30</v>
      </c>
      <c r="C8" s="22" t="s">
        <v>15</v>
      </c>
      <c r="D8" s="20"/>
      <c r="E8" s="23">
        <v>8.6</v>
      </c>
      <c r="F8" s="23"/>
      <c r="G8" s="23"/>
      <c r="H8" s="23"/>
      <c r="I8" s="21">
        <v>8.6</v>
      </c>
    </row>
    <row r="9" spans="1:11" ht="15.75" x14ac:dyDescent="0.25">
      <c r="B9" s="19" t="s">
        <v>40</v>
      </c>
      <c r="C9" s="22" t="s">
        <v>15</v>
      </c>
      <c r="D9" s="20">
        <v>26</v>
      </c>
      <c r="E9" s="23"/>
      <c r="F9" s="23"/>
      <c r="G9" s="23"/>
      <c r="H9" s="23"/>
      <c r="I9" s="21">
        <f t="shared" si="0"/>
        <v>26</v>
      </c>
    </row>
    <row r="10" spans="1:11" ht="15.75" x14ac:dyDescent="0.25">
      <c r="A10" s="8"/>
      <c r="B10" s="19" t="s">
        <v>10</v>
      </c>
      <c r="C10" s="22" t="s">
        <v>17</v>
      </c>
      <c r="D10" s="20">
        <v>2.2000000000000002</v>
      </c>
      <c r="E10" s="23"/>
      <c r="F10" s="23"/>
      <c r="G10" s="23"/>
      <c r="H10" s="23"/>
      <c r="I10" s="21">
        <f t="shared" si="0"/>
        <v>2.2000000000000002</v>
      </c>
    </row>
    <row r="11" spans="1:11" ht="15.75" x14ac:dyDescent="0.25">
      <c r="B11" s="19" t="s">
        <v>20</v>
      </c>
      <c r="C11" s="22" t="s">
        <v>15</v>
      </c>
      <c r="D11" s="20">
        <v>25.3</v>
      </c>
      <c r="E11" s="23"/>
      <c r="F11" s="23"/>
      <c r="G11" s="23"/>
      <c r="H11" s="23"/>
      <c r="I11" s="21">
        <f t="shared" si="0"/>
        <v>25.3</v>
      </c>
    </row>
    <row r="12" spans="1:11" ht="15.75" x14ac:dyDescent="0.25">
      <c r="B12" s="19" t="s">
        <v>27</v>
      </c>
      <c r="C12" s="22" t="s">
        <v>15</v>
      </c>
      <c r="D12" s="20">
        <v>3.75</v>
      </c>
      <c r="E12" s="23"/>
      <c r="F12" s="23"/>
      <c r="G12" s="23"/>
      <c r="H12" s="23"/>
      <c r="I12" s="21">
        <f t="shared" si="0"/>
        <v>3.75</v>
      </c>
    </row>
    <row r="13" spans="1:11" ht="15.75" x14ac:dyDescent="0.25">
      <c r="B13" s="19" t="s">
        <v>24</v>
      </c>
      <c r="C13" s="22" t="s">
        <v>15</v>
      </c>
      <c r="D13" s="23"/>
      <c r="E13" s="23">
        <v>6.8</v>
      </c>
      <c r="F13" s="23"/>
      <c r="G13" s="23"/>
      <c r="H13" s="23"/>
      <c r="I13" s="21">
        <f t="shared" si="0"/>
        <v>6.8</v>
      </c>
      <c r="K13" s="8"/>
    </row>
    <row r="14" spans="1:11" ht="15.75" x14ac:dyDescent="0.25">
      <c r="B14" s="43" t="s">
        <v>9</v>
      </c>
      <c r="C14" s="44" t="s">
        <v>15</v>
      </c>
      <c r="D14" s="45">
        <v>8.6</v>
      </c>
      <c r="E14" s="46">
        <f>+[1]List1!$E$17</f>
        <v>8.6</v>
      </c>
      <c r="F14" s="46">
        <f>+E14</f>
        <v>8.6</v>
      </c>
      <c r="G14" s="46">
        <f>+E14</f>
        <v>8.6</v>
      </c>
      <c r="H14" s="46">
        <f>+E14</f>
        <v>8.6</v>
      </c>
      <c r="I14" s="47">
        <f>SUM(D14:H14)</f>
        <v>43</v>
      </c>
      <c r="K14" s="8"/>
    </row>
    <row r="15" spans="1:11" ht="15.75" x14ac:dyDescent="0.25">
      <c r="B15" s="13" t="s">
        <v>31</v>
      </c>
      <c r="C15" s="14" t="s">
        <v>15</v>
      </c>
      <c r="D15" s="15"/>
      <c r="E15" s="15"/>
      <c r="F15" s="15"/>
      <c r="G15" s="15"/>
      <c r="H15" s="15">
        <v>6.8</v>
      </c>
      <c r="I15" s="16">
        <f t="shared" si="0"/>
        <v>6.8</v>
      </c>
      <c r="K15" s="8"/>
    </row>
    <row r="16" spans="1:11" ht="15.75" x14ac:dyDescent="0.25">
      <c r="B16" s="62" t="s">
        <v>14</v>
      </c>
      <c r="C16" s="63" t="s">
        <v>25</v>
      </c>
      <c r="D16" s="65"/>
      <c r="E16" s="65"/>
      <c r="F16" s="65"/>
      <c r="G16" s="65"/>
      <c r="H16" s="65">
        <f>+[1]List1!$E$27</f>
        <v>28.7</v>
      </c>
      <c r="I16" s="68">
        <f t="shared" si="0"/>
        <v>28.7</v>
      </c>
    </row>
    <row r="17" spans="2:14" ht="15.75" x14ac:dyDescent="0.25">
      <c r="B17" s="62" t="s">
        <v>26</v>
      </c>
      <c r="C17" s="63" t="s">
        <v>15</v>
      </c>
      <c r="D17" s="67">
        <v>2.5</v>
      </c>
      <c r="E17" s="65"/>
      <c r="F17" s="65"/>
      <c r="G17" s="65"/>
      <c r="H17" s="65"/>
      <c r="I17" s="68">
        <f>SUM(D17:H17)</f>
        <v>2.5</v>
      </c>
    </row>
    <row r="18" spans="2:14" ht="15.75" x14ac:dyDescent="0.25">
      <c r="B18" s="62" t="s">
        <v>29</v>
      </c>
      <c r="C18" s="63" t="s">
        <v>15</v>
      </c>
      <c r="D18" s="67">
        <v>24.5</v>
      </c>
      <c r="E18" s="65"/>
      <c r="F18" s="65"/>
      <c r="G18" s="65"/>
      <c r="H18" s="65"/>
      <c r="I18" s="68">
        <f>SUM(D18:H18)</f>
        <v>24.5</v>
      </c>
    </row>
    <row r="19" spans="2:14" ht="15.75" x14ac:dyDescent="0.25">
      <c r="B19" s="53" t="s">
        <v>32</v>
      </c>
      <c r="C19" s="54"/>
      <c r="D19" s="55"/>
      <c r="E19" s="55">
        <v>150</v>
      </c>
      <c r="F19" s="55"/>
      <c r="G19" s="55"/>
      <c r="H19" s="55"/>
      <c r="I19" s="56">
        <v>150</v>
      </c>
    </row>
    <row r="20" spans="2:14" ht="16.5" thickBot="1" x14ac:dyDescent="0.3">
      <c r="B20" s="57" t="s">
        <v>33</v>
      </c>
      <c r="C20" s="58"/>
      <c r="D20" s="59">
        <v>19</v>
      </c>
      <c r="E20" s="59"/>
      <c r="F20" s="59"/>
      <c r="G20" s="59"/>
      <c r="H20" s="59"/>
      <c r="I20" s="60">
        <v>19</v>
      </c>
    </row>
    <row r="21" spans="2:14" ht="18.75" thickBot="1" x14ac:dyDescent="0.3">
      <c r="B21" s="2" t="s">
        <v>7</v>
      </c>
      <c r="C21" s="3"/>
      <c r="D21" s="3">
        <f>SUM(D5:D20)</f>
        <v>189.85</v>
      </c>
      <c r="E21" s="3">
        <f>SUM(E7:E20)</f>
        <v>174</v>
      </c>
      <c r="F21" s="3">
        <f>SUM(F5:F16)</f>
        <v>17.2</v>
      </c>
      <c r="G21" s="3">
        <f>SUM(G5:G16)</f>
        <v>17.2</v>
      </c>
      <c r="H21" s="3">
        <f>SUM(H5:H16)</f>
        <v>52.7</v>
      </c>
      <c r="I21" s="6">
        <f>SUM(I5:I20)</f>
        <v>450.95</v>
      </c>
    </row>
    <row r="23" spans="2:14" ht="18.75" x14ac:dyDescent="0.3">
      <c r="B23" s="72" t="s">
        <v>18</v>
      </c>
      <c r="C23" s="72"/>
      <c r="D23" s="72"/>
      <c r="E23" s="72"/>
      <c r="F23" s="72"/>
      <c r="G23" s="72"/>
      <c r="H23" s="72"/>
      <c r="I23" s="72"/>
    </row>
    <row r="24" spans="2:14" ht="15.75" thickBot="1" x14ac:dyDescent="0.3">
      <c r="K24" s="7"/>
      <c r="L24" s="7"/>
      <c r="N24" s="8"/>
    </row>
    <row r="25" spans="2:14" ht="18" x14ac:dyDescent="0.25">
      <c r="B25" s="69" t="s">
        <v>8</v>
      </c>
      <c r="C25" s="70"/>
      <c r="D25" s="70"/>
      <c r="E25" s="70"/>
      <c r="F25" s="70"/>
      <c r="G25" s="70"/>
      <c r="H25" s="70"/>
      <c r="I25" s="71"/>
      <c r="K25" s="7"/>
      <c r="L25" s="7"/>
    </row>
    <row r="26" spans="2:14" ht="18" x14ac:dyDescent="0.25">
      <c r="B26" s="4" t="s">
        <v>0</v>
      </c>
      <c r="C26" s="1" t="s">
        <v>1</v>
      </c>
      <c r="D26" s="1" t="s">
        <v>6</v>
      </c>
      <c r="E26" s="1" t="s">
        <v>2</v>
      </c>
      <c r="F26" s="1" t="s">
        <v>3</v>
      </c>
      <c r="G26" s="1" t="s">
        <v>4</v>
      </c>
      <c r="H26" s="1" t="s">
        <v>5</v>
      </c>
      <c r="I26" s="5" t="s">
        <v>22</v>
      </c>
    </row>
    <row r="27" spans="2:14" ht="15.75" x14ac:dyDescent="0.25">
      <c r="B27" s="19" t="s">
        <v>40</v>
      </c>
      <c r="C27" s="22" t="s">
        <v>15</v>
      </c>
      <c r="D27" s="25">
        <v>26</v>
      </c>
      <c r="E27" s="23"/>
      <c r="F27" s="23"/>
      <c r="G27" s="23"/>
      <c r="H27" s="23"/>
      <c r="I27" s="26">
        <f t="shared" ref="I27:I36" si="1">SUM(D27:H27)</f>
        <v>26</v>
      </c>
    </row>
    <row r="28" spans="2:14" ht="15.75" x14ac:dyDescent="0.25">
      <c r="B28" s="19" t="s">
        <v>30</v>
      </c>
      <c r="C28" s="22" t="s">
        <v>15</v>
      </c>
      <c r="D28" s="25"/>
      <c r="E28" s="23">
        <v>8.6</v>
      </c>
      <c r="F28" s="23"/>
      <c r="G28" s="23"/>
      <c r="H28" s="23"/>
      <c r="I28" s="26">
        <v>8.6</v>
      </c>
    </row>
    <row r="29" spans="2:14" ht="15.75" x14ac:dyDescent="0.25">
      <c r="B29" s="19" t="s">
        <v>10</v>
      </c>
      <c r="C29" s="22" t="s">
        <v>17</v>
      </c>
      <c r="D29" s="25">
        <v>2.2000000000000002</v>
      </c>
      <c r="E29" s="23"/>
      <c r="F29" s="23"/>
      <c r="G29" s="23"/>
      <c r="H29" s="23"/>
      <c r="I29" s="26">
        <f t="shared" si="1"/>
        <v>2.2000000000000002</v>
      </c>
    </row>
    <row r="30" spans="2:14" ht="15.75" x14ac:dyDescent="0.25">
      <c r="B30" s="19" t="s">
        <v>27</v>
      </c>
      <c r="C30" s="22" t="s">
        <v>15</v>
      </c>
      <c r="D30" s="25">
        <v>3.75</v>
      </c>
      <c r="E30" s="23"/>
      <c r="F30" s="23"/>
      <c r="G30" s="23"/>
      <c r="H30" s="23"/>
      <c r="I30" s="26">
        <f t="shared" si="1"/>
        <v>3.75</v>
      </c>
    </row>
    <row r="31" spans="2:14" ht="15.75" x14ac:dyDescent="0.25">
      <c r="B31" s="19" t="s">
        <v>11</v>
      </c>
      <c r="C31" s="22" t="s">
        <v>15</v>
      </c>
      <c r="D31" s="25"/>
      <c r="E31" s="23">
        <v>19.100000000000001</v>
      </c>
      <c r="F31" s="23"/>
      <c r="G31" s="23"/>
      <c r="H31" s="23"/>
      <c r="I31" s="26">
        <v>19.100000000000001</v>
      </c>
    </row>
    <row r="32" spans="2:14" ht="15.75" x14ac:dyDescent="0.25">
      <c r="B32" s="62" t="s">
        <v>26</v>
      </c>
      <c r="C32" s="63" t="s">
        <v>15</v>
      </c>
      <c r="D32" s="64">
        <v>2.5</v>
      </c>
      <c r="E32" s="65"/>
      <c r="F32" s="65"/>
      <c r="G32" s="65"/>
      <c r="H32" s="65"/>
      <c r="I32" s="66">
        <f t="shared" ref="I32" si="2">SUM(D32:H32)</f>
        <v>2.5</v>
      </c>
    </row>
    <row r="33" spans="1:10" ht="15.75" x14ac:dyDescent="0.25">
      <c r="B33" s="9" t="s">
        <v>19</v>
      </c>
      <c r="C33" s="10" t="s">
        <v>23</v>
      </c>
      <c r="D33" s="35">
        <v>20.100000000000001</v>
      </c>
      <c r="E33" s="11"/>
      <c r="F33" s="11"/>
      <c r="G33" s="11"/>
      <c r="H33" s="11"/>
      <c r="I33" s="36">
        <f t="shared" si="1"/>
        <v>20.100000000000001</v>
      </c>
    </row>
    <row r="34" spans="1:10" ht="15.75" x14ac:dyDescent="0.25">
      <c r="B34" s="43" t="s">
        <v>9</v>
      </c>
      <c r="C34" s="44" t="s">
        <v>15</v>
      </c>
      <c r="D34" s="48">
        <v>8.6</v>
      </c>
      <c r="E34" s="48">
        <v>8.6</v>
      </c>
      <c r="F34" s="48">
        <v>8.6</v>
      </c>
      <c r="G34" s="48">
        <v>8.6</v>
      </c>
      <c r="H34" s="48">
        <v>8.6</v>
      </c>
      <c r="I34" s="49">
        <f>SUM(D34:H34)</f>
        <v>43</v>
      </c>
    </row>
    <row r="35" spans="1:10" ht="15.75" x14ac:dyDescent="0.25">
      <c r="B35" s="13" t="s">
        <v>31</v>
      </c>
      <c r="C35" s="14" t="s">
        <v>15</v>
      </c>
      <c r="D35" s="15"/>
      <c r="E35" s="15"/>
      <c r="F35" s="15"/>
      <c r="G35" s="15"/>
      <c r="H35" s="15">
        <v>6.8</v>
      </c>
      <c r="I35" s="17">
        <f t="shared" si="1"/>
        <v>6.8</v>
      </c>
    </row>
    <row r="36" spans="1:10" ht="15.75" x14ac:dyDescent="0.25">
      <c r="A36" s="8"/>
      <c r="B36" s="62" t="s">
        <v>14</v>
      </c>
      <c r="C36" s="63" t="s">
        <v>25</v>
      </c>
      <c r="D36" s="65"/>
      <c r="E36" s="65"/>
      <c r="F36" s="65"/>
      <c r="G36" s="65"/>
      <c r="H36" s="65">
        <f>+[1]List1!$L$24</f>
        <v>28.7</v>
      </c>
      <c r="I36" s="66">
        <f t="shared" si="1"/>
        <v>28.7</v>
      </c>
    </row>
    <row r="37" spans="1:10" ht="16.5" thickBot="1" x14ac:dyDescent="0.3">
      <c r="A37" s="8"/>
      <c r="B37" s="28" t="s">
        <v>30</v>
      </c>
      <c r="C37" s="29" t="s">
        <v>15</v>
      </c>
      <c r="D37" s="42"/>
      <c r="E37" s="30"/>
      <c r="F37" s="30">
        <f>+[1]List1!$L$21</f>
        <v>8.6</v>
      </c>
      <c r="G37" s="30">
        <f>+[1]List1!$L$21</f>
        <v>8.6</v>
      </c>
      <c r="H37" s="30">
        <f>+[1]List1!$L$21</f>
        <v>8.6</v>
      </c>
      <c r="I37" s="32">
        <f>SUM(D37:H37)</f>
        <v>25.799999999999997</v>
      </c>
    </row>
    <row r="38" spans="1:10" ht="18.75" thickBot="1" x14ac:dyDescent="0.3">
      <c r="B38" s="2" t="s">
        <v>7</v>
      </c>
      <c r="C38" s="3"/>
      <c r="D38" s="3">
        <f>SUM(D27:D37)</f>
        <v>63.150000000000006</v>
      </c>
      <c r="E38" s="3">
        <f>SUM(E28:E37)</f>
        <v>36.300000000000004</v>
      </c>
      <c r="F38" s="3">
        <f>SUM(F29:F37)</f>
        <v>17.2</v>
      </c>
      <c r="G38" s="3">
        <f>SUM(G29:G37)</f>
        <v>17.2</v>
      </c>
      <c r="H38" s="3">
        <f>SUM(H29:H37)</f>
        <v>52.699999999999996</v>
      </c>
      <c r="I38" s="6">
        <f>SUM(I27:I37)</f>
        <v>186.55</v>
      </c>
      <c r="J38" s="7"/>
    </row>
    <row r="40" spans="1:10" x14ac:dyDescent="0.25">
      <c r="B40" s="24" t="s">
        <v>28</v>
      </c>
      <c r="C40" s="24"/>
      <c r="D40" s="24"/>
      <c r="E40" s="24"/>
      <c r="F40" s="24"/>
      <c r="G40" s="24"/>
      <c r="H40" s="24"/>
      <c r="I40" s="27">
        <v>132.30000000000001</v>
      </c>
      <c r="J40" s="7"/>
    </row>
    <row r="41" spans="1:10" x14ac:dyDescent="0.25">
      <c r="B41" s="12" t="s">
        <v>35</v>
      </c>
      <c r="C41" s="12"/>
      <c r="D41" s="12"/>
      <c r="E41" s="12"/>
      <c r="F41" s="12"/>
      <c r="G41" s="12"/>
      <c r="H41" s="12"/>
      <c r="I41" s="18">
        <f>(I14+I15+I34+I35)</f>
        <v>99.6</v>
      </c>
    </row>
    <row r="42" spans="1:10" x14ac:dyDescent="0.25">
      <c r="B42" s="33" t="s">
        <v>36</v>
      </c>
      <c r="C42" s="33"/>
      <c r="D42" s="33"/>
      <c r="E42" s="33"/>
      <c r="F42" s="33"/>
      <c r="G42" s="33"/>
      <c r="H42" s="33"/>
      <c r="I42" s="34">
        <v>129.6</v>
      </c>
    </row>
    <row r="43" spans="1:10" x14ac:dyDescent="0.25">
      <c r="B43" s="50" t="s">
        <v>38</v>
      </c>
      <c r="C43" s="50"/>
      <c r="D43" s="50"/>
      <c r="E43" s="50"/>
      <c r="F43" s="50"/>
      <c r="G43" s="50"/>
      <c r="H43" s="50"/>
      <c r="I43" s="52">
        <v>169</v>
      </c>
    </row>
    <row r="44" spans="1:10" x14ac:dyDescent="0.25">
      <c r="B44" s="51" t="s">
        <v>39</v>
      </c>
      <c r="C44" s="51"/>
      <c r="D44" s="51"/>
      <c r="E44" s="51"/>
      <c r="F44" s="51"/>
      <c r="G44" s="51"/>
      <c r="H44" s="51"/>
      <c r="I44" s="61">
        <f>(I36+I32+I18+I17+I16)</f>
        <v>86.9</v>
      </c>
    </row>
    <row r="45" spans="1:10" x14ac:dyDescent="0.25">
      <c r="B45" s="37" t="s">
        <v>37</v>
      </c>
      <c r="C45" s="37"/>
      <c r="D45" s="37"/>
      <c r="E45" s="37"/>
      <c r="F45" s="37"/>
      <c r="G45" s="37"/>
      <c r="H45" s="37"/>
      <c r="I45" s="38">
        <v>20.100000000000001</v>
      </c>
    </row>
    <row r="46" spans="1:10" x14ac:dyDescent="0.25">
      <c r="B46" t="s">
        <v>34</v>
      </c>
      <c r="I46" s="7">
        <f>SUM(I40:I45)</f>
        <v>637.5</v>
      </c>
    </row>
    <row r="47" spans="1:10" x14ac:dyDescent="0.25">
      <c r="E47" s="8"/>
    </row>
  </sheetData>
  <mergeCells count="4">
    <mergeCell ref="B25:I25"/>
    <mergeCell ref="B1:I1"/>
    <mergeCell ref="B23:I23"/>
    <mergeCell ref="B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2019-05-29T06:03:52Z</dcterms:modified>
</cp:coreProperties>
</file>