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40" windowHeight="9330" activeTab="0"/>
  </bookViews>
  <sheets>
    <sheet name=" 2. částc.  kalkulace" sheetId="2" r:id="rId1"/>
  </sheets>
  <definedNames/>
  <calcPr calcId="152511"/>
</workbook>
</file>

<file path=xl/sharedStrings.xml><?xml version="1.0" encoding="utf-8"?>
<sst xmlns="http://schemas.openxmlformats.org/spreadsheetml/2006/main" count="50" uniqueCount="44">
  <si>
    <t>Zařízení na dálkový odečet (mobilní sběrnice) ks</t>
  </si>
  <si>
    <t>1 až 32</t>
  </si>
  <si>
    <t>Krejčího 1172</t>
  </si>
  <si>
    <t>soc. služby, 201 až 508</t>
  </si>
  <si>
    <t>Krejčího 1173</t>
  </si>
  <si>
    <t>soc. služby, 101 až 604</t>
  </si>
  <si>
    <t>Krejčího 1174</t>
  </si>
  <si>
    <t>soc. služby, 101 až 504</t>
  </si>
  <si>
    <t>Krejčího 1175</t>
  </si>
  <si>
    <t>101 až 408</t>
  </si>
  <si>
    <t>Krejčího 1176</t>
  </si>
  <si>
    <t>101 až 504</t>
  </si>
  <si>
    <t>Krejčího 1177</t>
  </si>
  <si>
    <t>Krejčího 1178</t>
  </si>
  <si>
    <t>101 až 405</t>
  </si>
  <si>
    <t>Seniorů 1208</t>
  </si>
  <si>
    <t>1 až 36</t>
  </si>
  <si>
    <t>Krajní 1575</t>
  </si>
  <si>
    <t>Krajní 1576</t>
  </si>
  <si>
    <t>Krajní 1577</t>
  </si>
  <si>
    <t>Krajní 1578</t>
  </si>
  <si>
    <t>Krajní 1579</t>
  </si>
  <si>
    <t>Krajní 1580</t>
  </si>
  <si>
    <t>ADRESA                výměna měřidel</t>
  </si>
  <si>
    <t>Vodoměry      na studenou vodu s modulem      ks</t>
  </si>
  <si>
    <t>Vodoměry    na teplou vodu            s modulem     ks</t>
  </si>
  <si>
    <t>Měřič tepla (kalorimetr)  ks</t>
  </si>
  <si>
    <t>Číslo bytu, prostor</t>
  </si>
  <si>
    <t>2. část</t>
  </si>
  <si>
    <t>2.část celkem</t>
  </si>
  <si>
    <t>vyúčtování 1x/ rok za objekt</t>
  </si>
  <si>
    <t>Cena celkem s DPH 15%</t>
  </si>
  <si>
    <t>Cena celkem bez DPH</t>
  </si>
  <si>
    <t xml:space="preserve">Vodoměry na studenou a teplou vodu 1ks </t>
  </si>
  <si>
    <t xml:space="preserve">Montáž vodoměru 1ks      </t>
  </si>
  <si>
    <t xml:space="preserve">Přenosový modul k vodoměru 1ks       </t>
  </si>
  <si>
    <t xml:space="preserve">Kalorimetr 1ks    </t>
  </si>
  <si>
    <t xml:space="preserve">Montáž kalorimetru1ks   </t>
  </si>
  <si>
    <t xml:space="preserve">Rozdělovač topných nákladů 1ks    </t>
  </si>
  <si>
    <t xml:space="preserve">Montáž RTN  1ks         </t>
  </si>
  <si>
    <t xml:space="preserve">Sběrnice 1ks   </t>
  </si>
  <si>
    <t>Rozdělovač topných nákladů  (RTN)*   ks</t>
  </si>
  <si>
    <t>* - společné prostory</t>
  </si>
  <si>
    <t xml:space="preserve">Přenosový modul ke kalorimetru včetně montáže  1ks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</si>
</sst>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2" borderId="0" xfId="0" applyFont="1" applyFill="1" applyBorder="1"/>
    <xf numFmtId="3" fontId="2" fillId="0" borderId="0" xfId="0" applyNumberFormat="1" applyFo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3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3" borderId="4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2" borderId="9" xfId="0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3" borderId="14" xfId="0" applyFont="1" applyFill="1" applyBorder="1"/>
    <xf numFmtId="0" fontId="3" fillId="2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22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23" xfId="0" applyFont="1" applyFill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4" borderId="24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2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0" borderId="28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 topLeftCell="A1">
      <selection activeCell="P1" sqref="P1"/>
    </sheetView>
  </sheetViews>
  <sheetFormatPr defaultColWidth="9.140625" defaultRowHeight="15"/>
  <cols>
    <col min="1" max="1" width="21.28125" style="1" customWidth="1"/>
    <col min="2" max="2" width="11.57421875" style="1" customWidth="1"/>
    <col min="3" max="3" width="9.28125" style="1" bestFit="1" customWidth="1"/>
    <col min="4" max="4" width="10.28125" style="1" customWidth="1"/>
    <col min="5" max="5" width="9.8515625" style="1" customWidth="1"/>
    <col min="6" max="6" width="9.28125" style="1" bestFit="1" customWidth="1"/>
    <col min="7" max="7" width="27.00390625" style="1" customWidth="1"/>
    <col min="8" max="8" width="3.8515625" style="1" customWidth="1"/>
    <col min="9" max="12" width="9.8515625" style="1" bestFit="1" customWidth="1"/>
    <col min="13" max="15" width="10.140625" style="1" customWidth="1"/>
    <col min="16" max="16" width="9.28125" style="1" bestFit="1" customWidth="1"/>
    <col min="17" max="17" width="9.8515625" style="1" bestFit="1" customWidth="1"/>
    <col min="18" max="18" width="9.28125" style="1" bestFit="1" customWidth="1"/>
    <col min="19" max="19" width="12.7109375" style="1" customWidth="1"/>
    <col min="20" max="16384" width="9.140625" style="1" customWidth="1"/>
  </cols>
  <sheetData>
    <row r="1" spans="1:20" ht="90.75" thickBot="1">
      <c r="A1" s="26" t="s">
        <v>23</v>
      </c>
      <c r="B1" s="27" t="s">
        <v>24</v>
      </c>
      <c r="C1" s="27" t="s">
        <v>25</v>
      </c>
      <c r="D1" s="27" t="s">
        <v>26</v>
      </c>
      <c r="E1" s="27" t="s">
        <v>41</v>
      </c>
      <c r="F1" s="27" t="s">
        <v>0</v>
      </c>
      <c r="G1" s="28" t="s">
        <v>27</v>
      </c>
      <c r="H1" s="2"/>
      <c r="I1" s="22" t="s">
        <v>33</v>
      </c>
      <c r="J1" s="23" t="s">
        <v>34</v>
      </c>
      <c r="K1" s="23" t="s">
        <v>35</v>
      </c>
      <c r="L1" s="23" t="s">
        <v>36</v>
      </c>
      <c r="M1" s="23" t="s">
        <v>37</v>
      </c>
      <c r="N1" s="23" t="s">
        <v>43</v>
      </c>
      <c r="O1" s="23" t="s">
        <v>38</v>
      </c>
      <c r="P1" s="23" t="s">
        <v>39</v>
      </c>
      <c r="Q1" s="23" t="s">
        <v>40</v>
      </c>
      <c r="R1" s="23" t="s">
        <v>30</v>
      </c>
      <c r="S1" s="36" t="s">
        <v>32</v>
      </c>
      <c r="T1" s="37" t="s">
        <v>31</v>
      </c>
    </row>
    <row r="2" spans="1:20" ht="15.75">
      <c r="A2" s="21" t="s">
        <v>28</v>
      </c>
      <c r="B2" s="20"/>
      <c r="C2" s="6"/>
      <c r="D2" s="6"/>
      <c r="E2" s="6"/>
      <c r="F2" s="6"/>
      <c r="G2" s="30"/>
      <c r="H2" s="2"/>
      <c r="I2" s="38"/>
      <c r="J2" s="39"/>
      <c r="K2" s="40"/>
      <c r="L2" s="38"/>
      <c r="M2" s="39"/>
      <c r="N2" s="40"/>
      <c r="O2" s="41"/>
      <c r="P2" s="42"/>
      <c r="Q2" s="17"/>
      <c r="R2" s="43"/>
      <c r="S2" s="17"/>
      <c r="T2" s="35"/>
    </row>
    <row r="3" spans="1:20" ht="15">
      <c r="A3" s="14" t="s">
        <v>2</v>
      </c>
      <c r="B3" s="18">
        <v>54</v>
      </c>
      <c r="C3" s="3">
        <v>55</v>
      </c>
      <c r="D3" s="3">
        <v>47</v>
      </c>
      <c r="E3" s="3">
        <v>52</v>
      </c>
      <c r="F3" s="3">
        <v>2</v>
      </c>
      <c r="G3" s="29" t="s">
        <v>3</v>
      </c>
      <c r="H3" s="2"/>
      <c r="I3" s="44">
        <v>0</v>
      </c>
      <c r="J3" s="45">
        <v>0</v>
      </c>
      <c r="K3" s="46">
        <v>0</v>
      </c>
      <c r="L3" s="47">
        <v>0</v>
      </c>
      <c r="M3" s="48">
        <v>0</v>
      </c>
      <c r="N3" s="49">
        <v>0</v>
      </c>
      <c r="O3" s="47">
        <v>0</v>
      </c>
      <c r="P3" s="50">
        <v>0</v>
      </c>
      <c r="Q3" s="51">
        <v>0</v>
      </c>
      <c r="R3" s="52">
        <v>0</v>
      </c>
      <c r="S3" s="53">
        <f>(B3+C3)*(I3+J3+K3)+D3*(L3+M3+N3)+E3*(O3+P3)+(F3*Q3)+R3</f>
        <v>0</v>
      </c>
      <c r="T3" s="54">
        <f>S3*1.15</f>
        <v>0</v>
      </c>
    </row>
    <row r="4" spans="1:20" ht="15">
      <c r="A4" s="14" t="s">
        <v>4</v>
      </c>
      <c r="B4" s="18">
        <v>67</v>
      </c>
      <c r="C4" s="3">
        <v>67</v>
      </c>
      <c r="D4" s="3">
        <v>65</v>
      </c>
      <c r="E4" s="3">
        <v>45</v>
      </c>
      <c r="F4" s="3">
        <v>2</v>
      </c>
      <c r="G4" s="29" t="s">
        <v>5</v>
      </c>
      <c r="H4" s="2"/>
      <c r="I4" s="44">
        <v>0</v>
      </c>
      <c r="J4" s="45">
        <v>0</v>
      </c>
      <c r="K4" s="46">
        <v>0</v>
      </c>
      <c r="L4" s="47">
        <v>0</v>
      </c>
      <c r="M4" s="48">
        <v>0</v>
      </c>
      <c r="N4" s="49">
        <v>0</v>
      </c>
      <c r="O4" s="47">
        <v>0</v>
      </c>
      <c r="P4" s="50">
        <v>0</v>
      </c>
      <c r="Q4" s="51">
        <v>0</v>
      </c>
      <c r="R4" s="52">
        <v>0</v>
      </c>
      <c r="S4" s="53">
        <f aca="true" t="shared" si="0" ref="S4:S5">(B4+C4)*(I4+J4+K4)+D4*(L4+M4+N4)+E4*(O4+P4)+(F4*Q4)+R4</f>
        <v>0</v>
      </c>
      <c r="T4" s="54">
        <f aca="true" t="shared" si="1" ref="T4:T16">S4*1.15</f>
        <v>0</v>
      </c>
    </row>
    <row r="5" spans="1:20" ht="15">
      <c r="A5" s="14" t="s">
        <v>6</v>
      </c>
      <c r="B5" s="18">
        <v>59</v>
      </c>
      <c r="C5" s="3">
        <v>59</v>
      </c>
      <c r="D5" s="3">
        <v>52</v>
      </c>
      <c r="E5" s="3">
        <v>56</v>
      </c>
      <c r="F5" s="3">
        <v>2</v>
      </c>
      <c r="G5" s="29" t="s">
        <v>7</v>
      </c>
      <c r="H5" s="2"/>
      <c r="I5" s="44">
        <v>0</v>
      </c>
      <c r="J5" s="45">
        <v>0</v>
      </c>
      <c r="K5" s="46">
        <v>0</v>
      </c>
      <c r="L5" s="47">
        <v>0</v>
      </c>
      <c r="M5" s="48">
        <v>0</v>
      </c>
      <c r="N5" s="49">
        <v>0</v>
      </c>
      <c r="O5" s="47">
        <v>0</v>
      </c>
      <c r="P5" s="50">
        <v>0</v>
      </c>
      <c r="Q5" s="51">
        <v>0</v>
      </c>
      <c r="R5" s="52">
        <v>0</v>
      </c>
      <c r="S5" s="53">
        <f t="shared" si="0"/>
        <v>0</v>
      </c>
      <c r="T5" s="54">
        <f t="shared" si="1"/>
        <v>0</v>
      </c>
    </row>
    <row r="6" spans="1:20" ht="15">
      <c r="A6" s="14" t="s">
        <v>8</v>
      </c>
      <c r="B6" s="18">
        <v>31</v>
      </c>
      <c r="C6" s="3">
        <v>31</v>
      </c>
      <c r="D6" s="3">
        <v>31</v>
      </c>
      <c r="E6" s="3">
        <v>28</v>
      </c>
      <c r="F6" s="12"/>
      <c r="G6" s="29" t="s">
        <v>9</v>
      </c>
      <c r="H6" s="2"/>
      <c r="I6" s="44">
        <v>0</v>
      </c>
      <c r="J6" s="45">
        <v>0</v>
      </c>
      <c r="K6" s="46">
        <v>0</v>
      </c>
      <c r="L6" s="47">
        <v>0</v>
      </c>
      <c r="M6" s="48">
        <v>0</v>
      </c>
      <c r="N6" s="49">
        <v>0</v>
      </c>
      <c r="O6" s="47">
        <v>0</v>
      </c>
      <c r="P6" s="50">
        <v>0</v>
      </c>
      <c r="Q6" s="55"/>
      <c r="R6" s="52">
        <v>0</v>
      </c>
      <c r="S6" s="53">
        <f>(B6+C6)*(I6+J6+K6)+D6*(L6+M6+N6)+E6*(O6+P6)+R6</f>
        <v>0</v>
      </c>
      <c r="T6" s="54">
        <f t="shared" si="1"/>
        <v>0</v>
      </c>
    </row>
    <row r="7" spans="1:20" ht="15">
      <c r="A7" s="14" t="s">
        <v>10</v>
      </c>
      <c r="B7" s="18">
        <v>29</v>
      </c>
      <c r="C7" s="3">
        <v>29</v>
      </c>
      <c r="D7" s="4">
        <v>29</v>
      </c>
      <c r="E7" s="3">
        <v>19</v>
      </c>
      <c r="F7" s="12"/>
      <c r="G7" s="29" t="s">
        <v>11</v>
      </c>
      <c r="H7" s="2"/>
      <c r="I7" s="44">
        <v>0</v>
      </c>
      <c r="J7" s="45">
        <v>0</v>
      </c>
      <c r="K7" s="46">
        <v>0</v>
      </c>
      <c r="L7" s="47">
        <v>0</v>
      </c>
      <c r="M7" s="48">
        <v>0</v>
      </c>
      <c r="N7" s="49">
        <v>0</v>
      </c>
      <c r="O7" s="47">
        <v>0</v>
      </c>
      <c r="P7" s="50">
        <v>0</v>
      </c>
      <c r="Q7" s="55"/>
      <c r="R7" s="52">
        <v>0</v>
      </c>
      <c r="S7" s="53">
        <f aca="true" t="shared" si="2" ref="S7:S9">(B7+C7)*(I7+J7+K7)+D7*(L7+M7+N7)+E7*(O7+P7)+R7</f>
        <v>0</v>
      </c>
      <c r="T7" s="54">
        <f t="shared" si="1"/>
        <v>0</v>
      </c>
    </row>
    <row r="8" spans="1:20" ht="15">
      <c r="A8" s="14" t="s">
        <v>12</v>
      </c>
      <c r="B8" s="18">
        <v>28</v>
      </c>
      <c r="C8" s="3">
        <v>28</v>
      </c>
      <c r="D8" s="3">
        <v>28</v>
      </c>
      <c r="E8" s="3">
        <v>19</v>
      </c>
      <c r="F8" s="12"/>
      <c r="G8" s="29" t="s">
        <v>11</v>
      </c>
      <c r="H8" s="2"/>
      <c r="I8" s="44">
        <v>0</v>
      </c>
      <c r="J8" s="45">
        <v>0</v>
      </c>
      <c r="K8" s="46">
        <v>0</v>
      </c>
      <c r="L8" s="47">
        <v>0</v>
      </c>
      <c r="M8" s="48">
        <v>0</v>
      </c>
      <c r="N8" s="49">
        <v>0</v>
      </c>
      <c r="O8" s="47">
        <v>0</v>
      </c>
      <c r="P8" s="50">
        <v>0</v>
      </c>
      <c r="Q8" s="55"/>
      <c r="R8" s="52">
        <v>0</v>
      </c>
      <c r="S8" s="53">
        <f t="shared" si="2"/>
        <v>0</v>
      </c>
      <c r="T8" s="54">
        <f t="shared" si="1"/>
        <v>0</v>
      </c>
    </row>
    <row r="9" spans="1:20" ht="15">
      <c r="A9" s="14" t="s">
        <v>13</v>
      </c>
      <c r="B9" s="18">
        <v>27</v>
      </c>
      <c r="C9" s="3">
        <v>27</v>
      </c>
      <c r="D9" s="3">
        <v>17</v>
      </c>
      <c r="E9" s="3">
        <v>8</v>
      </c>
      <c r="F9" s="12"/>
      <c r="G9" s="29" t="s">
        <v>14</v>
      </c>
      <c r="H9" s="2"/>
      <c r="I9" s="44">
        <v>0</v>
      </c>
      <c r="J9" s="45">
        <v>0</v>
      </c>
      <c r="K9" s="46">
        <v>0</v>
      </c>
      <c r="L9" s="47">
        <v>0</v>
      </c>
      <c r="M9" s="48">
        <v>0</v>
      </c>
      <c r="N9" s="49">
        <v>0</v>
      </c>
      <c r="O9" s="47">
        <v>0</v>
      </c>
      <c r="P9" s="50">
        <v>0</v>
      </c>
      <c r="Q9" s="55"/>
      <c r="R9" s="52">
        <v>0</v>
      </c>
      <c r="S9" s="53">
        <f t="shared" si="2"/>
        <v>0</v>
      </c>
      <c r="T9" s="54">
        <f t="shared" si="1"/>
        <v>0</v>
      </c>
    </row>
    <row r="10" spans="1:20" ht="15">
      <c r="A10" s="14" t="s">
        <v>15</v>
      </c>
      <c r="B10" s="18">
        <v>36</v>
      </c>
      <c r="C10" s="3">
        <v>36</v>
      </c>
      <c r="D10" s="12"/>
      <c r="E10" s="12"/>
      <c r="F10" s="12"/>
      <c r="G10" s="29" t="s">
        <v>16</v>
      </c>
      <c r="H10" s="2"/>
      <c r="I10" s="44">
        <v>0</v>
      </c>
      <c r="J10" s="45">
        <v>0</v>
      </c>
      <c r="K10" s="46">
        <v>0</v>
      </c>
      <c r="L10" s="56"/>
      <c r="M10" s="57"/>
      <c r="N10" s="58"/>
      <c r="O10" s="56"/>
      <c r="P10" s="59"/>
      <c r="Q10" s="55"/>
      <c r="R10" s="52">
        <v>0</v>
      </c>
      <c r="S10" s="53">
        <f>(B10+C10)*(I10+J10+K10)+R10</f>
        <v>0</v>
      </c>
      <c r="T10" s="54">
        <f t="shared" si="1"/>
        <v>0</v>
      </c>
    </row>
    <row r="11" spans="1:20" ht="15">
      <c r="A11" s="14" t="s">
        <v>17</v>
      </c>
      <c r="B11" s="18">
        <v>32</v>
      </c>
      <c r="C11" s="3">
        <v>32</v>
      </c>
      <c r="D11" s="12"/>
      <c r="E11" s="12"/>
      <c r="F11" s="3">
        <v>1</v>
      </c>
      <c r="G11" s="29" t="s">
        <v>1</v>
      </c>
      <c r="H11" s="2"/>
      <c r="I11" s="44">
        <v>0</v>
      </c>
      <c r="J11" s="45">
        <v>0</v>
      </c>
      <c r="K11" s="46">
        <v>0</v>
      </c>
      <c r="L11" s="56"/>
      <c r="M11" s="57"/>
      <c r="N11" s="58"/>
      <c r="O11" s="56"/>
      <c r="P11" s="59"/>
      <c r="Q11" s="54">
        <v>0</v>
      </c>
      <c r="R11" s="52">
        <v>0</v>
      </c>
      <c r="S11" s="53">
        <f>(B11+C11)*(I11+J11+K11)+(F11*Q11)+R11</f>
        <v>0</v>
      </c>
      <c r="T11" s="54">
        <f t="shared" si="1"/>
        <v>0</v>
      </c>
    </row>
    <row r="12" spans="1:20" ht="15">
      <c r="A12" s="14" t="s">
        <v>18</v>
      </c>
      <c r="B12" s="18">
        <v>32</v>
      </c>
      <c r="C12" s="3">
        <v>32</v>
      </c>
      <c r="D12" s="12"/>
      <c r="E12" s="12"/>
      <c r="F12" s="3">
        <v>1</v>
      </c>
      <c r="G12" s="29" t="s">
        <v>1</v>
      </c>
      <c r="H12" s="2"/>
      <c r="I12" s="44">
        <v>0</v>
      </c>
      <c r="J12" s="45">
        <v>0</v>
      </c>
      <c r="K12" s="46">
        <v>0</v>
      </c>
      <c r="L12" s="56"/>
      <c r="M12" s="57"/>
      <c r="N12" s="58"/>
      <c r="O12" s="56"/>
      <c r="P12" s="59"/>
      <c r="Q12" s="54">
        <v>0</v>
      </c>
      <c r="R12" s="52">
        <v>0</v>
      </c>
      <c r="S12" s="53">
        <f aca="true" t="shared" si="3" ref="S12:S16">(B12+C12)*(I12+J12+K12)+(F12*Q12)+R12</f>
        <v>0</v>
      </c>
      <c r="T12" s="54">
        <f t="shared" si="1"/>
        <v>0</v>
      </c>
    </row>
    <row r="13" spans="1:20" ht="15">
      <c r="A13" s="14" t="s">
        <v>19</v>
      </c>
      <c r="B13" s="18">
        <v>32</v>
      </c>
      <c r="C13" s="3">
        <v>32</v>
      </c>
      <c r="D13" s="12"/>
      <c r="E13" s="12"/>
      <c r="F13" s="3">
        <v>1</v>
      </c>
      <c r="G13" s="29" t="s">
        <v>1</v>
      </c>
      <c r="H13" s="2"/>
      <c r="I13" s="44">
        <v>0</v>
      </c>
      <c r="J13" s="45">
        <v>0</v>
      </c>
      <c r="K13" s="46">
        <v>0</v>
      </c>
      <c r="L13" s="56"/>
      <c r="M13" s="57"/>
      <c r="N13" s="58"/>
      <c r="O13" s="56"/>
      <c r="P13" s="59"/>
      <c r="Q13" s="54">
        <v>0</v>
      </c>
      <c r="R13" s="52">
        <v>0</v>
      </c>
      <c r="S13" s="53">
        <f t="shared" si="3"/>
        <v>0</v>
      </c>
      <c r="T13" s="54">
        <f t="shared" si="1"/>
        <v>0</v>
      </c>
    </row>
    <row r="14" spans="1:20" ht="15">
      <c r="A14" s="14" t="s">
        <v>20</v>
      </c>
      <c r="B14" s="18">
        <v>32</v>
      </c>
      <c r="C14" s="3">
        <v>32</v>
      </c>
      <c r="D14" s="12"/>
      <c r="E14" s="12"/>
      <c r="F14" s="3">
        <v>1</v>
      </c>
      <c r="G14" s="29" t="s">
        <v>1</v>
      </c>
      <c r="H14" s="2"/>
      <c r="I14" s="44">
        <v>0</v>
      </c>
      <c r="J14" s="45">
        <v>0</v>
      </c>
      <c r="K14" s="46">
        <v>0</v>
      </c>
      <c r="L14" s="56"/>
      <c r="M14" s="57"/>
      <c r="N14" s="58"/>
      <c r="O14" s="56"/>
      <c r="P14" s="59"/>
      <c r="Q14" s="54">
        <v>0</v>
      </c>
      <c r="R14" s="52">
        <v>0</v>
      </c>
      <c r="S14" s="53">
        <f t="shared" si="3"/>
        <v>0</v>
      </c>
      <c r="T14" s="54">
        <f t="shared" si="1"/>
        <v>0</v>
      </c>
    </row>
    <row r="15" spans="1:20" ht="15">
      <c r="A15" s="14" t="s">
        <v>21</v>
      </c>
      <c r="B15" s="18">
        <v>32</v>
      </c>
      <c r="C15" s="3">
        <v>32</v>
      </c>
      <c r="D15" s="12"/>
      <c r="E15" s="12"/>
      <c r="F15" s="3">
        <v>1</v>
      </c>
      <c r="G15" s="29" t="s">
        <v>1</v>
      </c>
      <c r="H15" s="2"/>
      <c r="I15" s="44">
        <v>0</v>
      </c>
      <c r="J15" s="45">
        <v>0</v>
      </c>
      <c r="K15" s="46">
        <v>0</v>
      </c>
      <c r="L15" s="56"/>
      <c r="M15" s="57"/>
      <c r="N15" s="58"/>
      <c r="O15" s="56"/>
      <c r="P15" s="59"/>
      <c r="Q15" s="54">
        <v>0</v>
      </c>
      <c r="R15" s="52">
        <v>0</v>
      </c>
      <c r="S15" s="53">
        <f t="shared" si="3"/>
        <v>0</v>
      </c>
      <c r="T15" s="54">
        <f t="shared" si="1"/>
        <v>0</v>
      </c>
    </row>
    <row r="16" spans="1:20" ht="13.5" thickBot="1">
      <c r="A16" s="15" t="s">
        <v>22</v>
      </c>
      <c r="B16" s="19">
        <v>32</v>
      </c>
      <c r="C16" s="5">
        <v>32</v>
      </c>
      <c r="D16" s="13"/>
      <c r="E16" s="13"/>
      <c r="F16" s="5">
        <v>1</v>
      </c>
      <c r="G16" s="31" t="s">
        <v>1</v>
      </c>
      <c r="H16" s="2"/>
      <c r="I16" s="60">
        <v>0</v>
      </c>
      <c r="J16" s="61">
        <v>0</v>
      </c>
      <c r="K16" s="62">
        <v>0</v>
      </c>
      <c r="L16" s="63"/>
      <c r="M16" s="64"/>
      <c r="N16" s="65"/>
      <c r="O16" s="63"/>
      <c r="P16" s="66"/>
      <c r="Q16" s="67">
        <v>0</v>
      </c>
      <c r="R16" s="68">
        <v>0</v>
      </c>
      <c r="S16" s="53">
        <f t="shared" si="3"/>
        <v>0</v>
      </c>
      <c r="T16" s="67">
        <f t="shared" si="1"/>
        <v>0</v>
      </c>
    </row>
    <row r="17" spans="1:20" ht="16.5" thickBot="1">
      <c r="A17" s="32" t="s">
        <v>29</v>
      </c>
      <c r="B17" s="33">
        <f>SUM(B3:B16)</f>
        <v>523</v>
      </c>
      <c r="C17" s="33">
        <f>SUM(C3:C16)</f>
        <v>524</v>
      </c>
      <c r="D17" s="33">
        <f>SUM(D3:D16)</f>
        <v>269</v>
      </c>
      <c r="E17" s="33">
        <f>SUM(E3:E16)</f>
        <v>227</v>
      </c>
      <c r="F17" s="33">
        <f>SUM(F3:F16)</f>
        <v>12</v>
      </c>
      <c r="G17" s="34"/>
      <c r="H17" s="7"/>
      <c r="I17" s="69"/>
      <c r="J17" s="70"/>
      <c r="K17" s="70"/>
      <c r="L17" s="71"/>
      <c r="M17" s="71"/>
      <c r="N17" s="71"/>
      <c r="O17" s="71"/>
      <c r="P17" s="71"/>
      <c r="Q17" s="70"/>
      <c r="R17" s="72"/>
      <c r="S17" s="73">
        <f>SUM(S3:S16)</f>
        <v>0</v>
      </c>
      <c r="T17" s="74">
        <f>SUM(T3:T16)</f>
        <v>0</v>
      </c>
    </row>
    <row r="18" spans="1:19" ht="15">
      <c r="A18" s="8"/>
      <c r="B18" s="24"/>
      <c r="C18" s="24"/>
      <c r="D18" s="24"/>
      <c r="E18" s="24"/>
      <c r="F18" s="24"/>
      <c r="G18" s="2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6"/>
    </row>
    <row r="19" spans="1:19" ht="15">
      <c r="A19" s="8" t="s">
        <v>42</v>
      </c>
      <c r="B19" s="8"/>
      <c r="C19" s="8"/>
      <c r="D19" s="8"/>
      <c r="E19" s="8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0"/>
    </row>
    <row r="20" spans="1:8" ht="15">
      <c r="A20" s="2"/>
      <c r="B20" s="2"/>
      <c r="C20" s="2"/>
      <c r="D20" s="2"/>
      <c r="E20" s="2"/>
      <c r="F20" s="11"/>
      <c r="G20" s="2"/>
      <c r="H20" s="2"/>
    </row>
    <row r="49" ht="12.75" customHeight="1"/>
    <row r="51" ht="12.75" customHeight="1"/>
  </sheetData>
  <sheetProtection algorithmName="SHA-512" hashValue="7UXNp1EtHccEfIkWema3Gb3wl22hdvsyNWnwh8SS3QD2RUOdfFb8W6noK/k6riIRtVsZ9iu3HPZDCpN0Nbov7Q==" saltValue="aKRcPXM/uS2AdvLgWaCIB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2020-02-28T08:22:07Z</dcterms:modified>
  <cp:category/>
  <cp:version/>
  <cp:contentType/>
  <cp:contentStatus/>
</cp:coreProperties>
</file>