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9" i="1" l="1"/>
  <c r="H28" i="1" s="1"/>
  <c r="H36" i="1" l="1"/>
  <c r="H35" i="1" s="1"/>
  <c r="H48" i="1"/>
  <c r="H47" i="1" s="1"/>
  <c r="G62" i="1"/>
  <c r="G61" i="1" s="1"/>
  <c r="H65" i="1" l="1"/>
  <c r="H64" i="1"/>
</calcChain>
</file>

<file path=xl/sharedStrings.xml><?xml version="1.0" encoding="utf-8"?>
<sst xmlns="http://schemas.openxmlformats.org/spreadsheetml/2006/main" count="181" uniqueCount="125">
  <si>
    <t>KS</t>
  </si>
  <si>
    <t>Název dřeviny</t>
  </si>
  <si>
    <t>Místo výsadby</t>
  </si>
  <si>
    <t>Č. parcely</t>
  </si>
  <si>
    <t>Velikost</t>
  </si>
  <si>
    <t>Poznámka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</si>
  <si>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</si>
  <si>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</si>
  <si>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</si>
  <si>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</si>
  <si>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</si>
  <si>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</si>
  <si>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</si>
  <si>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</si>
  <si>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</si>
  <si>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</si>
  <si>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</si>
  <si>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</si>
  <si>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</si>
  <si>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</si>
  <si>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</si>
  <si>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</si>
  <si>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</si>
  <si>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</si>
  <si>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</si>
  <si>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</si>
  <si>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Chráničky kmenů</t>
  </si>
  <si>
    <t>Celkem s DPH</t>
  </si>
  <si>
    <t>Celkem bez DPH</t>
  </si>
  <si>
    <t>Celkem za celé dílo: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</si>
  <si>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</si>
  <si>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</si>
  <si>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</si>
  <si>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</si>
  <si>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</si>
  <si>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</si>
  <si>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Celková cena díla (zahrnuje i všechny další náklady nutné k realizaci-doprava, úvazky, kůly, hnojivo, zálivka, borka), vhodné položkově rozepsat</t>
  </si>
  <si>
    <t>Kultivar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</si>
  <si>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</si>
  <si>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</si>
  <si>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</si>
  <si>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</si>
  <si>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</si>
  <si>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</si>
  <si>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</si>
  <si>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</si>
  <si>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</si>
  <si>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</si>
  <si>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</si>
  <si>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</si>
  <si>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NV</t>
  </si>
  <si>
    <t>cana za ks</t>
  </si>
  <si>
    <t>cena celkem</t>
  </si>
  <si>
    <t>Crataegus leavigata</t>
  </si>
  <si>
    <t>Ještědská</t>
  </si>
  <si>
    <t>p.p.č. 478/4, k.ú. Dolní Hanychov</t>
  </si>
  <si>
    <t>polokmen</t>
  </si>
  <si>
    <t>chránička báze kmene</t>
  </si>
  <si>
    <t>Larix decidua</t>
  </si>
  <si>
    <t>Jáchymovská</t>
  </si>
  <si>
    <t>p.p.č. 892/18, k.ú. Františkov u Liberce</t>
  </si>
  <si>
    <t>min. výška 150 cm</t>
  </si>
  <si>
    <t>Crataegus monogyna</t>
  </si>
  <si>
    <t>Česká</t>
  </si>
  <si>
    <t>p.p.č. 24, k.ú. Vesec u Liberce</t>
  </si>
  <si>
    <t>Quercus robur</t>
  </si>
  <si>
    <t>Chatařská</t>
  </si>
  <si>
    <t>p.p.č. 1746, Vesec u Liberce</t>
  </si>
  <si>
    <t>12-14</t>
  </si>
  <si>
    <t xml:space="preserve">Prunus serrulata </t>
  </si>
  <si>
    <t>Kanzan</t>
  </si>
  <si>
    <t>Hrdinů</t>
  </si>
  <si>
    <t>p.p.č. 281/33, Staré Pavlovice</t>
  </si>
  <si>
    <t>14-16</t>
  </si>
  <si>
    <t>Fastigiata</t>
  </si>
  <si>
    <t>Šimáčkova</t>
  </si>
  <si>
    <t>p.p.č. 602/58, Staré Pavlovice</t>
  </si>
  <si>
    <t>Carpinus betulus</t>
  </si>
  <si>
    <t>Polní</t>
  </si>
  <si>
    <t>p.p.č. 825/44, Staré Pavlovice</t>
  </si>
  <si>
    <t>Prunus avium</t>
  </si>
  <si>
    <t>Květnové revoluce</t>
  </si>
  <si>
    <t>p.p.č. 293/10, Nové Pavlovice</t>
  </si>
  <si>
    <t>Borový vrch</t>
  </si>
  <si>
    <t>p.p.č. 230/1, Nové Pavlovice</t>
  </si>
  <si>
    <t>výška 50 cm a 3 výhony</t>
  </si>
  <si>
    <t>Cornus mas</t>
  </si>
  <si>
    <t>Věkova</t>
  </si>
  <si>
    <t>p.p.č. 750, Ruprechtice</t>
  </si>
  <si>
    <t>Tilia cordata</t>
  </si>
  <si>
    <t>Strážní</t>
  </si>
  <si>
    <t>p.p.č. 1139/1, Ruprechtice</t>
  </si>
  <si>
    <t>Aesculus hippocastanum</t>
  </si>
  <si>
    <t>Tichá</t>
  </si>
  <si>
    <t>p.p.č. 1650, Ruprechtice</t>
  </si>
  <si>
    <t>Ligustrum vulgare</t>
  </si>
  <si>
    <t>Baltská</t>
  </si>
  <si>
    <t>p.p.č.313/1, Ruprechtice</t>
  </si>
  <si>
    <t>min. výška 50 cm</t>
  </si>
  <si>
    <t>Caragana arborescens</t>
  </si>
  <si>
    <t>Ječná</t>
  </si>
  <si>
    <t>p.p.č. 1682/47, Starý Harcov</t>
  </si>
  <si>
    <t>kontejner 5 litrů</t>
  </si>
  <si>
    <t>Betula papyrifera</t>
  </si>
  <si>
    <t>Alšova</t>
  </si>
  <si>
    <t>p.p.č. 6034, Liberec</t>
  </si>
  <si>
    <t>16-18</t>
  </si>
  <si>
    <t>Školní</t>
  </si>
  <si>
    <t>p.p.č. 6370, 6374/1, Liberec</t>
  </si>
  <si>
    <t>Spiraea x billardii</t>
  </si>
  <si>
    <t>Triumphans</t>
  </si>
  <si>
    <t>Skalní</t>
  </si>
  <si>
    <t>p.p.č. 1016/1, Liberec</t>
  </si>
  <si>
    <t>Viburnum carlesii</t>
  </si>
  <si>
    <t>Anglická</t>
  </si>
  <si>
    <t>p.p.č. 4690/18, Liberec</t>
  </si>
  <si>
    <t>Cercis canadensis</t>
  </si>
  <si>
    <t>Riegrova</t>
  </si>
  <si>
    <t>p.p.č. 2943, Liberec</t>
  </si>
  <si>
    <t>Fagus sylvatica</t>
  </si>
  <si>
    <t>Pendula</t>
  </si>
  <si>
    <t>Magnolia soulangeana</t>
  </si>
  <si>
    <t>Prunus cerasifera</t>
  </si>
  <si>
    <t>výška 50 cm</t>
  </si>
  <si>
    <t>Příloha č. 4 ZD Seznam dřevin - Náhradní výsadba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</si>
</sst>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</font>
    <font>
      <i/>
      <sz val="9"/>
      <color theme="1"/>
      <name val="Times New Roman"/>
    </font>
    <font>
      <b/>
      <sz val="20"/>
      <color theme="1"/>
      <name val="Times New Roman"/>
      <family val="1"/>
      <charset val="238"/>
    </font>
    <font>
      <sz val="9"/>
      <color theme="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5" borderId="2" xfId="0" applyFont="1" applyFill="1" applyBorder="1"/>
    <xf numFmtId="0" fontId="3" fillId="5" borderId="3" xfId="0" applyFont="1" applyFill="1" applyBorder="1"/>
    <xf numFmtId="0" fontId="7" fillId="0" borderId="0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/>
    <xf numFmtId="0" fontId="3" fillId="0" borderId="0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/>
    <xf numFmtId="0" fontId="5" fillId="0" borderId="1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4" borderId="15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8" xfId="0" applyFont="1" applyBorder="1"/>
    <xf numFmtId="0" fontId="3" fillId="0" borderId="21" xfId="0" applyFont="1" applyBorder="1" applyAlignment="1"/>
    <xf numFmtId="0" fontId="3" fillId="0" borderId="12" xfId="0" applyFont="1" applyBorder="1"/>
    <xf numFmtId="0" fontId="5" fillId="5" borderId="22" xfId="0" applyFont="1" applyFill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5" fillId="0" borderId="0" xfId="0" applyFont="1" applyFill="1" applyAlignment="1"/>
    <xf numFmtId="0" fontId="10" fillId="3" borderId="1" xfId="0" applyFont="1" applyFill="1" applyBorder="1"/>
    <xf numFmtId="0" fontId="5" fillId="4" borderId="0" xfId="0" applyFont="1" applyFill="1" applyAlignment="1"/>
    <xf numFmtId="0" fontId="5" fillId="5" borderId="8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4" fillId="0" borderId="0" xfId="0" applyFont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5" fillId="5" borderId="15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3" fillId="0" borderId="31" xfId="0" applyFont="1" applyBorder="1" applyAlignment="1"/>
    <xf numFmtId="0" fontId="3" fillId="0" borderId="20" xfId="0" applyFont="1" applyBorder="1" applyAlignment="1"/>
    <xf numFmtId="0" fontId="1" fillId="7" borderId="1" xfId="0" applyFont="1" applyFill="1" applyBorder="1" applyAlignment="1">
      <alignment horizontal="left"/>
    </xf>
    <xf numFmtId="0" fontId="14" fillId="0" borderId="0" xfId="0" applyFont="1"/>
    <xf numFmtId="0" fontId="15" fillId="2" borderId="0" xfId="0" applyFont="1" applyFill="1" applyBorder="1"/>
    <xf numFmtId="0" fontId="12" fillId="0" borderId="1" xfId="0" applyNumberFormat="1" applyFont="1" applyBorder="1"/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 wrapText="1" shrinkToFit="1"/>
    </xf>
    <xf numFmtId="0" fontId="8" fillId="5" borderId="0" xfId="0" applyFont="1" applyFill="1" applyBorder="1" applyAlignment="1">
      <alignment horizontal="left" wrapText="1" shrinkToFit="1"/>
    </xf>
    <xf numFmtId="0" fontId="8" fillId="5" borderId="28" xfId="0" applyFont="1" applyFill="1" applyBorder="1" applyAlignment="1">
      <alignment horizontal="left" wrapText="1" shrinkToFit="1"/>
    </xf>
    <xf numFmtId="0" fontId="9" fillId="5" borderId="0" xfId="0" applyFont="1" applyFill="1" applyAlignment="1">
      <alignment horizontal="center" vertical="center"/>
    </xf>
    <xf numFmtId="0" fontId="7" fillId="5" borderId="32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4" borderId="2" xfId="0" applyFont="1" applyFill="1" applyBorder="1" applyAlignment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6" xfId="0" applyFont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31" xfId="0" applyFont="1" applyBorder="1" applyAlignment="1"/>
    <xf numFmtId="0" fontId="3" fillId="0" borderId="20" xfId="0" applyFont="1" applyBorder="1" applyAlignment="1"/>
    <xf numFmtId="4" fontId="5" fillId="4" borderId="0" xfId="0" applyNumberFormat="1" applyFont="1" applyFill="1" applyAlignment="1">
      <alignment horizontal="right"/>
    </xf>
    <xf numFmtId="4" fontId="3" fillId="6" borderId="17" xfId="0" applyNumberFormat="1" applyFont="1" applyFill="1" applyBorder="1" applyAlignment="1">
      <alignment horizontal="right"/>
    </xf>
    <xf numFmtId="4" fontId="3" fillId="6" borderId="16" xfId="0" applyNumberFormat="1" applyFont="1" applyFill="1" applyBorder="1" applyAlignment="1">
      <alignment horizontal="right"/>
    </xf>
    <xf numFmtId="4" fontId="3" fillId="6" borderId="21" xfId="0" applyNumberFormat="1" applyFont="1" applyFill="1" applyBorder="1" applyAlignment="1">
      <alignment horizontal="right"/>
    </xf>
    <xf numFmtId="4" fontId="3" fillId="6" borderId="20" xfId="0" applyNumberFormat="1" applyFont="1" applyFill="1" applyBorder="1" applyAlignment="1">
      <alignment horizontal="right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4" displayName="Tabulka14" ref="A3:J25" totalsRowShown="0" headerRowDxfId="12" dataDxfId="11" tableBorderDxfId="10">
  <autoFilter ref="A3:J25"/>
  <tableColumns count="10">
    <tableColumn id="9" name="NV" dataDxfId="9"/>
    <tableColumn id="1" name="KS" dataDxfId="8"/>
    <tableColumn id="2" name="Název dřeviny" dataDxfId="7"/>
    <tableColumn id="3" name="Kultivar" dataDxfId="6"/>
    <tableColumn id="4" name="Místo výsadby" dataDxfId="5"/>
    <tableColumn id="5" name="Č. parcely" dataDxfId="4"/>
    <tableColumn id="6" name="Velikost" dataDxfId="3"/>
    <tableColumn id="8" name="Poznámka" dataDxfId="2"/>
    <tableColumn id="7" name="cana za ks" dataDxfId="1"/>
    <tableColumn id="10" name="cena 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workbookViewId="0">
      <selection activeCell="J2" sqref="J2"/>
    </sheetView>
  </sheetViews>
  <sheetFormatPr defaultRowHeight="15" x14ac:dyDescent="0.25"/>
  <cols>
    <col min="1" max="1" width="3.42578125" customWidth="1"/>
    <col min="2" max="2" width="5.140625" customWidth="1"/>
    <col min="3" max="3" width="19.28515625" customWidth="1"/>
    <col min="4" max="4" width="13.7109375" customWidth="1"/>
    <col min="5" max="5" width="15.5703125" customWidth="1"/>
    <col min="6" max="6" width="28.42578125" customWidth="1"/>
    <col min="7" max="7" width="19.7109375" customWidth="1"/>
    <col min="8" max="8" width="16.140625" customWidth="1"/>
    <col min="9" max="9" width="10.7109375" customWidth="1"/>
    <col min="10" max="10" width="16.140625" customWidth="1"/>
  </cols>
  <sheetData>
    <row r="1" spans="1:10" ht="25.5" x14ac:dyDescent="0.35">
      <c r="B1" s="60" t="s">
        <v>124</v>
      </c>
    </row>
    <row r="3" spans="1:10" x14ac:dyDescent="0.25">
      <c r="A3" s="3" t="s">
        <v>50</v>
      </c>
      <c r="B3" s="3" t="s">
        <v>0</v>
      </c>
      <c r="C3" s="3" t="s">
        <v>1</v>
      </c>
      <c r="D3" s="3" t="s">
        <v>37</v>
      </c>
      <c r="E3" s="3" t="s">
        <v>2</v>
      </c>
      <c r="F3" s="3" t="s">
        <v>3</v>
      </c>
      <c r="G3" s="3" t="s">
        <v>4</v>
      </c>
      <c r="H3" s="4" t="s">
        <v>5</v>
      </c>
      <c r="I3" s="61" t="s">
        <v>51</v>
      </c>
      <c r="J3" s="61" t="s">
        <v>52</v>
      </c>
    </row>
    <row r="4" spans="1:10" x14ac:dyDescent="0.25">
      <c r="A4" s="40">
        <v>1</v>
      </c>
      <c r="B4" s="40">
        <v>1</v>
      </c>
      <c r="C4" s="36" t="s">
        <v>53</v>
      </c>
      <c r="D4" s="1"/>
      <c r="E4" s="1" t="s">
        <v>54</v>
      </c>
      <c r="F4" s="41" t="s">
        <v>55</v>
      </c>
      <c r="G4" s="2" t="s">
        <v>56</v>
      </c>
      <c r="H4" s="2" t="s">
        <v>57</v>
      </c>
      <c r="I4" s="45"/>
      <c r="J4" s="45"/>
    </row>
    <row r="5" spans="1:10" x14ac:dyDescent="0.25">
      <c r="A5" s="40">
        <v>2</v>
      </c>
      <c r="B5" s="40">
        <v>1</v>
      </c>
      <c r="C5" s="36" t="s">
        <v>58</v>
      </c>
      <c r="D5" s="1"/>
      <c r="E5" s="1" t="s">
        <v>59</v>
      </c>
      <c r="F5" s="41" t="s">
        <v>60</v>
      </c>
      <c r="G5" s="2" t="s">
        <v>61</v>
      </c>
      <c r="H5" s="2" t="s">
        <v>57</v>
      </c>
      <c r="I5" s="45"/>
      <c r="J5" s="45"/>
    </row>
    <row r="6" spans="1:10" x14ac:dyDescent="0.25">
      <c r="A6" s="40">
        <v>3</v>
      </c>
      <c r="B6" s="40">
        <v>1</v>
      </c>
      <c r="C6" s="36" t="s">
        <v>62</v>
      </c>
      <c r="D6" s="1"/>
      <c r="E6" s="1" t="s">
        <v>63</v>
      </c>
      <c r="F6" s="41" t="s">
        <v>64</v>
      </c>
      <c r="G6" s="2" t="s">
        <v>56</v>
      </c>
      <c r="H6" s="2" t="s">
        <v>57</v>
      </c>
      <c r="I6" s="45"/>
      <c r="J6" s="45"/>
    </row>
    <row r="7" spans="1:10" x14ac:dyDescent="0.25">
      <c r="A7" s="40">
        <v>4</v>
      </c>
      <c r="B7" s="40">
        <v>1</v>
      </c>
      <c r="C7" s="36" t="s">
        <v>65</v>
      </c>
      <c r="D7" s="1"/>
      <c r="E7" s="1" t="s">
        <v>66</v>
      </c>
      <c r="F7" s="41" t="s">
        <v>67</v>
      </c>
      <c r="G7" s="2" t="s">
        <v>68</v>
      </c>
      <c r="H7" s="2" t="s">
        <v>57</v>
      </c>
      <c r="I7" s="45"/>
      <c r="J7" s="45"/>
    </row>
    <row r="8" spans="1:10" x14ac:dyDescent="0.25">
      <c r="A8" s="40">
        <v>5</v>
      </c>
      <c r="B8" s="40">
        <v>1</v>
      </c>
      <c r="C8" s="36" t="s">
        <v>69</v>
      </c>
      <c r="D8" s="1" t="s">
        <v>70</v>
      </c>
      <c r="E8" s="1" t="s">
        <v>71</v>
      </c>
      <c r="F8" s="41" t="s">
        <v>72</v>
      </c>
      <c r="G8" s="2" t="s">
        <v>73</v>
      </c>
      <c r="H8" s="2" t="s">
        <v>57</v>
      </c>
      <c r="I8" s="45"/>
      <c r="J8" s="45"/>
    </row>
    <row r="9" spans="1:10" x14ac:dyDescent="0.25">
      <c r="A9" s="40">
        <v>6</v>
      </c>
      <c r="B9" s="40">
        <v>4</v>
      </c>
      <c r="C9" s="36" t="s">
        <v>65</v>
      </c>
      <c r="D9" s="1" t="s">
        <v>74</v>
      </c>
      <c r="E9" s="1" t="s">
        <v>75</v>
      </c>
      <c r="F9" s="59" t="s">
        <v>76</v>
      </c>
      <c r="G9" s="2" t="s">
        <v>73</v>
      </c>
      <c r="H9" s="2" t="s">
        <v>57</v>
      </c>
      <c r="I9" s="45"/>
      <c r="J9" s="45"/>
    </row>
    <row r="10" spans="1:10" x14ac:dyDescent="0.25">
      <c r="A10" s="40">
        <v>7</v>
      </c>
      <c r="B10" s="40">
        <v>2</v>
      </c>
      <c r="C10" s="36" t="s">
        <v>77</v>
      </c>
      <c r="D10" s="1" t="s">
        <v>74</v>
      </c>
      <c r="E10" s="1" t="s">
        <v>78</v>
      </c>
      <c r="F10" s="41" t="s">
        <v>79</v>
      </c>
      <c r="G10" s="2" t="s">
        <v>73</v>
      </c>
      <c r="H10" s="2" t="s">
        <v>57</v>
      </c>
      <c r="I10" s="45"/>
      <c r="J10" s="45"/>
    </row>
    <row r="11" spans="1:10" x14ac:dyDescent="0.25">
      <c r="A11" s="40">
        <v>8</v>
      </c>
      <c r="B11" s="40">
        <v>1</v>
      </c>
      <c r="C11" s="36" t="s">
        <v>80</v>
      </c>
      <c r="D11" s="1"/>
      <c r="E11" s="1" t="s">
        <v>81</v>
      </c>
      <c r="F11" s="41" t="s">
        <v>82</v>
      </c>
      <c r="G11" s="2" t="s">
        <v>73</v>
      </c>
      <c r="H11" s="2" t="s">
        <v>57</v>
      </c>
      <c r="I11" s="45"/>
      <c r="J11" s="45"/>
    </row>
    <row r="12" spans="1:10" x14ac:dyDescent="0.25">
      <c r="A12" s="40">
        <v>9</v>
      </c>
      <c r="B12" s="40">
        <v>24</v>
      </c>
      <c r="C12" s="36" t="s">
        <v>77</v>
      </c>
      <c r="D12" s="1"/>
      <c r="E12" s="1" t="s">
        <v>83</v>
      </c>
      <c r="F12" s="41" t="s">
        <v>84</v>
      </c>
      <c r="G12" s="2" t="s">
        <v>85</v>
      </c>
      <c r="H12" s="2"/>
      <c r="I12" s="45"/>
      <c r="J12" s="45"/>
    </row>
    <row r="13" spans="1:10" x14ac:dyDescent="0.25">
      <c r="A13" s="40">
        <v>10</v>
      </c>
      <c r="B13" s="40">
        <v>2</v>
      </c>
      <c r="C13" s="36" t="s">
        <v>86</v>
      </c>
      <c r="D13" s="1"/>
      <c r="E13" s="1" t="s">
        <v>87</v>
      </c>
      <c r="F13" s="41" t="s">
        <v>88</v>
      </c>
      <c r="G13" s="2" t="s">
        <v>68</v>
      </c>
      <c r="H13" s="2"/>
      <c r="I13" s="45"/>
      <c r="J13" s="45"/>
    </row>
    <row r="14" spans="1:10" x14ac:dyDescent="0.25">
      <c r="A14" s="40">
        <v>11</v>
      </c>
      <c r="B14" s="40">
        <v>1</v>
      </c>
      <c r="C14" s="36" t="s">
        <v>89</v>
      </c>
      <c r="D14" s="1"/>
      <c r="E14" s="1" t="s">
        <v>90</v>
      </c>
      <c r="F14" s="41" t="s">
        <v>91</v>
      </c>
      <c r="G14" s="47" t="s">
        <v>73</v>
      </c>
      <c r="H14" s="47" t="s">
        <v>57</v>
      </c>
      <c r="I14" s="45"/>
      <c r="J14" s="45"/>
    </row>
    <row r="15" spans="1:10" x14ac:dyDescent="0.25">
      <c r="A15" s="40">
        <v>12</v>
      </c>
      <c r="B15" s="40">
        <v>2</v>
      </c>
      <c r="C15" s="36" t="s">
        <v>92</v>
      </c>
      <c r="D15" s="1"/>
      <c r="E15" s="1" t="s">
        <v>93</v>
      </c>
      <c r="F15" s="41" t="s">
        <v>94</v>
      </c>
      <c r="G15" s="2" t="s">
        <v>68</v>
      </c>
      <c r="H15" s="2" t="s">
        <v>57</v>
      </c>
      <c r="I15" s="45"/>
      <c r="J15" s="45"/>
    </row>
    <row r="16" spans="1:10" x14ac:dyDescent="0.25">
      <c r="A16" s="40">
        <v>13</v>
      </c>
      <c r="B16" s="40">
        <v>20</v>
      </c>
      <c r="C16" s="36" t="s">
        <v>95</v>
      </c>
      <c r="D16" s="1"/>
      <c r="E16" s="1" t="s">
        <v>96</v>
      </c>
      <c r="F16" s="41" t="s">
        <v>97</v>
      </c>
      <c r="G16" s="2" t="s">
        <v>98</v>
      </c>
      <c r="H16" s="2"/>
      <c r="I16" s="45"/>
      <c r="J16" s="45"/>
    </row>
    <row r="17" spans="1:10" x14ac:dyDescent="0.25">
      <c r="A17" s="40">
        <v>14</v>
      </c>
      <c r="B17" s="40">
        <v>2</v>
      </c>
      <c r="C17" s="36" t="s">
        <v>99</v>
      </c>
      <c r="D17" s="1"/>
      <c r="E17" s="1" t="s">
        <v>100</v>
      </c>
      <c r="F17" s="41" t="s">
        <v>101</v>
      </c>
      <c r="G17" s="2" t="s">
        <v>102</v>
      </c>
      <c r="H17" s="2"/>
      <c r="I17" s="45"/>
      <c r="J17" s="45"/>
    </row>
    <row r="18" spans="1:10" x14ac:dyDescent="0.25">
      <c r="A18" s="40">
        <v>15</v>
      </c>
      <c r="B18" s="40">
        <v>3</v>
      </c>
      <c r="C18" s="36" t="s">
        <v>103</v>
      </c>
      <c r="D18" s="1"/>
      <c r="E18" s="1" t="s">
        <v>104</v>
      </c>
      <c r="F18" s="41" t="s">
        <v>105</v>
      </c>
      <c r="G18" s="2" t="s">
        <v>106</v>
      </c>
      <c r="H18" s="2" t="s">
        <v>57</v>
      </c>
      <c r="I18" s="45"/>
      <c r="J18" s="45"/>
    </row>
    <row r="19" spans="1:10" x14ac:dyDescent="0.25">
      <c r="A19" s="43">
        <v>16</v>
      </c>
      <c r="B19" s="43">
        <v>2</v>
      </c>
      <c r="C19" s="44" t="s">
        <v>121</v>
      </c>
      <c r="D19" s="1"/>
      <c r="E19" s="45" t="s">
        <v>107</v>
      </c>
      <c r="F19" s="46" t="s">
        <v>108</v>
      </c>
      <c r="G19" s="47" t="s">
        <v>123</v>
      </c>
      <c r="H19" s="2"/>
      <c r="I19" s="45"/>
      <c r="J19" s="45"/>
    </row>
    <row r="20" spans="1:10" x14ac:dyDescent="0.25">
      <c r="A20" s="43"/>
      <c r="B20" s="43">
        <v>1</v>
      </c>
      <c r="C20" s="44" t="s">
        <v>122</v>
      </c>
      <c r="D20" s="45"/>
      <c r="E20" s="45" t="s">
        <v>107</v>
      </c>
      <c r="F20" s="46" t="s">
        <v>108</v>
      </c>
      <c r="G20" s="47" t="s">
        <v>68</v>
      </c>
      <c r="H20" s="2" t="s">
        <v>57</v>
      </c>
      <c r="I20" s="62"/>
      <c r="J20" s="62"/>
    </row>
    <row r="21" spans="1:10" x14ac:dyDescent="0.25">
      <c r="A21" s="40">
        <v>17</v>
      </c>
      <c r="B21" s="40">
        <v>45</v>
      </c>
      <c r="C21" s="36" t="s">
        <v>109</v>
      </c>
      <c r="D21" s="1" t="s">
        <v>110</v>
      </c>
      <c r="E21" s="1" t="s">
        <v>111</v>
      </c>
      <c r="F21" s="41" t="s">
        <v>112</v>
      </c>
      <c r="G21" s="2" t="s">
        <v>85</v>
      </c>
      <c r="H21" s="2"/>
      <c r="I21" s="45"/>
      <c r="J21" s="45"/>
    </row>
    <row r="22" spans="1:10" x14ac:dyDescent="0.25">
      <c r="A22" s="40">
        <v>18</v>
      </c>
      <c r="B22" s="40">
        <v>2</v>
      </c>
      <c r="C22" s="36" t="s">
        <v>113</v>
      </c>
      <c r="D22" s="1"/>
      <c r="E22" s="1" t="s">
        <v>114</v>
      </c>
      <c r="F22" s="41" t="s">
        <v>115</v>
      </c>
      <c r="G22" s="2" t="s">
        <v>85</v>
      </c>
      <c r="H22" s="2"/>
      <c r="I22" s="45"/>
      <c r="J22" s="45"/>
    </row>
    <row r="23" spans="1:10" x14ac:dyDescent="0.25">
      <c r="A23" s="40">
        <v>19</v>
      </c>
      <c r="B23" s="40">
        <v>2</v>
      </c>
      <c r="C23" s="36" t="s">
        <v>116</v>
      </c>
      <c r="D23" s="1"/>
      <c r="E23" s="1" t="s">
        <v>117</v>
      </c>
      <c r="F23" s="41" t="s">
        <v>118</v>
      </c>
      <c r="G23" s="2" t="s">
        <v>73</v>
      </c>
      <c r="H23" s="2" t="s">
        <v>57</v>
      </c>
      <c r="I23" s="45"/>
      <c r="J23" s="45"/>
    </row>
    <row r="24" spans="1:10" x14ac:dyDescent="0.25">
      <c r="A24" s="40">
        <v>20</v>
      </c>
      <c r="B24" s="40">
        <v>1</v>
      </c>
      <c r="C24" s="36" t="s">
        <v>119</v>
      </c>
      <c r="D24" s="1" t="s">
        <v>120</v>
      </c>
      <c r="E24" s="1" t="s">
        <v>117</v>
      </c>
      <c r="F24" s="41" t="s">
        <v>118</v>
      </c>
      <c r="G24" s="2" t="s">
        <v>106</v>
      </c>
      <c r="H24" s="2" t="s">
        <v>57</v>
      </c>
      <c r="I24" s="45"/>
      <c r="J24" s="45"/>
    </row>
    <row r="25" spans="1:10" x14ac:dyDescent="0.25">
      <c r="A25" s="40"/>
      <c r="B25" s="40">
        <v>1</v>
      </c>
      <c r="C25" s="36" t="s">
        <v>77</v>
      </c>
      <c r="D25" s="1" t="s">
        <v>120</v>
      </c>
      <c r="E25" s="1" t="s">
        <v>117</v>
      </c>
      <c r="F25" s="41" t="s">
        <v>118</v>
      </c>
      <c r="G25" s="2" t="s">
        <v>106</v>
      </c>
      <c r="H25" s="2" t="s">
        <v>57</v>
      </c>
      <c r="I25" s="45"/>
      <c r="J25" s="45"/>
    </row>
    <row r="27" spans="1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B28" s="6"/>
      <c r="C28" s="5"/>
      <c r="D28" s="5"/>
      <c r="E28" s="5"/>
      <c r="F28" s="5"/>
      <c r="G28" s="5"/>
      <c r="H28" s="101">
        <f>H29*1.21</f>
        <v>0</v>
      </c>
      <c r="I28" s="101"/>
      <c r="J28" s="37" t="s">
        <v>48</v>
      </c>
    </row>
    <row r="29" spans="1:10" x14ac:dyDescent="0.25">
      <c r="B29" s="6"/>
      <c r="C29" s="5"/>
      <c r="D29" s="5"/>
      <c r="E29" s="5"/>
      <c r="F29" s="5"/>
      <c r="G29" s="5"/>
      <c r="H29" s="101">
        <f>SUM(Tabulka14[cena celkem])</f>
        <v>0</v>
      </c>
      <c r="I29" s="101"/>
      <c r="J29" s="37" t="s">
        <v>47</v>
      </c>
    </row>
    <row r="30" spans="1:10" ht="15.75" thickBot="1" x14ac:dyDescent="0.3">
      <c r="A30" s="5"/>
      <c r="B30" s="6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48" t="s">
        <v>6</v>
      </c>
      <c r="B31" s="8" t="s">
        <v>7</v>
      </c>
      <c r="C31" s="9"/>
      <c r="D31" s="42" t="s">
        <v>8</v>
      </c>
      <c r="E31" s="82" t="s">
        <v>9</v>
      </c>
      <c r="F31" s="83"/>
      <c r="G31" s="84" t="s">
        <v>10</v>
      </c>
      <c r="H31" s="85"/>
      <c r="I31" s="10"/>
      <c r="J31" s="10"/>
    </row>
    <row r="32" spans="1:10" x14ac:dyDescent="0.25">
      <c r="A32" s="5"/>
      <c r="B32" s="11" t="s">
        <v>44</v>
      </c>
      <c r="C32" s="12"/>
      <c r="D32" s="13" t="s">
        <v>40</v>
      </c>
      <c r="E32" s="86">
        <v>23</v>
      </c>
      <c r="F32" s="87"/>
      <c r="G32" s="86"/>
      <c r="H32" s="90"/>
      <c r="I32" s="14"/>
      <c r="J32" s="14"/>
    </row>
    <row r="33" spans="1:10" ht="15.75" thickBot="1" x14ac:dyDescent="0.3">
      <c r="A33" s="5"/>
      <c r="B33" s="15" t="s">
        <v>45</v>
      </c>
      <c r="C33" s="16"/>
      <c r="D33" s="17" t="s">
        <v>40</v>
      </c>
      <c r="E33" s="88">
        <v>97</v>
      </c>
      <c r="F33" s="89"/>
      <c r="G33" s="88"/>
      <c r="H33" s="91"/>
      <c r="I33" s="14"/>
      <c r="J33" s="14"/>
    </row>
    <row r="34" spans="1:10" x14ac:dyDescent="0.25">
      <c r="A34" s="5"/>
      <c r="B34" s="18"/>
      <c r="C34" s="19"/>
      <c r="D34" s="19"/>
      <c r="E34" s="20"/>
      <c r="F34" s="5"/>
      <c r="G34" s="5"/>
      <c r="H34" s="5"/>
      <c r="I34" s="5"/>
      <c r="J34" s="5"/>
    </row>
    <row r="35" spans="1:10" x14ac:dyDescent="0.25">
      <c r="A35" s="5"/>
      <c r="B35" s="21"/>
      <c r="C35" s="19"/>
      <c r="D35" s="19"/>
      <c r="E35" s="19"/>
      <c r="F35" s="5"/>
      <c r="G35" s="5"/>
      <c r="H35" s="101">
        <f>H36*1.21</f>
        <v>0</v>
      </c>
      <c r="I35" s="101"/>
      <c r="J35" s="37" t="s">
        <v>48</v>
      </c>
    </row>
    <row r="36" spans="1:10" x14ac:dyDescent="0.25">
      <c r="A36" s="5"/>
      <c r="B36" s="21"/>
      <c r="C36" s="19"/>
      <c r="D36" s="19"/>
      <c r="E36" s="19"/>
      <c r="F36" s="22"/>
      <c r="G36" s="5"/>
      <c r="H36" s="101">
        <f>SUM(G32:H33)</f>
        <v>0</v>
      </c>
      <c r="I36" s="101"/>
      <c r="J36" s="37" t="s">
        <v>47</v>
      </c>
    </row>
    <row r="37" spans="1:10" x14ac:dyDescent="0.25">
      <c r="A37" s="5"/>
      <c r="B37" s="5" t="s">
        <v>12</v>
      </c>
      <c r="C37" s="5"/>
      <c r="D37" s="5"/>
      <c r="E37" s="5"/>
      <c r="F37" s="5"/>
      <c r="G37" s="5"/>
      <c r="H37" s="5"/>
      <c r="I37" s="5"/>
      <c r="J37" s="5"/>
    </row>
    <row r="38" spans="1:10" ht="15.75" thickBot="1" x14ac:dyDescent="0.3">
      <c r="B38" s="5"/>
      <c r="C38" s="5" t="s">
        <v>13</v>
      </c>
      <c r="D38" s="5"/>
      <c r="E38" s="5"/>
      <c r="F38" s="5"/>
      <c r="G38" s="5"/>
      <c r="H38" s="5"/>
      <c r="I38" s="5"/>
      <c r="J38" s="5"/>
    </row>
    <row r="39" spans="1:10" x14ac:dyDescent="0.25">
      <c r="A39" s="48" t="s">
        <v>11</v>
      </c>
      <c r="B39" s="92" t="s">
        <v>7</v>
      </c>
      <c r="C39" s="93"/>
      <c r="D39" s="94"/>
      <c r="E39" s="23" t="s">
        <v>5</v>
      </c>
      <c r="F39" s="49"/>
      <c r="G39" s="50"/>
      <c r="H39" s="24" t="s">
        <v>10</v>
      </c>
      <c r="I39" s="5"/>
      <c r="J39" s="5"/>
    </row>
    <row r="40" spans="1:10" x14ac:dyDescent="0.25">
      <c r="A40" s="5"/>
      <c r="B40" s="95" t="s">
        <v>14</v>
      </c>
      <c r="C40" s="96"/>
      <c r="D40" s="97"/>
      <c r="E40" s="25" t="s">
        <v>15</v>
      </c>
      <c r="F40" s="51"/>
      <c r="G40" s="52"/>
      <c r="H40" s="26"/>
      <c r="I40" s="5"/>
      <c r="J40" s="5"/>
    </row>
    <row r="41" spans="1:10" x14ac:dyDescent="0.25">
      <c r="A41" s="5"/>
      <c r="B41" s="95" t="s">
        <v>16</v>
      </c>
      <c r="C41" s="96"/>
      <c r="D41" s="97"/>
      <c r="E41" s="25"/>
      <c r="F41" s="51"/>
      <c r="G41" s="52"/>
      <c r="H41" s="26"/>
      <c r="I41" s="5"/>
      <c r="J41" s="5"/>
    </row>
    <row r="42" spans="1:10" x14ac:dyDescent="0.25">
      <c r="A42" s="5"/>
      <c r="B42" s="95" t="s">
        <v>17</v>
      </c>
      <c r="C42" s="96"/>
      <c r="D42" s="97"/>
      <c r="E42" s="25"/>
      <c r="F42" s="51"/>
      <c r="G42" s="52"/>
      <c r="H42" s="26"/>
      <c r="I42" s="5"/>
      <c r="J42" s="5"/>
    </row>
    <row r="43" spans="1:10" x14ac:dyDescent="0.25">
      <c r="A43" s="5"/>
      <c r="B43" s="95" t="s">
        <v>18</v>
      </c>
      <c r="C43" s="96"/>
      <c r="D43" s="97"/>
      <c r="E43" s="25"/>
      <c r="F43" s="51"/>
      <c r="G43" s="52"/>
      <c r="H43" s="26"/>
      <c r="I43" s="5"/>
      <c r="J43" s="5"/>
    </row>
    <row r="44" spans="1:10" x14ac:dyDescent="0.25">
      <c r="A44" s="5"/>
      <c r="B44" s="95" t="s">
        <v>19</v>
      </c>
      <c r="C44" s="96"/>
      <c r="D44" s="97"/>
      <c r="E44" s="25"/>
      <c r="F44" s="51"/>
      <c r="G44" s="52"/>
      <c r="H44" s="26"/>
      <c r="I44" s="5"/>
      <c r="J44" s="5"/>
    </row>
    <row r="45" spans="1:10" ht="15.75" thickBot="1" x14ac:dyDescent="0.3">
      <c r="A45" s="5"/>
      <c r="B45" s="98" t="s">
        <v>20</v>
      </c>
      <c r="C45" s="99"/>
      <c r="D45" s="100"/>
      <c r="E45" s="27" t="s">
        <v>21</v>
      </c>
      <c r="F45" s="57"/>
      <c r="G45" s="58"/>
      <c r="H45" s="28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101">
        <f>H48*1.21</f>
        <v>0</v>
      </c>
      <c r="I47" s="101"/>
      <c r="J47" s="37" t="s">
        <v>48</v>
      </c>
    </row>
    <row r="48" spans="1:10" x14ac:dyDescent="0.25">
      <c r="A48" s="5"/>
      <c r="B48" s="5"/>
      <c r="C48" s="5"/>
      <c r="D48" s="5"/>
      <c r="E48" s="5"/>
      <c r="F48" s="5"/>
      <c r="G48" s="5"/>
      <c r="H48" s="101">
        <f>SUM(H40:H45)</f>
        <v>0</v>
      </c>
      <c r="I48" s="101"/>
      <c r="J48" s="37" t="s">
        <v>47</v>
      </c>
    </row>
    <row r="49" spans="1:10" x14ac:dyDescent="0.25">
      <c r="A49" s="5"/>
      <c r="B49" s="5" t="s">
        <v>36</v>
      </c>
      <c r="C49" s="5"/>
      <c r="D49" s="5"/>
      <c r="E49" s="5"/>
      <c r="F49" s="5"/>
      <c r="G49" s="5"/>
      <c r="H49" s="5"/>
      <c r="I49" s="5"/>
      <c r="J49" s="5"/>
    </row>
    <row r="50" spans="1:10" ht="15.75" thickBot="1" x14ac:dyDescent="0.3"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48" t="s">
        <v>22</v>
      </c>
      <c r="B51" s="66" t="s">
        <v>23</v>
      </c>
      <c r="C51" s="67"/>
      <c r="D51" s="68"/>
      <c r="E51" s="42" t="s">
        <v>8</v>
      </c>
      <c r="F51" s="42" t="s">
        <v>9</v>
      </c>
      <c r="G51" s="42" t="s">
        <v>24</v>
      </c>
      <c r="H51" s="53" t="s">
        <v>25</v>
      </c>
      <c r="I51" s="29"/>
      <c r="J51" s="5"/>
    </row>
    <row r="52" spans="1:10" x14ac:dyDescent="0.25">
      <c r="A52" s="5"/>
      <c r="B52" s="69" t="s">
        <v>30</v>
      </c>
      <c r="C52" s="70"/>
      <c r="D52" s="71"/>
      <c r="E52" s="30" t="s">
        <v>39</v>
      </c>
      <c r="F52" s="30"/>
      <c r="G52" s="30"/>
      <c r="H52" s="86"/>
      <c r="I52" s="90"/>
      <c r="J52" s="5"/>
    </row>
    <row r="53" spans="1:10" x14ac:dyDescent="0.25">
      <c r="A53" s="5"/>
      <c r="B53" s="54" t="s">
        <v>38</v>
      </c>
      <c r="C53" s="55"/>
      <c r="D53" s="56"/>
      <c r="E53" s="30" t="s">
        <v>40</v>
      </c>
      <c r="F53" s="30">
        <v>207</v>
      </c>
      <c r="G53" s="30"/>
      <c r="H53" s="86"/>
      <c r="I53" s="90"/>
      <c r="J53" s="5"/>
    </row>
    <row r="54" spans="1:10" x14ac:dyDescent="0.25">
      <c r="A54" s="5"/>
      <c r="B54" s="63" t="s">
        <v>31</v>
      </c>
      <c r="C54" s="64"/>
      <c r="D54" s="65"/>
      <c r="E54" s="30" t="s">
        <v>41</v>
      </c>
      <c r="F54" s="30">
        <v>36</v>
      </c>
      <c r="G54" s="30"/>
      <c r="H54" s="86"/>
      <c r="I54" s="90"/>
      <c r="J54" s="5"/>
    </row>
    <row r="55" spans="1:10" x14ac:dyDescent="0.25">
      <c r="A55" s="5"/>
      <c r="B55" s="63" t="s">
        <v>32</v>
      </c>
      <c r="C55" s="64"/>
      <c r="D55" s="65"/>
      <c r="E55" s="30" t="s">
        <v>40</v>
      </c>
      <c r="F55" s="30">
        <v>69</v>
      </c>
      <c r="G55" s="30"/>
      <c r="H55" s="86"/>
      <c r="I55" s="90"/>
      <c r="J55" s="5"/>
    </row>
    <row r="56" spans="1:10" x14ac:dyDescent="0.25">
      <c r="A56" s="5"/>
      <c r="B56" s="63" t="s">
        <v>33</v>
      </c>
      <c r="C56" s="64"/>
      <c r="D56" s="65"/>
      <c r="E56" s="30" t="s">
        <v>42</v>
      </c>
      <c r="F56" s="30">
        <v>8</v>
      </c>
      <c r="G56" s="30"/>
      <c r="H56" s="86"/>
      <c r="I56" s="90"/>
      <c r="J56" s="5"/>
    </row>
    <row r="57" spans="1:10" x14ac:dyDescent="0.25">
      <c r="A57" s="5"/>
      <c r="B57" s="63" t="s">
        <v>46</v>
      </c>
      <c r="C57" s="64"/>
      <c r="D57" s="65"/>
      <c r="E57" s="30" t="s">
        <v>43</v>
      </c>
      <c r="F57" s="30">
        <v>2120</v>
      </c>
      <c r="G57" s="30"/>
      <c r="H57" s="86"/>
      <c r="I57" s="90"/>
      <c r="J57" s="5"/>
    </row>
    <row r="58" spans="1:10" x14ac:dyDescent="0.25">
      <c r="A58" s="5"/>
      <c r="B58" s="72" t="s">
        <v>34</v>
      </c>
      <c r="C58" s="73"/>
      <c r="D58" s="74"/>
      <c r="E58" s="30" t="s">
        <v>40</v>
      </c>
      <c r="F58" s="30">
        <v>92</v>
      </c>
      <c r="G58" s="30"/>
      <c r="H58" s="86"/>
      <c r="I58" s="90"/>
      <c r="J58" s="5"/>
    </row>
    <row r="59" spans="1:10" x14ac:dyDescent="0.25">
      <c r="A59" s="5"/>
      <c r="B59" s="63" t="s">
        <v>35</v>
      </c>
      <c r="C59" s="64"/>
      <c r="D59" s="65"/>
      <c r="E59" s="30" t="s">
        <v>41</v>
      </c>
      <c r="F59" s="30">
        <v>38</v>
      </c>
      <c r="G59" s="30"/>
      <c r="H59" s="86"/>
      <c r="I59" s="90"/>
      <c r="J59" s="5"/>
    </row>
    <row r="60" spans="1:10" x14ac:dyDescent="0.25">
      <c r="A60" s="5"/>
      <c r="B60" s="63" t="s">
        <v>26</v>
      </c>
      <c r="C60" s="64"/>
      <c r="D60" s="65"/>
      <c r="E60" s="30" t="s">
        <v>40</v>
      </c>
      <c r="F60" s="30">
        <v>23</v>
      </c>
      <c r="G60" s="30"/>
      <c r="H60" s="86"/>
      <c r="I60" s="90"/>
      <c r="J60" s="5"/>
    </row>
    <row r="61" spans="1:10" x14ac:dyDescent="0.25">
      <c r="A61" s="5"/>
      <c r="B61" s="76" t="s">
        <v>27</v>
      </c>
      <c r="C61" s="77"/>
      <c r="D61" s="78"/>
      <c r="E61" s="31"/>
      <c r="F61" s="32"/>
      <c r="G61" s="102">
        <f>SUM(G62*1.21)</f>
        <v>0</v>
      </c>
      <c r="H61" s="103"/>
      <c r="I61" s="38" t="s">
        <v>49</v>
      </c>
      <c r="J61" s="5"/>
    </row>
    <row r="62" spans="1:10" ht="15.75" thickBot="1" x14ac:dyDescent="0.3">
      <c r="A62" s="5"/>
      <c r="B62" s="79" t="s">
        <v>28</v>
      </c>
      <c r="C62" s="80"/>
      <c r="D62" s="81"/>
      <c r="E62" s="33"/>
      <c r="F62" s="34"/>
      <c r="G62" s="104">
        <f>SUM(H52:I60)</f>
        <v>0</v>
      </c>
      <c r="H62" s="105"/>
      <c r="I62" s="39" t="s">
        <v>49</v>
      </c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75" t="s">
        <v>29</v>
      </c>
      <c r="C64" s="75"/>
      <c r="D64" s="75"/>
      <c r="E64" s="5"/>
      <c r="F64" s="35"/>
      <c r="G64" s="35"/>
      <c r="H64" s="101">
        <f>G61+H47+H35+H28</f>
        <v>0</v>
      </c>
      <c r="I64" s="101"/>
      <c r="J64" s="37" t="s">
        <v>48</v>
      </c>
    </row>
    <row r="65" spans="1:10" x14ac:dyDescent="0.25">
      <c r="A65" s="5"/>
      <c r="B65" s="75"/>
      <c r="C65" s="75"/>
      <c r="D65" s="75"/>
      <c r="E65" s="5"/>
      <c r="F65" s="35"/>
      <c r="G65" s="35"/>
      <c r="H65" s="101">
        <f>SUM(G62,H48,H36,H29)</f>
        <v>0</v>
      </c>
      <c r="I65" s="101"/>
      <c r="J65" s="37" t="s">
        <v>47</v>
      </c>
    </row>
    <row r="66" spans="1:10" x14ac:dyDescent="0.25">
      <c r="A66" s="5"/>
    </row>
    <row r="67" spans="1:10" x14ac:dyDescent="0.25">
      <c r="A67" s="5"/>
    </row>
    <row r="68" spans="1:10" x14ac:dyDescent="0.25">
      <c r="A68" s="5"/>
    </row>
    <row r="69" spans="1:10" x14ac:dyDescent="0.25">
      <c r="A69" s="5"/>
    </row>
    <row r="70" spans="1:10" x14ac:dyDescent="0.25">
      <c r="A70" s="5"/>
    </row>
    <row r="71" spans="1:10" x14ac:dyDescent="0.25">
      <c r="A71" s="5"/>
    </row>
    <row r="72" spans="1:10" x14ac:dyDescent="0.25">
      <c r="A72" s="5"/>
    </row>
    <row r="73" spans="1:10" x14ac:dyDescent="0.25">
      <c r="A73" s="5"/>
    </row>
    <row r="74" spans="1:10" x14ac:dyDescent="0.25">
      <c r="A74" s="5"/>
    </row>
    <row r="75" spans="1:10" x14ac:dyDescent="0.25">
      <c r="A75" s="5"/>
    </row>
    <row r="76" spans="1:10" x14ac:dyDescent="0.25">
      <c r="A76" s="5"/>
    </row>
    <row r="77" spans="1:10" x14ac:dyDescent="0.25">
      <c r="A77" s="5"/>
    </row>
    <row r="78" spans="1:10" x14ac:dyDescent="0.25">
      <c r="A78" s="5"/>
    </row>
    <row r="79" spans="1:10" x14ac:dyDescent="0.25">
      <c r="A79" s="5"/>
    </row>
    <row r="80" spans="1:10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ht="15.75" x14ac:dyDescent="0.25">
      <c r="A88" s="7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ht="15.75" x14ac:dyDescent="0.25">
      <c r="A94" s="7"/>
    </row>
    <row r="95" spans="1:1" ht="15.75" x14ac:dyDescent="0.25">
      <c r="A95" s="7"/>
    </row>
    <row r="96" spans="1:1" ht="15.75" x14ac:dyDescent="0.25">
      <c r="A96" s="7"/>
    </row>
    <row r="97" spans="1:1" ht="15.75" x14ac:dyDescent="0.25">
      <c r="A97" s="7"/>
    </row>
    <row r="98" spans="1:1" ht="15" customHeight="1" x14ac:dyDescent="0.25">
      <c r="A98" s="7"/>
    </row>
    <row r="99" spans="1:1" ht="15.75" x14ac:dyDescent="0.25">
      <c r="A99" s="7"/>
    </row>
    <row r="100" spans="1:1" ht="15.75" x14ac:dyDescent="0.25">
      <c r="A100" s="7"/>
    </row>
    <row r="101" spans="1:1" ht="15.75" x14ac:dyDescent="0.25">
      <c r="A101" s="7"/>
    </row>
    <row r="102" spans="1:1" ht="15.75" x14ac:dyDescent="0.25">
      <c r="A102" s="7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ht="15.75" x14ac:dyDescent="0.25">
      <c r="A106" s="7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68" ht="15" customHeight="1" x14ac:dyDescent="0.25"/>
    <row r="169" ht="15" customHeight="1" x14ac:dyDescent="0.25"/>
    <row r="176" ht="15" customHeight="1" x14ac:dyDescent="0.25"/>
    <row r="177" ht="15" customHeight="1" x14ac:dyDescent="0.25"/>
  </sheetData>
  <mergeCells count="44">
    <mergeCell ref="H65:I65"/>
    <mergeCell ref="H64:I64"/>
    <mergeCell ref="H59:I59"/>
    <mergeCell ref="H60:I60"/>
    <mergeCell ref="G61:H61"/>
    <mergeCell ref="G62:H62"/>
    <mergeCell ref="H53:I53"/>
    <mergeCell ref="H54:I54"/>
    <mergeCell ref="H55:I55"/>
    <mergeCell ref="H28:I28"/>
    <mergeCell ref="H29:I29"/>
    <mergeCell ref="H35:I35"/>
    <mergeCell ref="H36:I36"/>
    <mergeCell ref="H47:I47"/>
    <mergeCell ref="H56:I56"/>
    <mergeCell ref="H57:I57"/>
    <mergeCell ref="H58:I58"/>
    <mergeCell ref="B39:D39"/>
    <mergeCell ref="B40:D40"/>
    <mergeCell ref="B43:D43"/>
    <mergeCell ref="B44:D44"/>
    <mergeCell ref="B41:D41"/>
    <mergeCell ref="B42:D42"/>
    <mergeCell ref="B45:D45"/>
    <mergeCell ref="B54:D54"/>
    <mergeCell ref="B55:D55"/>
    <mergeCell ref="B56:D56"/>
    <mergeCell ref="B57:D57"/>
    <mergeCell ref="H48:I48"/>
    <mergeCell ref="H52:I52"/>
    <mergeCell ref="E31:F31"/>
    <mergeCell ref="G31:H31"/>
    <mergeCell ref="E32:F32"/>
    <mergeCell ref="E33:F33"/>
    <mergeCell ref="G32:H32"/>
    <mergeCell ref="G33:H33"/>
    <mergeCell ref="B59:D59"/>
    <mergeCell ref="B51:D51"/>
    <mergeCell ref="B52:D52"/>
    <mergeCell ref="B58:D58"/>
    <mergeCell ref="B64:D65"/>
    <mergeCell ref="B60:D60"/>
    <mergeCell ref="B61:D61"/>
    <mergeCell ref="B62:D6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2020-03-23T12:35:03Z</dcterms:modified>
</cp:coreProperties>
</file>