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1170" windowWidth="21840" windowHeight="13560" activeTab="0"/>
  </bookViews>
  <sheets>
    <sheet name="Rekapitulace" sheetId="1" r:id="rId1"/>
    <sheet name="VRN" sheetId="2" r:id="rId2"/>
    <sheet name="Asanace a arboristika" sheetId="3" r:id="rId3"/>
  </sheets>
  <definedNames>
    <definedName name="_xlnm.Print_Area" localSheetId="2">'Asanace a arboristika'!$A$1:$F$52</definedName>
  </definedNames>
  <calcPr fullCalcOnLoad="1"/>
</workbook>
</file>

<file path=xl/sharedStrings.xml><?xml version="1.0" encoding="utf-8"?>
<sst xmlns="http://schemas.openxmlformats.org/spreadsheetml/2006/main" count="116" uniqueCount="68">
  <si>
    <t>VÝKAZ VÝMĚR</t>
  </si>
  <si>
    <t>ks</t>
  </si>
  <si>
    <t>m2</t>
  </si>
  <si>
    <t>P.Č.</t>
  </si>
  <si>
    <t>TEXT</t>
  </si>
  <si>
    <t>M.J.</t>
  </si>
  <si>
    <t>MNOŽSTVÍ</t>
  </si>
  <si>
    <t>JEDN.CENA</t>
  </si>
  <si>
    <t>CELK.CENA</t>
  </si>
  <si>
    <t>ASANACE A ARBORISTIKA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</si>
  <si>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</si>
  <si>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</si>
  <si>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</si>
  <si>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I.kategorie náročnosti ošetření</t>
  </si>
  <si>
    <t>II.kategorie náročnosti ošetření</t>
  </si>
  <si>
    <t>ROZPOČET REKAPITULACE</t>
  </si>
  <si>
    <t>CELKEM ZPŮSOBILÉ NÁKLADY BEZ DPH</t>
  </si>
  <si>
    <t>DPH 21%</t>
  </si>
  <si>
    <t>CELKEM VČETNĚ DPH</t>
  </si>
  <si>
    <t>Arboristické práce</t>
  </si>
  <si>
    <t>Dřeviny soliterní určené k ošetření dle PD</t>
  </si>
  <si>
    <t>ks/m2</t>
  </si>
  <si>
    <t>Z toho: (dle metodiky AOPK)</t>
  </si>
  <si>
    <t>Arboristické práce individuální - dle Dendrometrické tabulky</t>
  </si>
  <si>
    <t>Likvidace dřevní hmoty do 15 cm štěpkováním s odvozem na deponii</t>
  </si>
  <si>
    <t>Celkem arboristika</t>
  </si>
  <si>
    <t>Založení a dodávka pojistné dynamické vazby, např. Cobra Plus</t>
  </si>
  <si>
    <t>Založení a dodávka pojistné dynamické vazby Cobra Plus 4t</t>
  </si>
  <si>
    <t>Dřeviny soliterní bez ošetření</t>
  </si>
  <si>
    <t>III.kategorie náročnosti ošetření</t>
  </si>
  <si>
    <t>Pokácení a manipulace stromu ve ztížených podm.do 60 cm</t>
  </si>
  <si>
    <t>Kácení dřevin do průměru 40cm</t>
  </si>
  <si>
    <t>Porostní skupiny určené k ošetření</t>
  </si>
  <si>
    <t>Plošné odstranění náletů pr.km. do 10 cm</t>
  </si>
  <si>
    <t xml:space="preserve">Celkový počet inventarizovaných dřevin soliterních </t>
  </si>
  <si>
    <t>Likvidace dřevní hmoty do 15 cm štěpkováním s odvozem na deponii do 5 km</t>
  </si>
  <si>
    <t>Manipulace a odvoz ostatní dřevní hmoty nad 15 cm na deponii do 5 km</t>
  </si>
  <si>
    <t>Pokácení a manipulace stromu ve ztížených podm.do 40 cm se seříznutím pařezu v úrovni terénu a nátěrem řezné plochy proti výmladnosti</t>
  </si>
  <si>
    <t>Opakovaná aplikace arboricidu proti zmlazování invezních plevelných dřevin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</si>
  <si>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</si>
  <si>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</si>
  <si>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</si>
  <si>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</si>
  <si>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</si>
  <si>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</si>
  <si>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</si>
  <si>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</si>
  <si>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</si>
  <si>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</si>
  <si>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případnou kolaudaci díla</t>
  </si>
  <si>
    <t>Výčet ostatních a vedlejších nákladů, nezbytných pro realizaci díla a zahrnutých do 3% nákladů VRN v Rekapitulaci</t>
  </si>
  <si>
    <t>Dendrologický průzkum a návrh pěstebních opatření</t>
  </si>
  <si>
    <t>Lokalita Jablonecká</t>
  </si>
  <si>
    <t>Liberec</t>
  </si>
  <si>
    <t>Drobná opatření - úprava závlahové mísy či sondy, oprava či odstranění kotvení</t>
  </si>
  <si>
    <t>Redukce porostu Hedera helix na stromu</t>
  </si>
  <si>
    <t>Dřeviny soliterní určené ke kácení:</t>
  </si>
  <si>
    <t>Asanace soliterních stromů dle průměrů kmene na řezné ploše pařezu</t>
  </si>
  <si>
    <t xml:space="preserve"> 1 / 465</t>
  </si>
  <si>
    <t>Ošetření dřevin - II. Kategorie náročnosti opatření</t>
  </si>
  <si>
    <t xml:space="preserve">Asanační práce </t>
  </si>
  <si>
    <t>Vedlejší rozpočtové náklady 1% (zajištění pracoviště apod.)</t>
  </si>
  <si>
    <t>Asanace - Soliterní jednotlivě inventarizované stromy - u vícekmených exemplářů započítáván každý kmen zvlášť</t>
  </si>
  <si>
    <t>Drobná pěstební opatření na mladých stromech (úprava závlahové mísy či sondy, oprava či odstranění kotvení)</t>
  </si>
  <si>
    <t>Pěstební opatření - redukce porostu Hedera helix na stromu</t>
  </si>
  <si>
    <t>Pokácení a manipulace stromu ve ztížených podm.do 60 cm se seříznutím pařezu v úrovni terénu a nátěrem řezné plochy proti výmladnosti</t>
  </si>
  <si>
    <t xml:space="preserve">Celkem asanace </t>
  </si>
  <si>
    <t xml:space="preserve">Odstranění plevelných a náletových keřů bez odstranění kořenů ve svahu včetně likvidace a aplikace arboricidu proti zmlazení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</si>
</sst>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0.000"/>
    <numFmt numFmtId="177" formatCode="0.0000"/>
    <numFmt numFmtId="178" formatCode="0.00000"/>
    <numFmt numFmtId="179" formatCode="#,##0.0\ &quot;Kč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2"/>
      <name val="Calibri"/>
      <family val="2"/>
    </font>
    <font>
      <sz val="10"/>
      <color indexed="10"/>
      <name val="Arial Narrow"/>
      <family val="2"/>
    </font>
    <font>
      <b/>
      <i/>
      <sz val="10"/>
      <color indexed="8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59" applyFont="1" applyFill="1" applyBorder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59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44" fontId="6" fillId="0" borderId="0" xfId="0" applyNumberFormat="1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3" fontId="6" fillId="0" borderId="0" xfId="0" applyNumberFormat="1" applyFont="1" applyAlignment="1">
      <alignment vertical="center"/>
    </xf>
    <xf numFmtId="173" fontId="3" fillId="0" borderId="0" xfId="4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6" fillId="0" borderId="13" xfId="59" applyNumberFormat="1" applyFont="1" applyFill="1" applyBorder="1" applyAlignment="1">
      <alignment vertical="center" wrapText="1"/>
      <protection/>
    </xf>
    <xf numFmtId="1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8" fillId="0" borderId="14" xfId="59" applyNumberFormat="1" applyFont="1" applyFill="1" applyBorder="1" applyAlignment="1">
      <alignment vertical="center" wrapText="1"/>
      <protection/>
    </xf>
    <xf numFmtId="0" fontId="6" fillId="0" borderId="13" xfId="0" applyFont="1" applyFill="1" applyBorder="1" applyAlignment="1">
      <alignment vertical="center"/>
    </xf>
    <xf numFmtId="2" fontId="6" fillId="0" borderId="0" xfId="59" applyNumberFormat="1" applyFont="1" applyFill="1" applyBorder="1" applyAlignment="1">
      <alignment horizontal="right" vertical="center" wrapText="1"/>
      <protection/>
    </xf>
    <xf numFmtId="0" fontId="61" fillId="0" borderId="0" xfId="53" applyFont="1" applyFill="1" applyBorder="1" applyAlignment="1">
      <alignment vertical="center" wrapText="1"/>
      <protection/>
    </xf>
    <xf numFmtId="0" fontId="60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12" fillId="0" borderId="0" xfId="50" applyFont="1" applyAlignment="1">
      <alignment vertical="center"/>
      <protection/>
    </xf>
    <xf numFmtId="0" fontId="13" fillId="0" borderId="13" xfId="59" applyFont="1" applyFill="1" applyBorder="1" applyAlignment="1">
      <alignment horizontal="center" vertical="center"/>
      <protection/>
    </xf>
    <xf numFmtId="2" fontId="13" fillId="0" borderId="13" xfId="5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174" fontId="8" fillId="0" borderId="13" xfId="59" applyNumberFormat="1" applyFont="1" applyFill="1" applyBorder="1" applyAlignment="1">
      <alignment vertical="center" wrapText="1"/>
      <protection/>
    </xf>
    <xf numFmtId="1" fontId="6" fillId="0" borderId="0" xfId="0" applyNumberFormat="1" applyFont="1" applyFill="1" applyAlignment="1">
      <alignment vertical="center" wrapText="1"/>
    </xf>
    <xf numFmtId="2" fontId="6" fillId="0" borderId="13" xfId="0" applyNumberFormat="1" applyFont="1" applyFill="1" applyBorder="1" applyAlignment="1">
      <alignment vertical="center"/>
    </xf>
    <xf numFmtId="0" fontId="6" fillId="0" borderId="13" xfId="54" applyFont="1" applyBorder="1" applyAlignment="1">
      <alignment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1" fontId="6" fillId="0" borderId="13" xfId="54" applyNumberFormat="1" applyFont="1" applyBorder="1" applyAlignment="1">
      <alignment horizontal="center" vertical="center" wrapText="1"/>
      <protection/>
    </xf>
    <xf numFmtId="2" fontId="6" fillId="0" borderId="13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left" vertical="center"/>
      <protection/>
    </xf>
    <xf numFmtId="0" fontId="6" fillId="0" borderId="13" xfId="50" applyFont="1" applyBorder="1" applyAlignment="1">
      <alignment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6" fillId="0" borderId="0" xfId="50" applyFont="1" applyAlignment="1">
      <alignment vertical="center"/>
      <protection/>
    </xf>
    <xf numFmtId="0" fontId="58" fillId="0" borderId="0" xfId="0" applyFont="1" applyAlignment="1">
      <alignment vertical="center"/>
    </xf>
    <xf numFmtId="0" fontId="6" fillId="0" borderId="13" xfId="59" applyFont="1" applyFill="1" applyBorder="1" applyAlignment="1">
      <alignment vertical="center" wrapText="1"/>
      <protection/>
    </xf>
    <xf numFmtId="0" fontId="2" fillId="0" borderId="0" xfId="50" applyFont="1" applyAlignment="1">
      <alignment vertical="center"/>
      <protection/>
    </xf>
    <xf numFmtId="0" fontId="62" fillId="0" borderId="0" xfId="0" applyFont="1" applyAlignment="1">
      <alignment vertical="center"/>
    </xf>
    <xf numFmtId="2" fontId="58" fillId="0" borderId="0" xfId="0" applyNumberFormat="1" applyFont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3" fontId="7" fillId="0" borderId="12" xfId="0" applyNumberFormat="1" applyFont="1" applyBorder="1" applyAlignment="1">
      <alignment horizontal="right" vertical="center"/>
    </xf>
    <xf numFmtId="173" fontId="7" fillId="0" borderId="19" xfId="0" applyNumberFormat="1" applyFont="1" applyBorder="1" applyAlignment="1">
      <alignment horizontal="right" vertical="center"/>
    </xf>
    <xf numFmtId="173" fontId="7" fillId="0" borderId="11" xfId="40" applyNumberFormat="1" applyFont="1" applyBorder="1" applyAlignment="1">
      <alignment horizontal="right" vertical="center"/>
    </xf>
    <xf numFmtId="173" fontId="7" fillId="0" borderId="20" xfId="4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3" fontId="7" fillId="0" borderId="0" xfId="40" applyNumberFormat="1" applyFont="1" applyBorder="1" applyAlignment="1">
      <alignment horizontal="right" vertical="center"/>
    </xf>
    <xf numFmtId="173" fontId="7" fillId="0" borderId="16" xfId="4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1" fillId="0" borderId="0" xfId="53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62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měny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7" xfId="57"/>
    <cellStyle name="normální 8" xfId="58"/>
    <cellStyle name="normální_List1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I20" sqref="I20"/>
    </sheetView>
  </sheetViews>
  <sheetFormatPr defaultColWidth="9.140625" defaultRowHeight="15"/>
  <cols>
    <col min="1" max="1" width="4.57421875" style="13" customWidth="1"/>
    <col min="2" max="2" width="48.140625" style="13" customWidth="1"/>
    <col min="3" max="3" width="7.8515625" style="13" customWidth="1"/>
    <col min="4" max="4" width="4.8515625" style="13" customWidth="1"/>
    <col min="5" max="5" width="17.28125" style="13" customWidth="1"/>
    <col min="6" max="6" width="9.140625" style="13" customWidth="1"/>
    <col min="7" max="7" width="13.421875" style="13" bestFit="1" customWidth="1"/>
    <col min="8" max="16384" width="9.140625" style="13" customWidth="1"/>
  </cols>
  <sheetData>
    <row r="1" spans="1:5" ht="16.5">
      <c r="A1" s="116" t="s">
        <v>51</v>
      </c>
      <c r="B1" s="116"/>
      <c r="C1" s="116"/>
      <c r="D1" s="116"/>
      <c r="E1" s="116"/>
    </row>
    <row r="2" spans="1:5" ht="16.5">
      <c r="A2" s="116" t="s">
        <v>52</v>
      </c>
      <c r="B2" s="116"/>
      <c r="C2" s="116"/>
      <c r="D2" s="116"/>
      <c r="E2" s="116"/>
    </row>
    <row r="3" ht="16.5">
      <c r="A3" s="6" t="s">
        <v>53</v>
      </c>
    </row>
    <row r="4" ht="16.5">
      <c r="A4" s="6"/>
    </row>
    <row r="5" spans="1:256" ht="46.5" customHeight="1">
      <c r="A5" s="26"/>
      <c r="B5" s="26"/>
      <c r="C5" s="5"/>
      <c r="D5" s="5"/>
      <c r="E5" s="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6.5">
      <c r="A6" s="26" t="s">
        <v>15</v>
      </c>
      <c r="B6" s="26"/>
      <c r="C6" s="5"/>
      <c r="D6" s="5"/>
      <c r="E6" s="5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6.5">
      <c r="A7" s="26"/>
      <c r="B7" s="26"/>
      <c r="C7" s="5"/>
      <c r="D7" s="5"/>
      <c r="E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5" ht="16.5">
      <c r="A8" s="26"/>
      <c r="B8" s="26"/>
      <c r="C8" s="5"/>
      <c r="D8" s="5"/>
      <c r="E8" s="5"/>
    </row>
    <row r="9" spans="1:239" s="17" customFormat="1" ht="16.5">
      <c r="A9" s="26"/>
      <c r="B9" s="26"/>
      <c r="C9" s="5"/>
      <c r="D9" s="5"/>
      <c r="E9" s="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17" customFormat="1" ht="16.5">
      <c r="A10" s="18" t="s">
        <v>19</v>
      </c>
      <c r="B10" s="3"/>
      <c r="C10" s="28"/>
      <c r="D10" s="29"/>
      <c r="E10" s="30">
        <f>SUM('Asanace a arboristika'!F42)</f>
        <v>0</v>
      </c>
      <c r="F10" s="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17" customFormat="1" ht="16.5">
      <c r="A11" s="18"/>
      <c r="B11" s="3"/>
      <c r="C11" s="28"/>
      <c r="D11" s="29"/>
      <c r="E11" s="30"/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s="17" customFormat="1" ht="16.5">
      <c r="A12" s="18" t="s">
        <v>60</v>
      </c>
      <c r="B12" s="3"/>
      <c r="C12" s="28"/>
      <c r="D12" s="29"/>
      <c r="E12" s="30">
        <f>SUM('Asanace a arboristika'!F51)</f>
        <v>0</v>
      </c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s="17" customFormat="1" ht="16.5">
      <c r="A13" s="18"/>
      <c r="B13" s="3"/>
      <c r="C13" s="28"/>
      <c r="D13" s="29"/>
      <c r="E13" s="30"/>
      <c r="F13" s="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s="17" customFormat="1" ht="16.5">
      <c r="A14" s="31" t="s">
        <v>61</v>
      </c>
      <c r="B14" s="27"/>
      <c r="C14" s="32"/>
      <c r="D14" s="33"/>
      <c r="E14" s="34">
        <f>SUM(E10:E13)*0.01</f>
        <v>0</v>
      </c>
      <c r="F14" s="27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s="17" customFormat="1" ht="16.5">
      <c r="A15" s="31"/>
      <c r="B15" s="27"/>
      <c r="C15" s="32"/>
      <c r="D15" s="33"/>
      <c r="E15" s="33"/>
      <c r="F15" s="2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s="17" customFormat="1" ht="16.5">
      <c r="A16" s="13"/>
      <c r="B16" s="13"/>
      <c r="C16" s="13"/>
      <c r="D16" s="36"/>
      <c r="E16" s="36"/>
      <c r="F16" s="1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44" s="17" customFormat="1" ht="16.5">
      <c r="A17" s="37" t="s">
        <v>16</v>
      </c>
      <c r="B17" s="38"/>
      <c r="C17" s="38"/>
      <c r="D17" s="121">
        <f>SUM(E10:E14)</f>
        <v>0</v>
      </c>
      <c r="E17" s="122"/>
      <c r="F17" s="39"/>
      <c r="G17" s="4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1:239" s="17" customFormat="1" ht="16.5">
      <c r="A18" s="123" t="s">
        <v>17</v>
      </c>
      <c r="B18" s="124"/>
      <c r="C18" s="41"/>
      <c r="D18" s="125">
        <f>PRODUCT(D17,0.21)</f>
        <v>0</v>
      </c>
      <c r="E18" s="126"/>
      <c r="F18" s="39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17" customFormat="1" ht="16.5">
      <c r="A19" s="117" t="s">
        <v>18</v>
      </c>
      <c r="B19" s="118"/>
      <c r="C19" s="42"/>
      <c r="D19" s="119">
        <f>SUM(D17:E18)</f>
        <v>0</v>
      </c>
      <c r="E19" s="120"/>
      <c r="F19" s="3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17" customFormat="1" ht="16.5">
      <c r="A20" s="13"/>
      <c r="B20" s="13"/>
      <c r="C20" s="13"/>
      <c r="D20" s="13"/>
      <c r="E20" s="13"/>
      <c r="F20" s="13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</row>
    <row r="21" spans="1:239" s="17" customFormat="1" ht="16.5">
      <c r="A21" s="13"/>
      <c r="B21" s="13"/>
      <c r="C21" s="13"/>
      <c r="D21" s="13"/>
      <c r="E21" s="13"/>
      <c r="F21" s="1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</row>
    <row r="22" spans="1:239" s="17" customFormat="1" ht="16.5">
      <c r="A22" s="13"/>
      <c r="B22" s="13"/>
      <c r="C22" s="13"/>
      <c r="D22" s="13"/>
      <c r="E22" s="13"/>
      <c r="F22" s="1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</row>
  </sheetData>
  <sheetProtection/>
  <mergeCells count="7">
    <mergeCell ref="A1:E1"/>
    <mergeCell ref="A19:B19"/>
    <mergeCell ref="D19:E19"/>
    <mergeCell ref="D17:E17"/>
    <mergeCell ref="A18:B18"/>
    <mergeCell ref="D18:E18"/>
    <mergeCell ref="A2:E2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421875" style="0" customWidth="1"/>
  </cols>
  <sheetData>
    <row r="1" spans="1:5" s="13" customFormat="1" ht="16.5">
      <c r="A1" s="116" t="s">
        <v>51</v>
      </c>
      <c r="B1" s="116"/>
      <c r="C1" s="116"/>
      <c r="D1" s="116"/>
      <c r="E1" s="116"/>
    </row>
    <row r="2" spans="1:5" s="13" customFormat="1" ht="16.5">
      <c r="A2" s="116" t="s">
        <v>52</v>
      </c>
      <c r="B2" s="116"/>
      <c r="C2" s="116"/>
      <c r="D2" s="116"/>
      <c r="E2" s="116"/>
    </row>
    <row r="3" s="13" customFormat="1" ht="16.5">
      <c r="A3" s="6" t="s">
        <v>53</v>
      </c>
    </row>
    <row r="4" spans="1:4" s="8" customFormat="1" ht="16.5">
      <c r="A4" s="6"/>
      <c r="B4" s="7"/>
      <c r="C4" s="7"/>
      <c r="D4" s="7"/>
    </row>
    <row r="6" s="102" customFormat="1" ht="16.5">
      <c r="A6" s="102" t="s">
        <v>50</v>
      </c>
    </row>
    <row r="8" spans="1:5" s="103" customFormat="1" ht="15">
      <c r="A8" s="70" t="s">
        <v>3</v>
      </c>
      <c r="B8" s="70" t="s">
        <v>4</v>
      </c>
      <c r="C8" s="70" t="s">
        <v>5</v>
      </c>
      <c r="D8" s="70" t="s">
        <v>6</v>
      </c>
      <c r="E8" s="69"/>
    </row>
    <row r="9" spans="1:5" s="103" customFormat="1" ht="15">
      <c r="A9" s="104">
        <v>1</v>
      </c>
      <c r="B9" s="105" t="s">
        <v>39</v>
      </c>
      <c r="C9" s="104" t="s">
        <v>40</v>
      </c>
      <c r="D9" s="104">
        <v>1</v>
      </c>
      <c r="E9" s="69"/>
    </row>
    <row r="10" spans="1:5" s="112" customFormat="1" ht="30.75" customHeight="1">
      <c r="A10" s="104">
        <v>2</v>
      </c>
      <c r="B10" s="110" t="s">
        <v>41</v>
      </c>
      <c r="C10" s="107" t="s">
        <v>40</v>
      </c>
      <c r="D10" s="104">
        <v>1</v>
      </c>
      <c r="E10" s="111"/>
    </row>
    <row r="11" spans="1:5" s="109" customFormat="1" ht="18" customHeight="1">
      <c r="A11" s="104">
        <v>3</v>
      </c>
      <c r="B11" s="106" t="s">
        <v>42</v>
      </c>
      <c r="C11" s="107" t="s">
        <v>40</v>
      </c>
      <c r="D11" s="104">
        <v>1</v>
      </c>
      <c r="E11" s="108"/>
    </row>
    <row r="12" spans="1:5" s="112" customFormat="1" ht="28.5" customHeight="1">
      <c r="A12" s="104">
        <v>4</v>
      </c>
      <c r="B12" s="106" t="s">
        <v>43</v>
      </c>
      <c r="C12" s="107" t="s">
        <v>40</v>
      </c>
      <c r="D12" s="104">
        <v>1</v>
      </c>
      <c r="E12" s="111"/>
    </row>
    <row r="13" spans="1:5" s="109" customFormat="1" ht="21" customHeight="1">
      <c r="A13" s="104">
        <v>5</v>
      </c>
      <c r="B13" s="106" t="s">
        <v>44</v>
      </c>
      <c r="C13" s="107" t="s">
        <v>40</v>
      </c>
      <c r="D13" s="104">
        <v>1</v>
      </c>
      <c r="E13" s="108"/>
    </row>
    <row r="14" spans="1:4" s="112" customFormat="1" ht="32.25" customHeight="1">
      <c r="A14" s="104">
        <v>6</v>
      </c>
      <c r="B14" s="106" t="s">
        <v>45</v>
      </c>
      <c r="C14" s="107" t="s">
        <v>40</v>
      </c>
      <c r="D14" s="104">
        <v>1</v>
      </c>
    </row>
    <row r="15" spans="1:6" s="109" customFormat="1" ht="30" customHeight="1">
      <c r="A15" s="104">
        <v>7</v>
      </c>
      <c r="B15" s="106" t="s">
        <v>46</v>
      </c>
      <c r="C15" s="107" t="s">
        <v>40</v>
      </c>
      <c r="D15" s="104">
        <v>1</v>
      </c>
      <c r="E15" s="108"/>
      <c r="F15" s="113"/>
    </row>
    <row r="16" spans="1:5" s="112" customFormat="1" ht="21" customHeight="1">
      <c r="A16" s="104">
        <v>8</v>
      </c>
      <c r="B16" s="106" t="s">
        <v>47</v>
      </c>
      <c r="C16" s="107" t="s">
        <v>40</v>
      </c>
      <c r="D16" s="104">
        <v>1</v>
      </c>
      <c r="E16" s="111"/>
    </row>
    <row r="17" spans="1:5" s="112" customFormat="1" ht="29.25" customHeight="1">
      <c r="A17" s="104">
        <v>9</v>
      </c>
      <c r="B17" s="106" t="s">
        <v>48</v>
      </c>
      <c r="C17" s="107" t="s">
        <v>40</v>
      </c>
      <c r="D17" s="104">
        <v>1</v>
      </c>
      <c r="E17" s="111"/>
    </row>
    <row r="18" spans="1:5" s="112" customFormat="1" ht="45" customHeight="1">
      <c r="A18" s="104">
        <v>10</v>
      </c>
      <c r="B18" s="106" t="s">
        <v>49</v>
      </c>
      <c r="C18" s="107" t="s">
        <v>40</v>
      </c>
      <c r="D18" s="104">
        <v>1</v>
      </c>
      <c r="E18" s="111"/>
    </row>
  </sheetData>
  <sheetProtection/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91"/>
  <sheetViews>
    <sheetView workbookViewId="0" topLeftCell="A28">
      <selection activeCell="E51" sqref="E51"/>
    </sheetView>
  </sheetViews>
  <sheetFormatPr defaultColWidth="9.140625" defaultRowHeight="15"/>
  <cols>
    <col min="1" max="1" width="4.57421875" style="1" customWidth="1"/>
    <col min="2" max="2" width="57.57421875" style="2" customWidth="1"/>
    <col min="3" max="3" width="6.421875" style="1" customWidth="1"/>
    <col min="4" max="4" width="7.8515625" style="1" customWidth="1"/>
    <col min="5" max="5" width="10.00390625" style="1" customWidth="1"/>
    <col min="6" max="6" width="13.28125" style="1" customWidth="1"/>
    <col min="7" max="7" width="10.7109375" style="1" customWidth="1"/>
    <col min="8" max="8" width="8.421875" style="1" customWidth="1"/>
    <col min="9" max="9" width="10.140625" style="1" customWidth="1"/>
    <col min="10" max="10" width="12.28125" style="1" customWidth="1"/>
    <col min="11" max="16384" width="9.140625" style="1" customWidth="1"/>
  </cols>
  <sheetData>
    <row r="1" spans="1:5" s="13" customFormat="1" ht="16.5">
      <c r="A1" s="116" t="s">
        <v>51</v>
      </c>
      <c r="B1" s="116"/>
      <c r="C1" s="116"/>
      <c r="D1" s="116"/>
      <c r="E1" s="116"/>
    </row>
    <row r="2" spans="1:5" s="13" customFormat="1" ht="16.5">
      <c r="A2" s="116" t="s">
        <v>52</v>
      </c>
      <c r="B2" s="116"/>
      <c r="C2" s="116"/>
      <c r="D2" s="116"/>
      <c r="E2" s="116"/>
    </row>
    <row r="3" s="13" customFormat="1" ht="16.5">
      <c r="A3" s="6" t="s">
        <v>53</v>
      </c>
    </row>
    <row r="4" s="13" customFormat="1" ht="16.5">
      <c r="A4" s="6"/>
    </row>
    <row r="5" spans="1:245" s="10" customFormat="1" ht="16.5">
      <c r="A5" s="9" t="s">
        <v>9</v>
      </c>
      <c r="B5" s="7"/>
      <c r="C5" s="7"/>
      <c r="D5" s="18"/>
      <c r="E5" s="18"/>
      <c r="F5" s="18"/>
      <c r="G5" s="18"/>
      <c r="H5" s="18"/>
      <c r="I5" s="18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10" ht="12.75">
      <c r="A6" s="23"/>
      <c r="B6" s="11"/>
      <c r="C6" s="4"/>
      <c r="D6" s="4"/>
      <c r="E6" s="4"/>
      <c r="F6" s="4"/>
      <c r="G6" s="4"/>
      <c r="H6" s="4"/>
      <c r="I6" s="4"/>
      <c r="J6" s="4"/>
    </row>
    <row r="7" spans="1:10" ht="12.75">
      <c r="A7" s="4" t="s">
        <v>0</v>
      </c>
      <c r="B7" s="11"/>
      <c r="C7" s="4"/>
      <c r="D7" s="4"/>
      <c r="E7" s="4"/>
      <c r="F7" s="4"/>
      <c r="G7" s="4"/>
      <c r="H7" s="4"/>
      <c r="I7" s="4"/>
      <c r="J7" s="4"/>
    </row>
    <row r="8" spans="1:10" ht="12.75">
      <c r="A8" s="24"/>
      <c r="B8" s="25"/>
      <c r="C8" s="4"/>
      <c r="D8" s="24"/>
      <c r="E8" s="4"/>
      <c r="F8" s="4"/>
      <c r="G8" s="4"/>
      <c r="H8" s="4"/>
      <c r="I8" s="4"/>
      <c r="J8" s="4"/>
    </row>
    <row r="9" spans="1:6" s="4" customFormat="1" ht="12.75">
      <c r="A9" s="149" t="s">
        <v>34</v>
      </c>
      <c r="B9" s="150"/>
      <c r="C9" s="156" t="s">
        <v>1</v>
      </c>
      <c r="D9" s="156"/>
      <c r="E9" s="156">
        <v>60</v>
      </c>
      <c r="F9" s="157"/>
    </row>
    <row r="10" spans="1:6" s="4" customFormat="1" ht="12.75">
      <c r="A10" s="143" t="s">
        <v>28</v>
      </c>
      <c r="B10" s="144"/>
      <c r="C10" s="131" t="s">
        <v>1</v>
      </c>
      <c r="D10" s="131"/>
      <c r="E10" s="131">
        <v>22</v>
      </c>
      <c r="F10" s="145"/>
    </row>
    <row r="11" spans="1:6" s="4" customFormat="1" ht="12.75">
      <c r="A11" s="77" t="s">
        <v>20</v>
      </c>
      <c r="B11" s="78"/>
      <c r="C11" s="146" t="s">
        <v>1</v>
      </c>
      <c r="D11" s="146"/>
      <c r="E11" s="146">
        <v>37</v>
      </c>
      <c r="F11" s="147"/>
    </row>
    <row r="12" spans="1:6" s="4" customFormat="1" ht="12.75">
      <c r="A12" s="152" t="s">
        <v>22</v>
      </c>
      <c r="B12" s="153"/>
      <c r="C12" s="76"/>
      <c r="D12" s="76"/>
      <c r="E12" s="131"/>
      <c r="F12" s="145"/>
    </row>
    <row r="13" spans="1:6" s="4" customFormat="1" ht="12.75">
      <c r="A13" s="79"/>
      <c r="B13" s="80" t="s">
        <v>13</v>
      </c>
      <c r="C13" s="131" t="s">
        <v>1</v>
      </c>
      <c r="D13" s="131"/>
      <c r="E13" s="131">
        <v>3</v>
      </c>
      <c r="F13" s="145"/>
    </row>
    <row r="14" spans="1:6" s="4" customFormat="1" ht="12.75">
      <c r="A14" s="79"/>
      <c r="B14" s="80" t="s">
        <v>14</v>
      </c>
      <c r="C14" s="131" t="s">
        <v>1</v>
      </c>
      <c r="D14" s="131"/>
      <c r="E14" s="131">
        <v>18</v>
      </c>
      <c r="F14" s="145"/>
    </row>
    <row r="15" spans="1:6" s="4" customFormat="1" ht="12.75">
      <c r="A15" s="79"/>
      <c r="B15" s="80" t="s">
        <v>29</v>
      </c>
      <c r="C15" s="131" t="s">
        <v>1</v>
      </c>
      <c r="D15" s="131"/>
      <c r="E15" s="131">
        <v>16</v>
      </c>
      <c r="F15" s="145"/>
    </row>
    <row r="16" spans="1:6" s="4" customFormat="1" ht="12.75">
      <c r="A16" s="79"/>
      <c r="B16" s="80" t="s">
        <v>26</v>
      </c>
      <c r="C16" s="131" t="s">
        <v>1</v>
      </c>
      <c r="D16" s="131"/>
      <c r="E16" s="131">
        <v>6</v>
      </c>
      <c r="F16" s="145"/>
    </row>
    <row r="17" spans="1:6" s="4" customFormat="1" ht="12.75">
      <c r="A17" s="127" t="s">
        <v>54</v>
      </c>
      <c r="B17" s="128"/>
      <c r="C17" s="129" t="s">
        <v>1</v>
      </c>
      <c r="D17" s="129"/>
      <c r="E17" s="129">
        <v>4</v>
      </c>
      <c r="F17" s="130"/>
    </row>
    <row r="18" spans="1:6" s="4" customFormat="1" ht="12.75">
      <c r="A18" s="127" t="s">
        <v>55</v>
      </c>
      <c r="B18" s="128"/>
      <c r="C18" s="129" t="s">
        <v>1</v>
      </c>
      <c r="D18" s="129"/>
      <c r="E18" s="129">
        <v>1</v>
      </c>
      <c r="F18" s="130"/>
    </row>
    <row r="19" spans="1:6" s="4" customFormat="1" ht="12.75">
      <c r="A19" s="139" t="s">
        <v>56</v>
      </c>
      <c r="B19" s="140"/>
      <c r="C19" s="141" t="s">
        <v>1</v>
      </c>
      <c r="D19" s="141"/>
      <c r="E19" s="141">
        <v>1</v>
      </c>
      <c r="F19" s="142"/>
    </row>
    <row r="20" spans="1:10" s="4" customFormat="1" ht="12.75">
      <c r="A20" s="84" t="s">
        <v>12</v>
      </c>
      <c r="B20" s="25"/>
      <c r="C20" s="47"/>
      <c r="D20" s="80"/>
      <c r="E20" s="80"/>
      <c r="F20" s="85"/>
      <c r="G20" s="76"/>
      <c r="H20" s="76"/>
      <c r="I20" s="76"/>
      <c r="J20" s="76"/>
    </row>
    <row r="21" spans="1:10" s="4" customFormat="1" ht="12.75">
      <c r="A21" s="134" t="s">
        <v>57</v>
      </c>
      <c r="B21" s="135"/>
      <c r="C21" s="135"/>
      <c r="D21" s="135"/>
      <c r="E21" s="135"/>
      <c r="F21" s="136"/>
      <c r="G21" s="80"/>
      <c r="H21" s="80"/>
      <c r="I21" s="148"/>
      <c r="J21" s="148"/>
    </row>
    <row r="22" spans="1:6" s="4" customFormat="1" ht="12.75">
      <c r="A22" s="81"/>
      <c r="B22" s="82" t="s">
        <v>30</v>
      </c>
      <c r="C22" s="131" t="s">
        <v>1</v>
      </c>
      <c r="D22" s="131"/>
      <c r="E22" s="129">
        <v>1</v>
      </c>
      <c r="F22" s="132"/>
    </row>
    <row r="23" spans="1:6" s="4" customFormat="1" ht="12.75">
      <c r="A23" s="158" t="s">
        <v>32</v>
      </c>
      <c r="B23" s="159"/>
      <c r="C23" s="146" t="s">
        <v>21</v>
      </c>
      <c r="D23" s="146"/>
      <c r="E23" s="160" t="s">
        <v>58</v>
      </c>
      <c r="F23" s="161"/>
    </row>
    <row r="24" spans="1:6" s="4" customFormat="1" ht="12.75">
      <c r="A24" s="162" t="s">
        <v>12</v>
      </c>
      <c r="B24" s="163"/>
      <c r="C24" s="76"/>
      <c r="D24" s="76"/>
      <c r="E24" s="87"/>
      <c r="F24" s="88"/>
    </row>
    <row r="25" spans="1:6" s="4" customFormat="1" ht="12.75">
      <c r="A25" s="81"/>
      <c r="B25" s="86" t="s">
        <v>31</v>
      </c>
      <c r="C25" s="131" t="s">
        <v>1</v>
      </c>
      <c r="D25" s="131"/>
      <c r="E25" s="129">
        <v>1</v>
      </c>
      <c r="F25" s="130"/>
    </row>
    <row r="26" spans="1:6" s="4" customFormat="1" ht="12.75">
      <c r="A26" s="74"/>
      <c r="B26" s="75" t="s">
        <v>59</v>
      </c>
      <c r="C26" s="131" t="s">
        <v>1</v>
      </c>
      <c r="D26" s="131"/>
      <c r="E26" s="129">
        <v>2</v>
      </c>
      <c r="F26" s="132"/>
    </row>
    <row r="27" spans="1:6" s="4" customFormat="1" ht="12.75">
      <c r="A27" s="114"/>
      <c r="B27" s="115" t="s">
        <v>33</v>
      </c>
      <c r="C27" s="133" t="s">
        <v>2</v>
      </c>
      <c r="D27" s="133"/>
      <c r="E27" s="137">
        <v>112</v>
      </c>
      <c r="F27" s="138"/>
    </row>
    <row r="28" spans="1:6" s="13" customFormat="1" ht="46.5" customHeight="1">
      <c r="A28" s="19"/>
      <c r="B28" s="19"/>
      <c r="C28" s="16"/>
      <c r="D28" s="16"/>
      <c r="E28" s="72"/>
      <c r="F28" s="73"/>
    </row>
    <row r="29" spans="1:8" ht="12.75">
      <c r="A29" s="15" t="s">
        <v>10</v>
      </c>
      <c r="B29" s="15"/>
      <c r="C29" s="15"/>
      <c r="D29" s="15"/>
      <c r="E29" s="15"/>
      <c r="F29" s="15"/>
      <c r="G29" s="15"/>
      <c r="H29" s="15"/>
    </row>
    <row r="30" spans="1:8" ht="16.5">
      <c r="A30" s="14"/>
      <c r="B30" s="15"/>
      <c r="C30" s="15"/>
      <c r="D30" s="15"/>
      <c r="E30" s="15"/>
      <c r="F30" s="15"/>
      <c r="G30" s="15"/>
      <c r="H30" s="15"/>
    </row>
    <row r="31" spans="1:10" s="11" customFormat="1" ht="42.75" customHeight="1">
      <c r="A31" s="151" t="s">
        <v>11</v>
      </c>
      <c r="B31" s="151"/>
      <c r="C31" s="151"/>
      <c r="D31" s="151"/>
      <c r="E31" s="151"/>
      <c r="F31" s="151"/>
      <c r="G31" s="66"/>
      <c r="H31" s="66"/>
      <c r="I31" s="66"/>
      <c r="J31" s="66"/>
    </row>
    <row r="32" spans="1:6" s="50" customFormat="1" ht="12.75">
      <c r="A32" s="47"/>
      <c r="B32" s="48"/>
      <c r="C32" s="49"/>
      <c r="D32" s="49"/>
      <c r="E32" s="49"/>
      <c r="F32" s="49"/>
    </row>
    <row r="33" spans="1:238" s="17" customFormat="1" ht="15">
      <c r="A33" s="70" t="s">
        <v>3</v>
      </c>
      <c r="B33" s="70" t="s">
        <v>4</v>
      </c>
      <c r="C33" s="70" t="s">
        <v>5</v>
      </c>
      <c r="D33" s="70" t="s">
        <v>6</v>
      </c>
      <c r="E33" s="71" t="s">
        <v>7</v>
      </c>
      <c r="F33" s="70" t="s">
        <v>8</v>
      </c>
      <c r="G33" s="69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</row>
    <row r="34" spans="1:5" s="54" customFormat="1" ht="13.5">
      <c r="A34" s="51"/>
      <c r="B34" s="52" t="s">
        <v>23</v>
      </c>
      <c r="C34" s="49"/>
      <c r="D34" s="49"/>
      <c r="E34" s="53"/>
    </row>
    <row r="35" spans="1:9" s="54" customFormat="1" ht="12.75">
      <c r="A35" s="43">
        <v>1</v>
      </c>
      <c r="B35" s="45" t="s">
        <v>13</v>
      </c>
      <c r="C35" s="43" t="s">
        <v>1</v>
      </c>
      <c r="D35" s="55">
        <f>SUM(E13)</f>
        <v>3</v>
      </c>
      <c r="E35" s="56">
        <v>0</v>
      </c>
      <c r="F35" s="57">
        <f aca="true" t="shared" si="0" ref="F35:F41">PRODUCT(D35:E35)</f>
        <v>0</v>
      </c>
      <c r="I35" s="90"/>
    </row>
    <row r="36" spans="1:10" s="54" customFormat="1" ht="12.75">
      <c r="A36" s="43">
        <v>2</v>
      </c>
      <c r="B36" s="45" t="s">
        <v>14</v>
      </c>
      <c r="C36" s="43" t="s">
        <v>1</v>
      </c>
      <c r="D36" s="55">
        <f>SUM(E14,E26)</f>
        <v>20</v>
      </c>
      <c r="E36" s="56">
        <v>0</v>
      </c>
      <c r="F36" s="57">
        <f t="shared" si="0"/>
        <v>0</v>
      </c>
      <c r="I36" s="90"/>
      <c r="J36" s="90"/>
    </row>
    <row r="37" spans="1:10" s="54" customFormat="1" ht="12.75">
      <c r="A37" s="43">
        <v>3</v>
      </c>
      <c r="B37" s="45" t="s">
        <v>29</v>
      </c>
      <c r="C37" s="43" t="s">
        <v>1</v>
      </c>
      <c r="D37" s="55">
        <f>SUM(E15)</f>
        <v>16</v>
      </c>
      <c r="E37" s="56">
        <v>0</v>
      </c>
      <c r="F37" s="57">
        <f t="shared" si="0"/>
        <v>0</v>
      </c>
      <c r="I37" s="90"/>
      <c r="J37" s="90"/>
    </row>
    <row r="38" spans="1:10" s="54" customFormat="1" ht="12.75">
      <c r="A38" s="43">
        <v>4</v>
      </c>
      <c r="B38" s="89" t="s">
        <v>27</v>
      </c>
      <c r="C38" s="43" t="s">
        <v>1</v>
      </c>
      <c r="D38" s="55">
        <f>SUM(E16)</f>
        <v>6</v>
      </c>
      <c r="E38" s="56">
        <v>0</v>
      </c>
      <c r="F38" s="57">
        <f t="shared" si="0"/>
        <v>0</v>
      </c>
      <c r="G38" s="83"/>
      <c r="I38" s="90"/>
      <c r="J38" s="90"/>
    </row>
    <row r="39" spans="1:10" s="54" customFormat="1" ht="25.5">
      <c r="A39" s="43">
        <v>5</v>
      </c>
      <c r="B39" s="89" t="s">
        <v>63</v>
      </c>
      <c r="C39" s="43" t="s">
        <v>1</v>
      </c>
      <c r="D39" s="55">
        <f>SUM(E17)</f>
        <v>4</v>
      </c>
      <c r="E39" s="56">
        <v>0</v>
      </c>
      <c r="F39" s="57">
        <f t="shared" si="0"/>
        <v>0</v>
      </c>
      <c r="G39" s="83"/>
      <c r="I39" s="90"/>
      <c r="J39" s="90"/>
    </row>
    <row r="40" spans="1:10" s="54" customFormat="1" ht="12.75">
      <c r="A40" s="43">
        <v>6</v>
      </c>
      <c r="B40" s="89" t="s">
        <v>64</v>
      </c>
      <c r="C40" s="43" t="s">
        <v>1</v>
      </c>
      <c r="D40" s="55">
        <f>SUM(E18)</f>
        <v>1</v>
      </c>
      <c r="E40" s="56">
        <v>0</v>
      </c>
      <c r="F40" s="57">
        <f t="shared" si="0"/>
        <v>0</v>
      </c>
      <c r="G40" s="83"/>
      <c r="I40" s="90"/>
      <c r="J40" s="90"/>
    </row>
    <row r="41" spans="1:9" s="54" customFormat="1" ht="12.75">
      <c r="A41" s="43">
        <v>7</v>
      </c>
      <c r="B41" s="45" t="s">
        <v>24</v>
      </c>
      <c r="C41" s="43" t="s">
        <v>1</v>
      </c>
      <c r="D41" s="55">
        <f>SUM(D35:D37,D40)</f>
        <v>40</v>
      </c>
      <c r="E41" s="56">
        <v>0</v>
      </c>
      <c r="F41" s="57">
        <f t="shared" si="0"/>
        <v>0</v>
      </c>
      <c r="I41" s="90"/>
    </row>
    <row r="42" spans="1:9" s="60" customFormat="1" ht="12.75">
      <c r="A42" s="61"/>
      <c r="B42" s="61" t="s">
        <v>25</v>
      </c>
      <c r="C42" s="91"/>
      <c r="D42" s="92"/>
      <c r="E42" s="93"/>
      <c r="F42" s="95">
        <f>SUM(F35:F41)</f>
        <v>0</v>
      </c>
      <c r="I42" s="90"/>
    </row>
    <row r="43" spans="1:9" s="60" customFormat="1" ht="12.75">
      <c r="A43" s="61"/>
      <c r="B43" s="48"/>
      <c r="C43" s="44"/>
      <c r="D43" s="62"/>
      <c r="E43" s="93"/>
      <c r="F43" s="63"/>
      <c r="I43" s="90"/>
    </row>
    <row r="44" spans="1:9" s="54" customFormat="1" ht="15">
      <c r="A44" s="48"/>
      <c r="B44" s="154" t="s">
        <v>62</v>
      </c>
      <c r="C44" s="155"/>
      <c r="D44" s="155"/>
      <c r="E44" s="155"/>
      <c r="F44" s="155"/>
      <c r="I44" s="90"/>
    </row>
    <row r="45" spans="1:6" s="50" customFormat="1" ht="25.5">
      <c r="A45" s="43">
        <v>1</v>
      </c>
      <c r="B45" s="45" t="s">
        <v>37</v>
      </c>
      <c r="C45" s="43" t="s">
        <v>1</v>
      </c>
      <c r="D45" s="55">
        <f>SUM(E25)</f>
        <v>1</v>
      </c>
      <c r="E45" s="97">
        <v>0</v>
      </c>
      <c r="F45" s="57">
        <f aca="true" t="shared" si="1" ref="F45:F50">PRODUCT(D45:E45)</f>
        <v>0</v>
      </c>
    </row>
    <row r="46" spans="1:6" s="50" customFormat="1" ht="25.5">
      <c r="A46" s="43">
        <v>2</v>
      </c>
      <c r="B46" s="45" t="s">
        <v>65</v>
      </c>
      <c r="C46" s="43" t="s">
        <v>1</v>
      </c>
      <c r="D46" s="55">
        <f>SUM(E22)</f>
        <v>1</v>
      </c>
      <c r="E46" s="97">
        <v>0</v>
      </c>
      <c r="F46" s="57">
        <f t="shared" si="1"/>
        <v>0</v>
      </c>
    </row>
    <row r="47" spans="1:7" s="3" customFormat="1" ht="25.5">
      <c r="A47" s="43">
        <v>3</v>
      </c>
      <c r="B47" s="98" t="s">
        <v>67</v>
      </c>
      <c r="C47" s="99" t="s">
        <v>2</v>
      </c>
      <c r="D47" s="100">
        <f>SUM(E27)</f>
        <v>112</v>
      </c>
      <c r="E47" s="101">
        <v>0</v>
      </c>
      <c r="F47" s="57">
        <f t="shared" si="1"/>
        <v>0</v>
      </c>
      <c r="G47" s="27"/>
    </row>
    <row r="48" spans="1:6" s="50" customFormat="1" ht="12.75">
      <c r="A48" s="43">
        <v>4</v>
      </c>
      <c r="B48" s="98" t="s">
        <v>38</v>
      </c>
      <c r="C48" s="43" t="s">
        <v>2</v>
      </c>
      <c r="D48" s="55">
        <f>SUM(D47)</f>
        <v>112</v>
      </c>
      <c r="E48" s="97">
        <v>0</v>
      </c>
      <c r="F48" s="57">
        <f t="shared" si="1"/>
        <v>0</v>
      </c>
    </row>
    <row r="49" spans="1:7" s="54" customFormat="1" ht="12.75">
      <c r="A49" s="43">
        <v>5</v>
      </c>
      <c r="B49" s="45" t="s">
        <v>35</v>
      </c>
      <c r="C49" s="46" t="s">
        <v>1</v>
      </c>
      <c r="D49" s="58">
        <f>SUM(D45:D46)</f>
        <v>2</v>
      </c>
      <c r="E49" s="59">
        <v>0</v>
      </c>
      <c r="F49" s="57">
        <f t="shared" si="1"/>
        <v>0</v>
      </c>
      <c r="G49" s="96"/>
    </row>
    <row r="50" spans="1:6" s="54" customFormat="1" ht="12.75">
      <c r="A50" s="43">
        <v>6</v>
      </c>
      <c r="B50" s="64" t="s">
        <v>36</v>
      </c>
      <c r="C50" s="46" t="s">
        <v>1</v>
      </c>
      <c r="D50" s="58">
        <f>SUM(D45:D46)</f>
        <v>2</v>
      </c>
      <c r="E50" s="59">
        <v>0</v>
      </c>
      <c r="F50" s="57">
        <f t="shared" si="1"/>
        <v>0</v>
      </c>
    </row>
    <row r="51" spans="1:9" s="54" customFormat="1" ht="12.75">
      <c r="A51" s="44"/>
      <c r="B51" s="61" t="s">
        <v>66</v>
      </c>
      <c r="C51" s="44"/>
      <c r="D51" s="62"/>
      <c r="E51" s="94"/>
      <c r="F51" s="95">
        <f>SUM(F45:F50)</f>
        <v>0</v>
      </c>
      <c r="I51" s="90"/>
    </row>
    <row r="52" spans="1:9" s="48" customFormat="1" ht="16.5">
      <c r="A52" s="44"/>
      <c r="B52" s="19"/>
      <c r="C52" s="44"/>
      <c r="D52" s="94"/>
      <c r="E52" s="94"/>
      <c r="F52" s="65"/>
      <c r="I52" s="90"/>
    </row>
    <row r="53" spans="1:10" s="2" customFormat="1" ht="12.7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s="2" customFormat="1" ht="12.7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s="2" customFormat="1" ht="12.7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s="2" customFormat="1" ht="12.75">
      <c r="A56" s="67"/>
      <c r="B56" s="67"/>
      <c r="C56" s="67"/>
      <c r="D56" s="67"/>
      <c r="E56" s="67"/>
      <c r="F56" s="67"/>
      <c r="G56" s="67"/>
      <c r="H56" s="67"/>
      <c r="I56" s="67"/>
      <c r="J56" s="67"/>
    </row>
    <row r="57" spans="1:10" s="2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</row>
    <row r="58" spans="1:10" s="2" customFormat="1" ht="12.75">
      <c r="A58" s="67"/>
      <c r="B58" s="67"/>
      <c r="C58" s="67"/>
      <c r="D58" s="67"/>
      <c r="E58" s="67"/>
      <c r="F58" s="67"/>
      <c r="G58" s="67"/>
      <c r="H58" s="67"/>
      <c r="I58" s="67"/>
      <c r="J58" s="67"/>
    </row>
    <row r="59" spans="1:10" s="2" customFormat="1" ht="12.75">
      <c r="A59" s="67"/>
      <c r="B59" s="67"/>
      <c r="C59" s="67"/>
      <c r="D59" s="67"/>
      <c r="E59" s="67"/>
      <c r="F59" s="67"/>
      <c r="G59" s="67"/>
      <c r="H59" s="67"/>
      <c r="I59" s="67"/>
      <c r="J59" s="67"/>
    </row>
    <row r="60" spans="1:10" s="2" customFormat="1" ht="12.75">
      <c r="A60" s="67"/>
      <c r="B60" s="67"/>
      <c r="C60" s="67"/>
      <c r="D60" s="67"/>
      <c r="E60" s="67"/>
      <c r="F60" s="67"/>
      <c r="G60" s="67"/>
      <c r="H60" s="67"/>
      <c r="I60" s="67"/>
      <c r="J60" s="67"/>
    </row>
    <row r="61" spans="1:10" s="2" customFormat="1" ht="12.75">
      <c r="A61" s="67"/>
      <c r="B61" s="67"/>
      <c r="C61" s="67"/>
      <c r="D61" s="67"/>
      <c r="E61" s="67"/>
      <c r="F61" s="67"/>
      <c r="G61" s="67"/>
      <c r="H61" s="67"/>
      <c r="I61" s="67"/>
      <c r="J61" s="67"/>
    </row>
    <row r="62" spans="1:10" s="2" customFormat="1" ht="12.75">
      <c r="A62" s="67"/>
      <c r="B62" s="67"/>
      <c r="C62" s="67"/>
      <c r="D62" s="67"/>
      <c r="E62" s="67"/>
      <c r="F62" s="67"/>
      <c r="G62" s="67"/>
      <c r="H62" s="67"/>
      <c r="I62" s="67"/>
      <c r="J62" s="67"/>
    </row>
    <row r="63" spans="1:10" s="2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</row>
    <row r="64" spans="1:10" s="2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67"/>
    </row>
    <row r="65" spans="1:10" s="2" customFormat="1" ht="12.75">
      <c r="A65" s="67"/>
      <c r="B65" s="67"/>
      <c r="C65" s="67"/>
      <c r="D65" s="67"/>
      <c r="E65" s="67"/>
      <c r="F65" s="67"/>
      <c r="G65" s="67"/>
      <c r="H65" s="67"/>
      <c r="I65" s="67"/>
      <c r="J65" s="67"/>
    </row>
    <row r="66" spans="1:10" s="2" customFormat="1" ht="12.75">
      <c r="A66" s="67"/>
      <c r="B66" s="67"/>
      <c r="C66" s="67"/>
      <c r="D66" s="67"/>
      <c r="E66" s="67"/>
      <c r="F66" s="67"/>
      <c r="G66" s="67"/>
      <c r="H66" s="67"/>
      <c r="I66" s="67"/>
      <c r="J66" s="67"/>
    </row>
    <row r="67" spans="1:10" s="2" customFormat="1" ht="12.75">
      <c r="A67" s="67"/>
      <c r="B67" s="67"/>
      <c r="C67" s="67"/>
      <c r="D67" s="67"/>
      <c r="E67" s="67"/>
      <c r="F67" s="67"/>
      <c r="G67" s="67"/>
      <c r="H67" s="67"/>
      <c r="I67" s="67"/>
      <c r="J67" s="67"/>
    </row>
    <row r="68" spans="1:10" s="2" customFormat="1" ht="12.7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s="2" customFormat="1" ht="12.7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s="2" customFormat="1" ht="12.75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s="2" customFormat="1" ht="12.75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s="2" customFormat="1" ht="12.75">
      <c r="A72" s="67"/>
      <c r="B72" s="67"/>
      <c r="C72" s="67"/>
      <c r="D72" s="67"/>
      <c r="E72" s="67"/>
      <c r="F72" s="67"/>
      <c r="G72" s="67"/>
      <c r="H72" s="67"/>
      <c r="I72" s="67"/>
      <c r="J72" s="67"/>
    </row>
    <row r="73" spans="1:10" s="2" customFormat="1" ht="12.75">
      <c r="A73" s="67"/>
      <c r="B73" s="67"/>
      <c r="C73" s="67"/>
      <c r="D73" s="67"/>
      <c r="E73" s="67"/>
      <c r="F73" s="67"/>
      <c r="G73" s="67"/>
      <c r="H73" s="67"/>
      <c r="I73" s="67"/>
      <c r="J73" s="67"/>
    </row>
    <row r="74" spans="1:10" s="2" customFormat="1" ht="12.75">
      <c r="A74" s="67"/>
      <c r="B74" s="67"/>
      <c r="C74" s="67"/>
      <c r="D74" s="67"/>
      <c r="E74" s="67"/>
      <c r="F74" s="67"/>
      <c r="G74" s="67"/>
      <c r="H74" s="67"/>
      <c r="I74" s="67"/>
      <c r="J74" s="67"/>
    </row>
    <row r="75" spans="1:10" s="2" customFormat="1" ht="12.75">
      <c r="A75" s="67"/>
      <c r="B75" s="67"/>
      <c r="C75" s="67"/>
      <c r="D75" s="67"/>
      <c r="E75" s="67"/>
      <c r="F75" s="67"/>
      <c r="G75" s="67"/>
      <c r="H75" s="67"/>
      <c r="I75" s="67"/>
      <c r="J75" s="67"/>
    </row>
    <row r="76" spans="1:10" s="2" customFormat="1" ht="12.7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s="2" customFormat="1" ht="12.7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s="2" customFormat="1" ht="12.7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2.75">
      <c r="A79" s="21"/>
      <c r="B79" s="22"/>
      <c r="C79" s="21"/>
      <c r="D79" s="21"/>
      <c r="E79" s="21"/>
      <c r="F79" s="21"/>
      <c r="G79" s="21"/>
      <c r="H79" s="21"/>
      <c r="I79" s="21"/>
      <c r="J79" s="21"/>
    </row>
    <row r="80" spans="1:10" ht="12.75">
      <c r="A80" s="21"/>
      <c r="B80" s="22"/>
      <c r="C80" s="21"/>
      <c r="D80" s="21"/>
      <c r="E80" s="21"/>
      <c r="F80" s="21"/>
      <c r="G80" s="21"/>
      <c r="H80" s="21"/>
      <c r="I80" s="21"/>
      <c r="J80" s="21"/>
    </row>
    <row r="81" spans="1:10" ht="12.75">
      <c r="A81" s="21"/>
      <c r="B81" s="22"/>
      <c r="C81" s="21"/>
      <c r="D81" s="21"/>
      <c r="E81" s="21"/>
      <c r="F81" s="21"/>
      <c r="G81" s="21"/>
      <c r="H81" s="21"/>
      <c r="I81" s="21"/>
      <c r="J81" s="21"/>
    </row>
    <row r="82" spans="1:10" ht="12.75">
      <c r="A82" s="21"/>
      <c r="B82" s="22"/>
      <c r="C82" s="21"/>
      <c r="D82" s="21"/>
      <c r="E82" s="21"/>
      <c r="F82" s="21"/>
      <c r="G82" s="21"/>
      <c r="H82" s="21"/>
      <c r="I82" s="21"/>
      <c r="J82" s="21"/>
    </row>
    <row r="83" spans="1:10" ht="12.75">
      <c r="A83" s="21"/>
      <c r="B83" s="22"/>
      <c r="C83" s="21"/>
      <c r="D83" s="21"/>
      <c r="E83" s="21"/>
      <c r="F83" s="21"/>
      <c r="G83" s="21"/>
      <c r="H83" s="21"/>
      <c r="I83" s="21"/>
      <c r="J83" s="21"/>
    </row>
    <row r="84" spans="1:10" ht="12.75">
      <c r="A84" s="21"/>
      <c r="B84" s="22"/>
      <c r="C84" s="21"/>
      <c r="D84" s="21"/>
      <c r="E84" s="21"/>
      <c r="F84" s="21"/>
      <c r="G84" s="21"/>
      <c r="H84" s="21"/>
      <c r="I84" s="21"/>
      <c r="J84" s="21"/>
    </row>
    <row r="85" spans="1:10" ht="12.75">
      <c r="A85" s="21"/>
      <c r="B85" s="22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21"/>
      <c r="B86" s="22"/>
      <c r="C86" s="21"/>
      <c r="D86" s="21"/>
      <c r="E86" s="21"/>
      <c r="F86" s="21"/>
      <c r="G86" s="21"/>
      <c r="H86" s="21"/>
      <c r="I86" s="21"/>
      <c r="J86" s="21"/>
    </row>
    <row r="87" spans="1:10" ht="12.75">
      <c r="A87" s="21"/>
      <c r="B87" s="22"/>
      <c r="C87" s="21"/>
      <c r="D87" s="21"/>
      <c r="E87" s="21"/>
      <c r="F87" s="21"/>
      <c r="G87" s="21"/>
      <c r="H87" s="21"/>
      <c r="I87" s="21"/>
      <c r="J87" s="21"/>
    </row>
    <row r="88" spans="1:10" ht="12.75">
      <c r="A88" s="21"/>
      <c r="B88" s="22"/>
      <c r="C88" s="21"/>
      <c r="D88" s="21"/>
      <c r="E88" s="21"/>
      <c r="F88" s="21"/>
      <c r="G88" s="21"/>
      <c r="H88" s="21"/>
      <c r="I88" s="21"/>
      <c r="J88" s="21"/>
    </row>
    <row r="89" spans="1:10" ht="12.75">
      <c r="A89" s="21"/>
      <c r="B89" s="22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21"/>
      <c r="B90" s="22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21"/>
      <c r="B91" s="22"/>
      <c r="C91" s="21"/>
      <c r="D91" s="21"/>
      <c r="E91" s="21"/>
      <c r="F91" s="21"/>
      <c r="G91" s="21"/>
      <c r="H91" s="21"/>
      <c r="I91" s="21"/>
      <c r="J91" s="21"/>
    </row>
  </sheetData>
  <sheetProtection/>
  <mergeCells count="45">
    <mergeCell ref="A23:B23"/>
    <mergeCell ref="C23:D23"/>
    <mergeCell ref="E23:F23"/>
    <mergeCell ref="A24:B24"/>
    <mergeCell ref="A31:F31"/>
    <mergeCell ref="A12:B12"/>
    <mergeCell ref="B44:F44"/>
    <mergeCell ref="C9:D9"/>
    <mergeCell ref="E9:F9"/>
    <mergeCell ref="E25:F25"/>
    <mergeCell ref="C22:D22"/>
    <mergeCell ref="I21:J21"/>
    <mergeCell ref="E13:F13"/>
    <mergeCell ref="C14:D14"/>
    <mergeCell ref="E14:F14"/>
    <mergeCell ref="C16:D16"/>
    <mergeCell ref="C13:D13"/>
    <mergeCell ref="C17:D17"/>
    <mergeCell ref="C11:D11"/>
    <mergeCell ref="E11:F11"/>
    <mergeCell ref="E12:F12"/>
    <mergeCell ref="A1:E1"/>
    <mergeCell ref="E16:F16"/>
    <mergeCell ref="E10:F10"/>
    <mergeCell ref="A9:B9"/>
    <mergeCell ref="C27:D27"/>
    <mergeCell ref="A21:F21"/>
    <mergeCell ref="E27:F27"/>
    <mergeCell ref="C25:D25"/>
    <mergeCell ref="E22:F22"/>
    <mergeCell ref="E17:F17"/>
    <mergeCell ref="A17:B17"/>
    <mergeCell ref="A19:B19"/>
    <mergeCell ref="C19:D19"/>
    <mergeCell ref="E19:F19"/>
    <mergeCell ref="A18:B18"/>
    <mergeCell ref="C18:D18"/>
    <mergeCell ref="E18:F18"/>
    <mergeCell ref="A2:E2"/>
    <mergeCell ref="C26:D26"/>
    <mergeCell ref="E26:F26"/>
    <mergeCell ref="A10:B10"/>
    <mergeCell ref="C15:D15"/>
    <mergeCell ref="E15:F15"/>
    <mergeCell ref="C10:D10"/>
  </mergeCells>
  <printOptions/>
  <pageMargins left="0.7086614173228347" right="0.5118110236220472" top="0.7874015748031497" bottom="0.7874015748031497" header="0.31496062992125984" footer="0.31496062992125984"/>
  <pageSetup fitToHeight="3" fitToWidth="1" horizontalDpi="300" verticalDpi="300" orientation="portrait" paperSize="9" scale="92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Admin</cp:lastModifiedBy>
  <cp:lastPrinted>2019-05-23T07:55:14Z</cp:lastPrinted>
  <dcterms:created xsi:type="dcterms:W3CDTF">2008-02-07T10:43:28Z</dcterms:created>
  <dcterms:modified xsi:type="dcterms:W3CDTF">2019-05-23T07:56:22Z</dcterms:modified>
  <cp:category/>
  <cp:version/>
  <cp:contentType/>
  <cp:contentStatus/>
</cp:coreProperties>
</file>