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Odb_MS\Odd_MSSO\!Sdileny\VEŘEJNÉ ZAKÁZKY\VZMR - 2020 MŠ\VZMR - MŠ - náhradní výsadba dřevin\ZD a SOD\Ezak\"/>
    </mc:Choice>
  </mc:AlternateContent>
  <bookViews>
    <workbookView xWindow="0" yWindow="0" windowWidth="17988" windowHeight="11604"/>
  </bookViews>
  <sheets>
    <sheet name="Lokalizace MŠ a specifikace 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2" l="1"/>
  <c r="L38" i="2"/>
  <c r="K38" i="2"/>
  <c r="N32" i="2"/>
  <c r="N38" i="2" l="1"/>
  <c r="N39" i="2" s="1"/>
  <c r="N31" i="2"/>
  <c r="N9" i="2" l="1"/>
  <c r="N20" i="2" l="1"/>
  <c r="N8" i="2"/>
  <c r="N7" i="2"/>
  <c r="N26" i="2"/>
  <c r="N27" i="2" l="1"/>
  <c r="N4" i="2"/>
  <c r="N30" i="2"/>
  <c r="N24" i="2"/>
  <c r="N21" i="2"/>
  <c r="N18" i="2"/>
  <c r="N17" i="2"/>
  <c r="N14" i="2"/>
  <c r="N13" i="2"/>
  <c r="N11" i="2"/>
</calcChain>
</file>

<file path=xl/sharedStrings.xml><?xml version="1.0" encoding="utf-8"?>
<sst xmlns="http://schemas.openxmlformats.org/spreadsheetml/2006/main" count="155" uniqueCount="115">
  <si>
    <t>index</t>
  </si>
  <si>
    <t>objekt</t>
  </si>
  <si>
    <t>náhradní výsadba</t>
  </si>
  <si>
    <t>MŠ Klášterní - Husova</t>
  </si>
  <si>
    <t>jasan ztepilý</t>
  </si>
  <si>
    <t>MŠ Pohádka</t>
  </si>
  <si>
    <t>ulice č.p.</t>
  </si>
  <si>
    <t>Husova 991/35</t>
  </si>
  <si>
    <t>Strakonická 211/12</t>
  </si>
  <si>
    <t>smrk pichlavý</t>
  </si>
  <si>
    <t>javor babyka</t>
  </si>
  <si>
    <t>keř dle výběru</t>
  </si>
  <si>
    <t>povolení rok</t>
  </si>
  <si>
    <t>modřín opadavý</t>
  </si>
  <si>
    <t>kácení - strom</t>
  </si>
  <si>
    <t>borovice lesní</t>
  </si>
  <si>
    <t>MŠ U Bertíka</t>
  </si>
  <si>
    <t>Údolní 985/2</t>
  </si>
  <si>
    <t>Jesle Holečkova</t>
  </si>
  <si>
    <t>Holečkova 8</t>
  </si>
  <si>
    <t>olše lepkavá</t>
  </si>
  <si>
    <t>MŠ Domino</t>
  </si>
  <si>
    <t>Proletářská 115</t>
  </si>
  <si>
    <t>vícekmen lípy srdčité</t>
  </si>
  <si>
    <t>javor mléč</t>
  </si>
  <si>
    <t>MŠ Klíček</t>
  </si>
  <si>
    <t>Žitná 832/19</t>
  </si>
  <si>
    <t>jeřáb ptačí</t>
  </si>
  <si>
    <t>MŠ Motýlek</t>
  </si>
  <si>
    <t>Broumovská 840/7</t>
  </si>
  <si>
    <t>jírovec maďal</t>
  </si>
  <si>
    <t>listnatý strom</t>
  </si>
  <si>
    <t>jeřáb ptačí, modřín opadavý, bříza bělokorá, vrba jíva</t>
  </si>
  <si>
    <t>po 1 ks</t>
  </si>
  <si>
    <t>dub letní</t>
  </si>
  <si>
    <t>pustoryl věncový</t>
  </si>
  <si>
    <t>zlatice</t>
  </si>
  <si>
    <t>MŠ Sluníčko</t>
  </si>
  <si>
    <t>Bezová 274/1</t>
  </si>
  <si>
    <t>smrk pichlavý -stříbrný</t>
  </si>
  <si>
    <t>MŠ Jeřmanická</t>
  </si>
  <si>
    <t>Jeřmanická 487/27</t>
  </si>
  <si>
    <t>slivoň</t>
  </si>
  <si>
    <t>MŠ Jizerka</t>
  </si>
  <si>
    <t>Husova 184/72</t>
  </si>
  <si>
    <t>ovocné stromy velikosti polokmene</t>
  </si>
  <si>
    <t>MŠ Kytička</t>
  </si>
  <si>
    <t>Burianova 972/2</t>
  </si>
  <si>
    <t>MŠ Rosnička</t>
  </si>
  <si>
    <t>Školní vršek 503/3</t>
  </si>
  <si>
    <t>borovice vejmutovka</t>
  </si>
  <si>
    <t>MŠ Stromovka</t>
  </si>
  <si>
    <t>Stromovka 285/1</t>
  </si>
  <si>
    <t>smrk pichlavý, stříbrný</t>
  </si>
  <si>
    <t>specifikace OŽP</t>
  </si>
  <si>
    <t>specifikace MŠ</t>
  </si>
  <si>
    <t>OŽP</t>
  </si>
  <si>
    <t>Ing. Zuzana Mádlová</t>
  </si>
  <si>
    <t>Ing. Lenka Parmová</t>
  </si>
  <si>
    <t>Ing. Zuzana Kazdová</t>
  </si>
  <si>
    <t>Ing. Štěpánka Koutecká</t>
  </si>
  <si>
    <t>Ing. Lucie Olyšarová</t>
  </si>
  <si>
    <t>počet ks</t>
  </si>
  <si>
    <t>lípa</t>
  </si>
  <si>
    <t>javor babyka drobný</t>
  </si>
  <si>
    <t>lípa srdčitá</t>
  </si>
  <si>
    <t>Cedrus deodara</t>
  </si>
  <si>
    <t>Abies alba</t>
  </si>
  <si>
    <t>Acer campestre</t>
  </si>
  <si>
    <t>třešeň chrupka samosprašná Lapins na podnoži Gizela nebo jiné, ne semenáč</t>
  </si>
  <si>
    <t>magnolie Soulangeova + Šácholan Loebnerův - Magnolia x loebneri</t>
  </si>
  <si>
    <t>thuja v = 1m</t>
  </si>
  <si>
    <t>cena celkem</t>
  </si>
  <si>
    <r>
      <t xml:space="preserve">5 ks stromů dle výběru žadatele, </t>
    </r>
    <r>
      <rPr>
        <b/>
        <sz val="11"/>
        <rFont val="Calibri"/>
        <family val="2"/>
        <charset val="238"/>
        <scheme val="minor"/>
      </rPr>
      <t>zákrsek</t>
    </r>
  </si>
  <si>
    <r>
      <t xml:space="preserve">1 ks listnatého stromu dle výběru žadatele, </t>
    </r>
    <r>
      <rPr>
        <b/>
        <sz val="11"/>
        <rFont val="Calibri"/>
        <family val="2"/>
        <charset val="238"/>
        <scheme val="minor"/>
      </rPr>
      <t>vel. 14 - 16</t>
    </r>
  </si>
  <si>
    <r>
      <t xml:space="preserve">jehličnatý strom, </t>
    </r>
    <r>
      <rPr>
        <b/>
        <sz val="11"/>
        <rFont val="Calibri"/>
        <family val="2"/>
        <charset val="238"/>
        <scheme val="minor"/>
      </rPr>
      <t>do 1 m výšky</t>
    </r>
  </si>
  <si>
    <r>
      <t xml:space="preserve">listnatý strom o minimálním </t>
    </r>
    <r>
      <rPr>
        <b/>
        <sz val="11"/>
        <rFont val="Calibri"/>
        <family val="2"/>
        <charset val="238"/>
        <scheme val="minor"/>
      </rPr>
      <t>obvodu kmínku 12 cm</t>
    </r>
    <r>
      <rPr>
        <sz val="11"/>
        <rFont val="Calibri"/>
        <family val="2"/>
        <charset val="238"/>
        <scheme val="minor"/>
      </rPr>
      <t xml:space="preserve"> ve výšce 100 cm nad kořenový krčkem</t>
    </r>
  </si>
  <si>
    <r>
      <t xml:space="preserve">dub letní, </t>
    </r>
    <r>
      <rPr>
        <b/>
        <sz val="11"/>
        <rFont val="Calibri"/>
        <family val="2"/>
        <charset val="238"/>
        <scheme val="minor"/>
      </rPr>
      <t>vel. 14 - 16</t>
    </r>
  </si>
  <si>
    <r>
      <t xml:space="preserve">pustoryl věncový, </t>
    </r>
    <r>
      <rPr>
        <b/>
        <sz val="11"/>
        <rFont val="Calibri"/>
        <family val="2"/>
        <charset val="238"/>
        <scheme val="minor"/>
      </rPr>
      <t>3 životaschopné výhony</t>
    </r>
  </si>
  <si>
    <r>
      <t xml:space="preserve">zlatice, </t>
    </r>
    <r>
      <rPr>
        <b/>
        <sz val="11"/>
        <rFont val="Calibri"/>
        <family val="2"/>
        <charset val="238"/>
        <scheme val="minor"/>
      </rPr>
      <t>3 životaschopné výhony</t>
    </r>
  </si>
  <si>
    <r>
      <t xml:space="preserve">keř s alespoň </t>
    </r>
    <r>
      <rPr>
        <b/>
        <sz val="11"/>
        <rFont val="Calibri"/>
        <family val="2"/>
        <charset val="238"/>
        <scheme val="minor"/>
      </rPr>
      <t>třemi životaschopnými výhony</t>
    </r>
  </si>
  <si>
    <r>
      <t xml:space="preserve">javor babyka, </t>
    </r>
    <r>
      <rPr>
        <b/>
        <sz val="11"/>
        <rFont val="Calibri"/>
        <family val="2"/>
        <charset val="238"/>
        <scheme val="minor"/>
      </rPr>
      <t>vel. 14 - 16</t>
    </r>
  </si>
  <si>
    <r>
      <t xml:space="preserve">listnatý strom o minimálním </t>
    </r>
    <r>
      <rPr>
        <b/>
        <sz val="11"/>
        <rFont val="Calibri"/>
        <family val="2"/>
        <charset val="238"/>
        <scheme val="minor"/>
      </rPr>
      <t>obvodu kmínku 12 cm</t>
    </r>
    <r>
      <rPr>
        <sz val="11"/>
        <rFont val="Calibri"/>
        <family val="2"/>
        <charset val="238"/>
        <scheme val="minor"/>
      </rPr>
      <t xml:space="preserve"> ve výšce 100 cm</t>
    </r>
  </si>
  <si>
    <r>
      <t xml:space="preserve">listnaté stromy, </t>
    </r>
    <r>
      <rPr>
        <b/>
        <sz val="11"/>
        <rFont val="Calibri"/>
        <family val="2"/>
        <charset val="238"/>
        <scheme val="minor"/>
      </rPr>
      <t>vel. 14 - 16</t>
    </r>
  </si>
  <si>
    <r>
      <t xml:space="preserve">listnatý strom o minimálním obvodu kmínku 12 cm ve výšce 100 cm nad kořenový krčkem, výpěstky jehličnanů musejí mít </t>
    </r>
    <r>
      <rPr>
        <b/>
        <sz val="11"/>
        <rFont val="Calibri"/>
        <family val="2"/>
        <charset val="238"/>
        <scheme val="minor"/>
      </rPr>
      <t>výšku min. 100 cm</t>
    </r>
  </si>
  <si>
    <r>
      <t xml:space="preserve">listnatý keř dle výběru zadavatele, </t>
    </r>
    <r>
      <rPr>
        <b/>
        <sz val="11"/>
        <rFont val="Calibri"/>
        <family val="2"/>
        <charset val="238"/>
        <scheme val="minor"/>
      </rPr>
      <t>3 životaschopné výhony</t>
    </r>
  </si>
  <si>
    <r>
      <t xml:space="preserve">keř dle výběru žadatele, </t>
    </r>
    <r>
      <rPr>
        <b/>
        <sz val="11"/>
        <rFont val="Calibri"/>
        <family val="2"/>
        <charset val="238"/>
        <scheme val="minor"/>
      </rPr>
      <t>3 životaschopné výhony</t>
    </r>
  </si>
  <si>
    <t>jabloň</t>
  </si>
  <si>
    <t>hrušeň</t>
  </si>
  <si>
    <t>výsadba</t>
  </si>
  <si>
    <t>Fagus sylvatica ´Dawyk Purple´                          (buk, červenolistá forma)</t>
  </si>
  <si>
    <t>svída bílá 'Kesselringii'</t>
  </si>
  <si>
    <t xml:space="preserve">svída bílá 'Aurea' </t>
  </si>
  <si>
    <t>švestka samosprašná JoJo</t>
  </si>
  <si>
    <t>jabloň Julia</t>
  </si>
  <si>
    <t>hrušeň Clappova</t>
  </si>
  <si>
    <t>růže svraskalá</t>
  </si>
  <si>
    <t>rostlinný materiál vč. dopravy</t>
  </si>
  <si>
    <t>následné péče (5 let)</t>
  </si>
  <si>
    <t>MŠ Pramínek</t>
  </si>
  <si>
    <t>Březinova 389/8</t>
  </si>
  <si>
    <t>20 ks listanatého keře (dlr výběru zhotovitele)</t>
  </si>
  <si>
    <t>MŠ Beruška</t>
  </si>
  <si>
    <t>Na Pískovně 761/3</t>
  </si>
  <si>
    <t>habr obecný</t>
  </si>
  <si>
    <t>lípa srdčitá (Tilia cordata Greenspire)</t>
  </si>
  <si>
    <t>okrasná třešeň (Prunus cerasifera Nigra)</t>
  </si>
  <si>
    <t>okrasná jaboň (Malus Evereste)</t>
  </si>
  <si>
    <t>dub červený (Quercus rubra)</t>
  </si>
  <si>
    <t>javor mléč (Acer platan. Deborah)</t>
  </si>
  <si>
    <t>borovice černá (Pinus nigra)</t>
  </si>
  <si>
    <t>Celkem Kč bez DPH:</t>
  </si>
  <si>
    <t>Celkem Kč včetně 21% DPH:</t>
  </si>
  <si>
    <t>MŠ Liberec - náhradní výsadba zeleně</t>
  </si>
  <si>
    <t>strom o minimálním obvodu kmínku 12 cm ve výšce 100 cm nad kořenový krčkem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</si>
</sst>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8"/>
      <color theme="9" tint="-0.499984740745262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0" xfId="0" applyFont="1"/>
    <xf numFmtId="0" fontId="5" fillId="3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3" fillId="0" borderId="0" xfId="0" applyFont="1"/>
    <xf numFmtId="0" fontId="5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/>
    </xf>
    <xf numFmtId="0" fontId="1" fillId="0" borderId="0" xfId="0" applyFont="1"/>
    <xf numFmtId="0" fontId="5" fillId="0" borderId="29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164" fontId="5" fillId="4" borderId="31" xfId="0" applyNumberFormat="1" applyFont="1" applyFill="1" applyBorder="1" applyAlignment="1">
      <alignment horizontal="center" vertical="center"/>
    </xf>
    <xf numFmtId="164" fontId="5" fillId="4" borderId="36" xfId="0" applyNumberFormat="1" applyFont="1" applyFill="1" applyBorder="1" applyAlignment="1">
      <alignment horizontal="center" vertical="center"/>
    </xf>
    <xf numFmtId="164" fontId="5" fillId="4" borderId="30" xfId="0" applyNumberFormat="1" applyFont="1" applyFill="1" applyBorder="1" applyAlignment="1">
      <alignment horizontal="center" vertical="center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11" xfId="0" applyNumberFormat="1" applyFont="1" applyFill="1" applyBorder="1" applyAlignment="1">
      <alignment horizontal="center" vertical="center"/>
    </xf>
    <xf numFmtId="164" fontId="5" fillId="4" borderId="13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5" fillId="4" borderId="15" xfId="0" applyNumberFormat="1" applyFont="1" applyFill="1" applyBorder="1" applyAlignment="1">
      <alignment horizontal="center" vertical="center"/>
    </xf>
    <xf numFmtId="164" fontId="5" fillId="4" borderId="45" xfId="0" applyNumberFormat="1" applyFont="1" applyFill="1" applyBorder="1" applyAlignment="1">
      <alignment horizontal="center" vertical="center"/>
    </xf>
    <xf numFmtId="164" fontId="5" fillId="4" borderId="46" xfId="0" applyNumberFormat="1" applyFont="1" applyFill="1" applyBorder="1" applyAlignment="1">
      <alignment horizontal="center" vertical="center"/>
    </xf>
    <xf numFmtId="164" fontId="5" fillId="4" borderId="38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35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164" fontId="5" fillId="4" borderId="14" xfId="0" applyNumberFormat="1" applyFont="1" applyFill="1" applyBorder="1" applyAlignment="1">
      <alignment horizontal="center" vertical="center"/>
    </xf>
    <xf numFmtId="164" fontId="5" fillId="4" borderId="16" xfId="0" applyNumberFormat="1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 wrapText="1"/>
    </xf>
    <xf numFmtId="164" fontId="5" fillId="4" borderId="43" xfId="0" applyNumberFormat="1" applyFont="1" applyFill="1" applyBorder="1" applyAlignment="1">
      <alignment horizontal="center" vertical="center"/>
    </xf>
    <xf numFmtId="164" fontId="5" fillId="4" borderId="4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5" fillId="4" borderId="47" xfId="0" applyNumberFormat="1" applyFont="1" applyFill="1" applyBorder="1" applyAlignment="1">
      <alignment horizontal="center" vertical="center"/>
    </xf>
    <xf numFmtId="164" fontId="5" fillId="4" borderId="7" xfId="0" applyNumberFormat="1" applyFont="1" applyFill="1" applyBorder="1" applyAlignment="1">
      <alignment horizontal="center" vertical="center"/>
    </xf>
    <xf numFmtId="164" fontId="5" fillId="4" borderId="20" xfId="0" applyNumberFormat="1" applyFont="1" applyFill="1" applyBorder="1" applyAlignment="1">
      <alignment horizontal="center" vertical="center"/>
    </xf>
    <xf numFmtId="164" fontId="5" fillId="4" borderId="42" xfId="0" applyNumberFormat="1" applyFont="1" applyFill="1" applyBorder="1" applyAlignment="1">
      <alignment horizontal="center" vertical="center"/>
    </xf>
    <xf numFmtId="164" fontId="5" fillId="4" borderId="17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164" fontId="5" fillId="4" borderId="40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164" fontId="5" fillId="4" borderId="32" xfId="0" applyNumberFormat="1" applyFont="1" applyFill="1" applyBorder="1" applyAlignment="1">
      <alignment horizontal="center" vertical="center"/>
    </xf>
    <xf numFmtId="164" fontId="1" fillId="2" borderId="34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1" fillId="2" borderId="6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2" borderId="38" xfId="0" applyNumberFormat="1" applyFont="1" applyFill="1" applyBorder="1" applyAlignment="1">
      <alignment horizontal="center" vertical="center"/>
    </xf>
    <xf numFmtId="164" fontId="5" fillId="4" borderId="35" xfId="0" applyNumberFormat="1" applyFont="1" applyFill="1" applyBorder="1" applyAlignment="1">
      <alignment horizontal="center" vertical="center"/>
    </xf>
    <xf numFmtId="164" fontId="5" fillId="4" borderId="24" xfId="0" applyNumberFormat="1" applyFont="1" applyFill="1" applyBorder="1" applyAlignment="1">
      <alignment horizontal="center" vertical="center"/>
    </xf>
    <xf numFmtId="164" fontId="5" fillId="4" borderId="39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4" fontId="5" fillId="4" borderId="50" xfId="0" applyNumberFormat="1" applyFont="1" applyFill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164" fontId="0" fillId="0" borderId="39" xfId="0" applyNumberForma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5" fillId="4" borderId="26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50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164" fontId="5" fillId="4" borderId="25" xfId="0" applyNumberFormat="1" applyFont="1" applyFill="1" applyBorder="1" applyAlignment="1">
      <alignment horizontal="center" vertical="center"/>
    </xf>
    <xf numFmtId="164" fontId="5" fillId="4" borderId="23" xfId="0" applyNumberFormat="1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topLeftCell="A25" zoomScaleNormal="100" workbookViewId="0">
      <selection activeCell="H32" sqref="H32:H37"/>
    </sheetView>
  </sheetViews>
  <sheetFormatPr defaultRowHeight="14.4" x14ac:dyDescent="0.3"/>
  <cols>
    <col min="1" max="1" width="6.33203125" style="2" customWidth="1"/>
    <col min="2" max="2" width="19.88671875" customWidth="1"/>
    <col min="3" max="3" width="20" style="2" customWidth="1"/>
    <col min="4" max="4" width="22" style="2" hidden="1" customWidth="1"/>
    <col min="5" max="6" width="8.6640625" style="2" hidden="1" customWidth="1"/>
    <col min="7" max="7" width="13" style="3" hidden="1" customWidth="1"/>
    <col min="8" max="8" width="27.6640625" style="2" customWidth="1"/>
    <col min="9" max="9" width="38.5546875" style="1" customWidth="1"/>
    <col min="10" max="10" width="8.6640625" style="1" customWidth="1"/>
    <col min="11" max="12" width="14.109375" style="1" customWidth="1"/>
    <col min="13" max="14" width="14" style="1" customWidth="1"/>
  </cols>
  <sheetData>
    <row r="1" spans="1:14" ht="32.25" customHeight="1" thickBot="1" x14ac:dyDescent="0.35">
      <c r="A1" s="126" t="s">
        <v>113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4" s="41" customFormat="1" ht="30" customHeight="1" x14ac:dyDescent="0.3">
      <c r="A2" s="128" t="s">
        <v>0</v>
      </c>
      <c r="B2" s="130" t="s">
        <v>1</v>
      </c>
      <c r="C2" s="132" t="s">
        <v>6</v>
      </c>
      <c r="D2" s="134" t="s">
        <v>14</v>
      </c>
      <c r="E2" s="136" t="s">
        <v>62</v>
      </c>
      <c r="F2" s="138" t="s">
        <v>12</v>
      </c>
      <c r="G2" s="140" t="s">
        <v>56</v>
      </c>
      <c r="H2" s="142" t="s">
        <v>2</v>
      </c>
      <c r="I2" s="143"/>
      <c r="J2" s="144"/>
      <c r="K2" s="147" t="s">
        <v>97</v>
      </c>
      <c r="L2" s="147" t="s">
        <v>89</v>
      </c>
      <c r="M2" s="149" t="s">
        <v>98</v>
      </c>
      <c r="N2" s="145" t="s">
        <v>72</v>
      </c>
    </row>
    <row r="3" spans="1:14" s="41" customFormat="1" ht="15" thickBot="1" x14ac:dyDescent="0.35">
      <c r="A3" s="129"/>
      <c r="B3" s="131"/>
      <c r="C3" s="133"/>
      <c r="D3" s="135"/>
      <c r="E3" s="137"/>
      <c r="F3" s="139"/>
      <c r="G3" s="141"/>
      <c r="H3" s="29" t="s">
        <v>54</v>
      </c>
      <c r="I3" s="4" t="s">
        <v>55</v>
      </c>
      <c r="J3" s="6" t="s">
        <v>62</v>
      </c>
      <c r="K3" s="148"/>
      <c r="L3" s="148"/>
      <c r="M3" s="150"/>
      <c r="N3" s="146"/>
    </row>
    <row r="4" spans="1:14" s="8" customFormat="1" ht="30" customHeight="1" x14ac:dyDescent="0.3">
      <c r="A4" s="100">
        <v>1</v>
      </c>
      <c r="B4" s="102" t="s">
        <v>18</v>
      </c>
      <c r="C4" s="104" t="s">
        <v>19</v>
      </c>
      <c r="D4" s="7" t="s">
        <v>20</v>
      </c>
      <c r="E4" s="7">
        <v>1</v>
      </c>
      <c r="F4" s="104">
        <v>2017</v>
      </c>
      <c r="G4" s="113" t="s">
        <v>58</v>
      </c>
      <c r="H4" s="106" t="s">
        <v>73</v>
      </c>
      <c r="I4" s="27" t="s">
        <v>87</v>
      </c>
      <c r="J4" s="27">
        <v>2</v>
      </c>
      <c r="K4" s="46">
        <v>0</v>
      </c>
      <c r="L4" s="46">
        <v>0</v>
      </c>
      <c r="M4" s="47">
        <v>0</v>
      </c>
      <c r="N4" s="94">
        <f>SUM(K4:M6)</f>
        <v>0</v>
      </c>
    </row>
    <row r="5" spans="1:14" s="8" customFormat="1" ht="30" customHeight="1" x14ac:dyDescent="0.3">
      <c r="A5" s="122"/>
      <c r="B5" s="123"/>
      <c r="C5" s="124"/>
      <c r="D5" s="11"/>
      <c r="E5" s="11"/>
      <c r="F5" s="124"/>
      <c r="G5" s="125"/>
      <c r="H5" s="121"/>
      <c r="I5" s="19" t="s">
        <v>42</v>
      </c>
      <c r="J5" s="19">
        <v>2</v>
      </c>
      <c r="K5" s="50">
        <v>0</v>
      </c>
      <c r="L5" s="50">
        <v>0</v>
      </c>
      <c r="M5" s="51">
        <v>0</v>
      </c>
      <c r="N5" s="116"/>
    </row>
    <row r="6" spans="1:14" s="8" customFormat="1" ht="30" customHeight="1" thickBot="1" x14ac:dyDescent="0.35">
      <c r="A6" s="122"/>
      <c r="B6" s="123"/>
      <c r="C6" s="124"/>
      <c r="D6" s="11"/>
      <c r="E6" s="11"/>
      <c r="F6" s="124"/>
      <c r="G6" s="125"/>
      <c r="H6" s="121"/>
      <c r="I6" s="19" t="s">
        <v>88</v>
      </c>
      <c r="J6" s="19">
        <v>1</v>
      </c>
      <c r="K6" s="50">
        <v>0</v>
      </c>
      <c r="L6" s="50">
        <v>0</v>
      </c>
      <c r="M6" s="51">
        <v>0</v>
      </c>
      <c r="N6" s="116"/>
    </row>
    <row r="7" spans="1:14" s="10" customFormat="1" ht="53.25" customHeight="1" thickBot="1" x14ac:dyDescent="0.35">
      <c r="A7" s="22">
        <v>2</v>
      </c>
      <c r="B7" s="42" t="s">
        <v>21</v>
      </c>
      <c r="C7" s="25" t="s">
        <v>22</v>
      </c>
      <c r="D7" s="25" t="s">
        <v>23</v>
      </c>
      <c r="E7" s="25">
        <v>1</v>
      </c>
      <c r="F7" s="25">
        <v>2018</v>
      </c>
      <c r="G7" s="18" t="s">
        <v>58</v>
      </c>
      <c r="H7" s="26" t="s">
        <v>74</v>
      </c>
      <c r="I7" s="26" t="s">
        <v>65</v>
      </c>
      <c r="J7" s="21">
        <v>1</v>
      </c>
      <c r="K7" s="44">
        <v>0</v>
      </c>
      <c r="L7" s="44">
        <v>0</v>
      </c>
      <c r="M7" s="45">
        <v>0</v>
      </c>
      <c r="N7" s="57">
        <f>SUM(K7:M7)</f>
        <v>0</v>
      </c>
    </row>
    <row r="8" spans="1:14" s="8" customFormat="1" ht="29.4" thickBot="1" x14ac:dyDescent="0.35">
      <c r="A8" s="22">
        <v>3</v>
      </c>
      <c r="B8" s="42" t="s">
        <v>3</v>
      </c>
      <c r="C8" s="25" t="s">
        <v>7</v>
      </c>
      <c r="D8" s="25" t="s">
        <v>24</v>
      </c>
      <c r="E8" s="25">
        <v>1</v>
      </c>
      <c r="F8" s="25">
        <v>2018</v>
      </c>
      <c r="G8" s="18" t="s">
        <v>57</v>
      </c>
      <c r="H8" s="26" t="s">
        <v>74</v>
      </c>
      <c r="I8" s="26" t="s">
        <v>90</v>
      </c>
      <c r="J8" s="21">
        <v>1</v>
      </c>
      <c r="K8" s="44">
        <v>0</v>
      </c>
      <c r="L8" s="44">
        <v>0</v>
      </c>
      <c r="M8" s="45">
        <v>0</v>
      </c>
      <c r="N8" s="57">
        <f>SUM(K8:M8)</f>
        <v>0</v>
      </c>
    </row>
    <row r="9" spans="1:14" s="13" customFormat="1" x14ac:dyDescent="0.3">
      <c r="A9" s="100">
        <v>4</v>
      </c>
      <c r="B9" s="102" t="s">
        <v>3</v>
      </c>
      <c r="C9" s="104" t="s">
        <v>7</v>
      </c>
      <c r="D9" s="37"/>
      <c r="E9" s="37"/>
      <c r="F9" s="37"/>
      <c r="G9" s="38"/>
      <c r="H9" s="106" t="s">
        <v>80</v>
      </c>
      <c r="I9" s="79" t="s">
        <v>91</v>
      </c>
      <c r="J9" s="82">
        <v>2</v>
      </c>
      <c r="K9" s="46">
        <v>0</v>
      </c>
      <c r="L9" s="46">
        <v>0</v>
      </c>
      <c r="M9" s="47">
        <v>0</v>
      </c>
      <c r="N9" s="89">
        <f>SUM(K9:M10)</f>
        <v>0</v>
      </c>
    </row>
    <row r="10" spans="1:14" s="10" customFormat="1" ht="60.75" customHeight="1" thickBot="1" x14ac:dyDescent="0.35">
      <c r="A10" s="101"/>
      <c r="B10" s="103"/>
      <c r="C10" s="105"/>
      <c r="D10" s="77" t="s">
        <v>4</v>
      </c>
      <c r="E10" s="77">
        <v>1</v>
      </c>
      <c r="F10" s="77">
        <v>2019</v>
      </c>
      <c r="G10" s="78" t="s">
        <v>57</v>
      </c>
      <c r="H10" s="105"/>
      <c r="I10" s="81" t="s">
        <v>92</v>
      </c>
      <c r="J10" s="80">
        <v>1</v>
      </c>
      <c r="K10" s="48">
        <v>0</v>
      </c>
      <c r="L10" s="48">
        <v>0</v>
      </c>
      <c r="M10" s="49">
        <v>0</v>
      </c>
      <c r="N10" s="91"/>
    </row>
    <row r="11" spans="1:14" s="8" customFormat="1" ht="28.5" customHeight="1" x14ac:dyDescent="0.3">
      <c r="A11" s="100">
        <v>5</v>
      </c>
      <c r="B11" s="102" t="s">
        <v>25</v>
      </c>
      <c r="C11" s="104" t="s">
        <v>26</v>
      </c>
      <c r="D11" s="7" t="s">
        <v>27</v>
      </c>
      <c r="E11" s="7">
        <v>2</v>
      </c>
      <c r="F11" s="104">
        <v>2017</v>
      </c>
      <c r="G11" s="113" t="s">
        <v>59</v>
      </c>
      <c r="H11" s="153" t="s">
        <v>75</v>
      </c>
      <c r="I11" s="27" t="s">
        <v>66</v>
      </c>
      <c r="J11" s="27">
        <v>1</v>
      </c>
      <c r="K11" s="46">
        <v>0</v>
      </c>
      <c r="L11" s="46">
        <v>0</v>
      </c>
      <c r="M11" s="46">
        <v>0</v>
      </c>
      <c r="N11" s="94">
        <f>SUM(K11:M12)</f>
        <v>0</v>
      </c>
    </row>
    <row r="12" spans="1:14" s="8" customFormat="1" ht="15" thickBot="1" x14ac:dyDescent="0.35">
      <c r="A12" s="117"/>
      <c r="B12" s="118"/>
      <c r="C12" s="119"/>
      <c r="D12" s="14" t="s">
        <v>9</v>
      </c>
      <c r="E12" s="14">
        <v>1</v>
      </c>
      <c r="F12" s="119"/>
      <c r="G12" s="120"/>
      <c r="H12" s="154"/>
      <c r="I12" s="15" t="s">
        <v>67</v>
      </c>
      <c r="J12" s="15">
        <v>1</v>
      </c>
      <c r="K12" s="55">
        <v>0</v>
      </c>
      <c r="L12" s="55">
        <v>0</v>
      </c>
      <c r="M12" s="55">
        <v>0</v>
      </c>
      <c r="N12" s="152"/>
    </row>
    <row r="13" spans="1:14" s="8" customFormat="1" ht="43.8" thickBot="1" x14ac:dyDescent="0.35">
      <c r="A13" s="33">
        <v>6</v>
      </c>
      <c r="B13" s="43" t="s">
        <v>28</v>
      </c>
      <c r="C13" s="30" t="s">
        <v>29</v>
      </c>
      <c r="D13" s="30" t="s">
        <v>30</v>
      </c>
      <c r="E13" s="30">
        <v>1</v>
      </c>
      <c r="F13" s="34">
        <v>2018</v>
      </c>
      <c r="G13" s="31" t="s">
        <v>59</v>
      </c>
      <c r="H13" s="32" t="s">
        <v>76</v>
      </c>
      <c r="I13" s="35" t="s">
        <v>68</v>
      </c>
      <c r="J13" s="28">
        <v>1</v>
      </c>
      <c r="K13" s="65">
        <v>0</v>
      </c>
      <c r="L13" s="66">
        <v>0</v>
      </c>
      <c r="M13" s="53">
        <v>0</v>
      </c>
      <c r="N13" s="54">
        <f>SUM(K13:M13)</f>
        <v>0</v>
      </c>
    </row>
    <row r="14" spans="1:14" s="8" customFormat="1" ht="48" customHeight="1" x14ac:dyDescent="0.3">
      <c r="A14" s="107">
        <v>7</v>
      </c>
      <c r="B14" s="109" t="s">
        <v>28</v>
      </c>
      <c r="C14" s="111" t="s">
        <v>29</v>
      </c>
      <c r="D14" s="114" t="s">
        <v>32</v>
      </c>
      <c r="E14" s="111" t="s">
        <v>33</v>
      </c>
      <c r="F14" s="172">
        <v>2018</v>
      </c>
      <c r="G14" s="114" t="s">
        <v>59</v>
      </c>
      <c r="H14" s="17" t="s">
        <v>77</v>
      </c>
      <c r="I14" s="12" t="s">
        <v>34</v>
      </c>
      <c r="J14" s="17">
        <v>2</v>
      </c>
      <c r="K14" s="67">
        <v>0</v>
      </c>
      <c r="L14" s="68">
        <v>0</v>
      </c>
      <c r="M14" s="69">
        <v>0</v>
      </c>
      <c r="N14" s="89">
        <f>SUM(K14:M16)</f>
        <v>0</v>
      </c>
    </row>
    <row r="15" spans="1:14" s="8" customFormat="1" ht="60.75" customHeight="1" x14ac:dyDescent="0.3">
      <c r="A15" s="107"/>
      <c r="B15" s="109"/>
      <c r="C15" s="111"/>
      <c r="D15" s="114"/>
      <c r="E15" s="111"/>
      <c r="F15" s="172"/>
      <c r="G15" s="114"/>
      <c r="H15" s="9" t="s">
        <v>78</v>
      </c>
      <c r="I15" s="12" t="s">
        <v>35</v>
      </c>
      <c r="J15" s="17">
        <v>1</v>
      </c>
      <c r="K15" s="70">
        <v>0</v>
      </c>
      <c r="L15" s="71">
        <v>0</v>
      </c>
      <c r="M15" s="51">
        <v>0</v>
      </c>
      <c r="N15" s="90"/>
    </row>
    <row r="16" spans="1:14" s="8" customFormat="1" ht="29.4" thickBot="1" x14ac:dyDescent="0.35">
      <c r="A16" s="107"/>
      <c r="B16" s="109"/>
      <c r="C16" s="111"/>
      <c r="D16" s="114"/>
      <c r="E16" s="111"/>
      <c r="F16" s="172"/>
      <c r="G16" s="114"/>
      <c r="H16" s="39" t="s">
        <v>79</v>
      </c>
      <c r="I16" s="36" t="s">
        <v>36</v>
      </c>
      <c r="J16" s="40">
        <v>15</v>
      </c>
      <c r="K16" s="72">
        <v>0</v>
      </c>
      <c r="L16" s="73">
        <v>0</v>
      </c>
      <c r="M16" s="49">
        <v>0</v>
      </c>
      <c r="N16" s="91"/>
    </row>
    <row r="17" spans="1:14" s="8" customFormat="1" ht="29.4" thickBot="1" x14ac:dyDescent="0.35">
      <c r="A17" s="22">
        <v>8</v>
      </c>
      <c r="B17" s="42" t="s">
        <v>37</v>
      </c>
      <c r="C17" s="25" t="s">
        <v>38</v>
      </c>
      <c r="D17" s="25" t="s">
        <v>39</v>
      </c>
      <c r="E17" s="25">
        <v>1</v>
      </c>
      <c r="F17" s="25">
        <v>2018</v>
      </c>
      <c r="G17" s="18" t="s">
        <v>60</v>
      </c>
      <c r="H17" s="26" t="s">
        <v>74</v>
      </c>
      <c r="I17" s="26" t="s">
        <v>69</v>
      </c>
      <c r="J17" s="21">
        <v>1</v>
      </c>
      <c r="K17" s="44">
        <v>0</v>
      </c>
      <c r="L17" s="44">
        <v>0</v>
      </c>
      <c r="M17" s="45">
        <v>0</v>
      </c>
      <c r="N17" s="57">
        <f>SUM(K17:M17)</f>
        <v>0</v>
      </c>
    </row>
    <row r="18" spans="1:14" s="8" customFormat="1" ht="33.75" customHeight="1" x14ac:dyDescent="0.3">
      <c r="A18" s="100">
        <v>9</v>
      </c>
      <c r="B18" s="102" t="s">
        <v>5</v>
      </c>
      <c r="C18" s="104" t="s">
        <v>8</v>
      </c>
      <c r="D18" s="104" t="s">
        <v>9</v>
      </c>
      <c r="E18" s="104">
        <v>3</v>
      </c>
      <c r="F18" s="104">
        <v>2019</v>
      </c>
      <c r="G18" s="113" t="s">
        <v>58</v>
      </c>
      <c r="H18" s="27" t="s">
        <v>81</v>
      </c>
      <c r="I18" s="27" t="s">
        <v>64</v>
      </c>
      <c r="J18" s="27">
        <v>1</v>
      </c>
      <c r="K18" s="46">
        <v>0</v>
      </c>
      <c r="L18" s="46">
        <v>0</v>
      </c>
      <c r="M18" s="47">
        <v>0</v>
      </c>
      <c r="N18" s="94">
        <f>SUM(K18:M19)</f>
        <v>0</v>
      </c>
    </row>
    <row r="19" spans="1:14" s="8" customFormat="1" ht="48" customHeight="1" thickBot="1" x14ac:dyDescent="0.35">
      <c r="A19" s="117"/>
      <c r="B19" s="118"/>
      <c r="C19" s="119"/>
      <c r="D19" s="119"/>
      <c r="E19" s="119"/>
      <c r="F19" s="119"/>
      <c r="G19" s="120"/>
      <c r="H19" s="15" t="s">
        <v>11</v>
      </c>
      <c r="I19" s="15" t="s">
        <v>71</v>
      </c>
      <c r="J19" s="15">
        <v>15</v>
      </c>
      <c r="K19" s="55">
        <v>0</v>
      </c>
      <c r="L19" s="55">
        <v>0</v>
      </c>
      <c r="M19" s="56">
        <v>0</v>
      </c>
      <c r="N19" s="152"/>
    </row>
    <row r="20" spans="1:14" s="10" customFormat="1" ht="43.8" thickBot="1" x14ac:dyDescent="0.35">
      <c r="A20" s="22">
        <v>10</v>
      </c>
      <c r="B20" s="42" t="s">
        <v>16</v>
      </c>
      <c r="C20" s="25" t="s">
        <v>17</v>
      </c>
      <c r="D20" s="25" t="s">
        <v>9</v>
      </c>
      <c r="E20" s="25">
        <v>1</v>
      </c>
      <c r="F20" s="25">
        <v>2019</v>
      </c>
      <c r="G20" s="18" t="s">
        <v>57</v>
      </c>
      <c r="H20" s="26" t="s">
        <v>82</v>
      </c>
      <c r="I20" s="26" t="s">
        <v>63</v>
      </c>
      <c r="J20" s="21">
        <v>1</v>
      </c>
      <c r="K20" s="44">
        <v>0</v>
      </c>
      <c r="L20" s="44">
        <v>0</v>
      </c>
      <c r="M20" s="45">
        <v>0</v>
      </c>
      <c r="N20" s="57">
        <f>SUM(K20:M20)</f>
        <v>0</v>
      </c>
    </row>
    <row r="21" spans="1:14" s="10" customFormat="1" ht="48.75" customHeight="1" x14ac:dyDescent="0.3">
      <c r="A21" s="100">
        <v>11</v>
      </c>
      <c r="B21" s="102" t="s">
        <v>40</v>
      </c>
      <c r="C21" s="104" t="s">
        <v>41</v>
      </c>
      <c r="D21" s="7" t="s">
        <v>15</v>
      </c>
      <c r="E21" s="7">
        <v>2</v>
      </c>
      <c r="F21" s="104">
        <v>2020</v>
      </c>
      <c r="G21" s="113" t="s">
        <v>61</v>
      </c>
      <c r="H21" s="153" t="s">
        <v>83</v>
      </c>
      <c r="I21" s="24" t="s">
        <v>70</v>
      </c>
      <c r="J21" s="24">
        <v>4</v>
      </c>
      <c r="K21" s="46">
        <v>0</v>
      </c>
      <c r="L21" s="46">
        <v>0</v>
      </c>
      <c r="M21" s="47">
        <v>0</v>
      </c>
      <c r="N21" s="94">
        <f>SUM(K21:M23)</f>
        <v>0</v>
      </c>
    </row>
    <row r="22" spans="1:14" s="10" customFormat="1" ht="30" customHeight="1" x14ac:dyDescent="0.3">
      <c r="A22" s="107"/>
      <c r="B22" s="109"/>
      <c r="C22" s="111"/>
      <c r="D22" s="23"/>
      <c r="E22" s="23"/>
      <c r="F22" s="111"/>
      <c r="G22" s="114"/>
      <c r="H22" s="155"/>
      <c r="I22" s="39" t="s">
        <v>69</v>
      </c>
      <c r="J22" s="58">
        <v>1</v>
      </c>
      <c r="K22" s="59">
        <v>0</v>
      </c>
      <c r="L22" s="59">
        <v>0</v>
      </c>
      <c r="M22" s="60">
        <v>0</v>
      </c>
      <c r="N22" s="90"/>
    </row>
    <row r="23" spans="1:14" s="10" customFormat="1" ht="49.95" customHeight="1" thickBot="1" x14ac:dyDescent="0.35">
      <c r="A23" s="108"/>
      <c r="B23" s="110"/>
      <c r="C23" s="112"/>
      <c r="D23" s="20" t="s">
        <v>42</v>
      </c>
      <c r="E23" s="20">
        <v>2</v>
      </c>
      <c r="F23" s="112"/>
      <c r="G23" s="115"/>
      <c r="H23" s="156"/>
      <c r="I23" s="39" t="s">
        <v>93</v>
      </c>
      <c r="J23" s="39">
        <v>1</v>
      </c>
      <c r="K23" s="48">
        <v>0</v>
      </c>
      <c r="L23" s="48">
        <v>0</v>
      </c>
      <c r="M23" s="49">
        <v>0</v>
      </c>
      <c r="N23" s="151"/>
    </row>
    <row r="24" spans="1:14" s="10" customFormat="1" ht="49.95" customHeight="1" thickBot="1" x14ac:dyDescent="0.35">
      <c r="A24" s="157">
        <v>12</v>
      </c>
      <c r="B24" s="159" t="s">
        <v>43</v>
      </c>
      <c r="C24" s="161" t="s">
        <v>44</v>
      </c>
      <c r="D24" s="25"/>
      <c r="E24" s="25"/>
      <c r="F24" s="25"/>
      <c r="G24" s="18"/>
      <c r="H24" s="163" t="s">
        <v>45</v>
      </c>
      <c r="I24" s="24" t="s">
        <v>94</v>
      </c>
      <c r="J24" s="24">
        <v>1</v>
      </c>
      <c r="K24" s="46">
        <v>0</v>
      </c>
      <c r="L24" s="46">
        <v>0</v>
      </c>
      <c r="M24" s="47">
        <v>0</v>
      </c>
      <c r="N24" s="89">
        <f>SUM(K24:M25)</f>
        <v>0</v>
      </c>
    </row>
    <row r="25" spans="1:14" s="8" customFormat="1" ht="30" customHeight="1" thickBot="1" x14ac:dyDescent="0.35">
      <c r="A25" s="158"/>
      <c r="B25" s="160"/>
      <c r="C25" s="162"/>
      <c r="D25" s="30" t="s">
        <v>9</v>
      </c>
      <c r="E25" s="30">
        <v>1</v>
      </c>
      <c r="F25" s="30">
        <v>2020</v>
      </c>
      <c r="G25" s="31" t="s">
        <v>57</v>
      </c>
      <c r="H25" s="98"/>
      <c r="I25" s="61" t="s">
        <v>95</v>
      </c>
      <c r="J25" s="40">
        <v>1</v>
      </c>
      <c r="K25" s="62">
        <v>0</v>
      </c>
      <c r="L25" s="62">
        <v>0</v>
      </c>
      <c r="M25" s="63">
        <v>0</v>
      </c>
      <c r="N25" s="99"/>
    </row>
    <row r="26" spans="1:14" s="10" customFormat="1" ht="72.599999999999994" thickBot="1" x14ac:dyDescent="0.35">
      <c r="A26" s="22">
        <v>13</v>
      </c>
      <c r="B26" s="42" t="s">
        <v>46</v>
      </c>
      <c r="C26" s="25" t="s">
        <v>47</v>
      </c>
      <c r="D26" s="25" t="s">
        <v>13</v>
      </c>
      <c r="E26" s="25">
        <v>1</v>
      </c>
      <c r="F26" s="25">
        <v>2020</v>
      </c>
      <c r="G26" s="18" t="s">
        <v>59</v>
      </c>
      <c r="H26" s="26" t="s">
        <v>84</v>
      </c>
      <c r="I26" s="26" t="s">
        <v>66</v>
      </c>
      <c r="J26" s="21">
        <v>1</v>
      </c>
      <c r="K26" s="44">
        <v>0</v>
      </c>
      <c r="L26" s="44">
        <v>0</v>
      </c>
      <c r="M26" s="45">
        <v>0</v>
      </c>
      <c r="N26" s="57">
        <f>SUM(K26:M26)</f>
        <v>0</v>
      </c>
    </row>
    <row r="27" spans="1:14" s="10" customFormat="1" x14ac:dyDescent="0.3">
      <c r="A27" s="100">
        <v>14</v>
      </c>
      <c r="B27" s="102" t="s">
        <v>48</v>
      </c>
      <c r="C27" s="104" t="s">
        <v>49</v>
      </c>
      <c r="D27" s="7" t="s">
        <v>31</v>
      </c>
      <c r="E27" s="7">
        <v>3</v>
      </c>
      <c r="F27" s="7"/>
      <c r="G27" s="113" t="s">
        <v>57</v>
      </c>
      <c r="H27" s="27" t="s">
        <v>81</v>
      </c>
      <c r="I27" s="27" t="s">
        <v>10</v>
      </c>
      <c r="J27" s="27">
        <v>3</v>
      </c>
      <c r="K27" s="46">
        <v>0</v>
      </c>
      <c r="L27" s="46">
        <v>0</v>
      </c>
      <c r="M27" s="47">
        <v>0</v>
      </c>
      <c r="N27" s="94">
        <f>SUM(K27:M29)</f>
        <v>0</v>
      </c>
    </row>
    <row r="28" spans="1:14" s="10" customFormat="1" x14ac:dyDescent="0.3">
      <c r="A28" s="122"/>
      <c r="B28" s="123"/>
      <c r="C28" s="124"/>
      <c r="D28" s="11"/>
      <c r="E28" s="11"/>
      <c r="F28" s="11"/>
      <c r="G28" s="125"/>
      <c r="H28" s="97" t="s">
        <v>85</v>
      </c>
      <c r="I28" s="39" t="s">
        <v>91</v>
      </c>
      <c r="J28" s="19">
        <v>25</v>
      </c>
      <c r="K28" s="50">
        <v>0</v>
      </c>
      <c r="L28" s="50">
        <v>0</v>
      </c>
      <c r="M28" s="51">
        <v>0</v>
      </c>
      <c r="N28" s="95"/>
    </row>
    <row r="29" spans="1:14" s="10" customFormat="1" ht="15" thickBot="1" x14ac:dyDescent="0.35">
      <c r="A29" s="108"/>
      <c r="B29" s="110"/>
      <c r="C29" s="112"/>
      <c r="D29" s="20" t="s">
        <v>50</v>
      </c>
      <c r="E29" s="20">
        <v>1</v>
      </c>
      <c r="F29" s="20">
        <v>2020</v>
      </c>
      <c r="G29" s="115"/>
      <c r="H29" s="98"/>
      <c r="I29" s="39" t="s">
        <v>92</v>
      </c>
      <c r="J29" s="16">
        <v>25</v>
      </c>
      <c r="K29" s="48">
        <v>0</v>
      </c>
      <c r="L29" s="48">
        <v>0</v>
      </c>
      <c r="M29" s="49">
        <v>0</v>
      </c>
      <c r="N29" s="96"/>
    </row>
    <row r="30" spans="1:14" s="10" customFormat="1" ht="30" customHeight="1" thickBot="1" x14ac:dyDescent="0.35">
      <c r="A30" s="33">
        <v>15</v>
      </c>
      <c r="B30" s="43" t="s">
        <v>51</v>
      </c>
      <c r="C30" s="30" t="s">
        <v>52</v>
      </c>
      <c r="D30" s="30" t="s">
        <v>53</v>
      </c>
      <c r="E30" s="30">
        <v>1</v>
      </c>
      <c r="F30" s="30">
        <v>2020</v>
      </c>
      <c r="G30" s="31" t="s">
        <v>58</v>
      </c>
      <c r="H30" s="32" t="s">
        <v>86</v>
      </c>
      <c r="I30" s="28" t="s">
        <v>96</v>
      </c>
      <c r="J30" s="28">
        <v>20</v>
      </c>
      <c r="K30" s="52">
        <v>0</v>
      </c>
      <c r="L30" s="52">
        <v>0</v>
      </c>
      <c r="M30" s="53">
        <v>0</v>
      </c>
      <c r="N30" s="54">
        <f t="shared" ref="N30:N31" si="0">SUM(K30:M30)</f>
        <v>0</v>
      </c>
    </row>
    <row r="31" spans="1:14" s="10" customFormat="1" ht="30" customHeight="1" thickBot="1" x14ac:dyDescent="0.35">
      <c r="A31" s="33">
        <v>16</v>
      </c>
      <c r="B31" s="43" t="s">
        <v>99</v>
      </c>
      <c r="C31" s="30" t="s">
        <v>100</v>
      </c>
      <c r="D31" s="30" t="s">
        <v>53</v>
      </c>
      <c r="E31" s="30">
        <v>1</v>
      </c>
      <c r="F31" s="30">
        <v>2020</v>
      </c>
      <c r="G31" s="31" t="s">
        <v>58</v>
      </c>
      <c r="H31" s="32" t="s">
        <v>101</v>
      </c>
      <c r="I31" s="28" t="s">
        <v>104</v>
      </c>
      <c r="J31" s="28">
        <v>20</v>
      </c>
      <c r="K31" s="52">
        <v>0</v>
      </c>
      <c r="L31" s="52">
        <v>0</v>
      </c>
      <c r="M31" s="53">
        <v>0</v>
      </c>
      <c r="N31" s="54">
        <f t="shared" si="0"/>
        <v>0</v>
      </c>
    </row>
    <row r="32" spans="1:14" s="10" customFormat="1" ht="30" customHeight="1" thickBot="1" x14ac:dyDescent="0.35">
      <c r="A32" s="157">
        <v>17</v>
      </c>
      <c r="B32" s="159" t="s">
        <v>102</v>
      </c>
      <c r="C32" s="161" t="s">
        <v>103</v>
      </c>
      <c r="D32" s="30" t="s">
        <v>53</v>
      </c>
      <c r="E32" s="30">
        <v>1</v>
      </c>
      <c r="F32" s="30">
        <v>2020</v>
      </c>
      <c r="G32" s="31" t="s">
        <v>58</v>
      </c>
      <c r="H32" s="163" t="s">
        <v>114</v>
      </c>
      <c r="I32" s="28" t="s">
        <v>105</v>
      </c>
      <c r="J32" s="28">
        <v>3</v>
      </c>
      <c r="K32" s="52">
        <v>0</v>
      </c>
      <c r="L32" s="52">
        <v>0</v>
      </c>
      <c r="M32" s="53">
        <v>0</v>
      </c>
      <c r="N32" s="89">
        <f>K32++L32+M32+K33+L33+M33+K34+L34+M34+K35+L35+M35+K36+L36+M36+K37+L37+M37</f>
        <v>0</v>
      </c>
    </row>
    <row r="33" spans="1:14" s="10" customFormat="1" ht="30" customHeight="1" thickBot="1" x14ac:dyDescent="0.35">
      <c r="A33" s="107"/>
      <c r="B33" s="169"/>
      <c r="C33" s="111"/>
      <c r="D33" s="30" t="s">
        <v>53</v>
      </c>
      <c r="E33" s="30">
        <v>1</v>
      </c>
      <c r="F33" s="30">
        <v>2020</v>
      </c>
      <c r="G33" s="31" t="s">
        <v>58</v>
      </c>
      <c r="H33" s="164"/>
      <c r="I33" s="28" t="s">
        <v>106</v>
      </c>
      <c r="J33" s="28">
        <v>1</v>
      </c>
      <c r="K33" s="52">
        <v>0</v>
      </c>
      <c r="L33" s="52">
        <v>0</v>
      </c>
      <c r="M33" s="53">
        <v>0</v>
      </c>
      <c r="N33" s="90"/>
    </row>
    <row r="34" spans="1:14" s="10" customFormat="1" ht="30" customHeight="1" thickBot="1" x14ac:dyDescent="0.35">
      <c r="A34" s="107"/>
      <c r="B34" s="169"/>
      <c r="C34" s="111"/>
      <c r="D34" s="30" t="s">
        <v>53</v>
      </c>
      <c r="E34" s="30">
        <v>1</v>
      </c>
      <c r="F34" s="30">
        <v>2020</v>
      </c>
      <c r="G34" s="31" t="s">
        <v>58</v>
      </c>
      <c r="H34" s="164"/>
      <c r="I34" s="28" t="s">
        <v>107</v>
      </c>
      <c r="J34" s="28">
        <v>1</v>
      </c>
      <c r="K34" s="52">
        <v>0</v>
      </c>
      <c r="L34" s="52">
        <v>0</v>
      </c>
      <c r="M34" s="53">
        <v>0</v>
      </c>
      <c r="N34" s="90"/>
    </row>
    <row r="35" spans="1:14" s="10" customFormat="1" ht="30" customHeight="1" thickBot="1" x14ac:dyDescent="0.35">
      <c r="A35" s="107"/>
      <c r="B35" s="169"/>
      <c r="C35" s="111"/>
      <c r="D35" s="30" t="s">
        <v>53</v>
      </c>
      <c r="E35" s="30">
        <v>1</v>
      </c>
      <c r="F35" s="30">
        <v>2020</v>
      </c>
      <c r="G35" s="31" t="s">
        <v>58</v>
      </c>
      <c r="H35" s="164"/>
      <c r="I35" s="28" t="s">
        <v>108</v>
      </c>
      <c r="J35" s="28">
        <v>1</v>
      </c>
      <c r="K35" s="52">
        <v>0</v>
      </c>
      <c r="L35" s="52">
        <v>0</v>
      </c>
      <c r="M35" s="53">
        <v>0</v>
      </c>
      <c r="N35" s="90"/>
    </row>
    <row r="36" spans="1:14" s="10" customFormat="1" ht="30" customHeight="1" thickBot="1" x14ac:dyDescent="0.35">
      <c r="A36" s="107"/>
      <c r="B36" s="169"/>
      <c r="C36" s="111"/>
      <c r="D36" s="30" t="s">
        <v>53</v>
      </c>
      <c r="E36" s="30">
        <v>1</v>
      </c>
      <c r="F36" s="30">
        <v>2020</v>
      </c>
      <c r="G36" s="31" t="s">
        <v>58</v>
      </c>
      <c r="H36" s="164"/>
      <c r="I36" s="28" t="s">
        <v>109</v>
      </c>
      <c r="J36" s="28">
        <v>1</v>
      </c>
      <c r="K36" s="52">
        <v>0</v>
      </c>
      <c r="L36" s="52">
        <v>0</v>
      </c>
      <c r="M36" s="53">
        <v>0</v>
      </c>
      <c r="N36" s="90"/>
    </row>
    <row r="37" spans="1:14" s="10" customFormat="1" ht="30" customHeight="1" thickBot="1" x14ac:dyDescent="0.35">
      <c r="A37" s="168"/>
      <c r="B37" s="170"/>
      <c r="C37" s="171"/>
      <c r="D37" s="30" t="s">
        <v>53</v>
      </c>
      <c r="E37" s="30">
        <v>1</v>
      </c>
      <c r="F37" s="30">
        <v>2020</v>
      </c>
      <c r="G37" s="31" t="s">
        <v>58</v>
      </c>
      <c r="H37" s="165"/>
      <c r="I37" s="28" t="s">
        <v>110</v>
      </c>
      <c r="J37" s="28">
        <v>1</v>
      </c>
      <c r="K37" s="52">
        <v>0</v>
      </c>
      <c r="L37" s="52">
        <v>0</v>
      </c>
      <c r="M37" s="53">
        <v>0</v>
      </c>
      <c r="N37" s="91"/>
    </row>
    <row r="38" spans="1:14" ht="15" thickBot="1" x14ac:dyDescent="0.35">
      <c r="G38" s="5"/>
      <c r="H38" s="166" t="s">
        <v>111</v>
      </c>
      <c r="I38" s="167"/>
      <c r="J38" s="167"/>
      <c r="K38" s="84">
        <f>SUM(K4:K37)</f>
        <v>0</v>
      </c>
      <c r="L38" s="84">
        <f>SUM(L4:L37)</f>
        <v>0</v>
      </c>
      <c r="M38" s="74">
        <f>SUM(M4:M37)</f>
        <v>0</v>
      </c>
      <c r="N38" s="74">
        <f>K38+L38+M38</f>
        <v>0</v>
      </c>
    </row>
    <row r="39" spans="1:14" ht="15" thickBot="1" x14ac:dyDescent="0.35">
      <c r="G39" s="5"/>
      <c r="H39" s="92" t="s">
        <v>112</v>
      </c>
      <c r="I39" s="93"/>
      <c r="J39" s="93"/>
      <c r="K39" s="86"/>
      <c r="L39" s="86"/>
      <c r="M39" s="87"/>
      <c r="N39" s="88">
        <f>N38*1.21</f>
        <v>0</v>
      </c>
    </row>
    <row r="40" spans="1:14" ht="15" customHeight="1" x14ac:dyDescent="0.3">
      <c r="K40" s="85"/>
      <c r="L40" s="85"/>
      <c r="M40" s="76"/>
      <c r="N40" s="76"/>
    </row>
    <row r="41" spans="1:14" x14ac:dyDescent="0.3">
      <c r="M41" s="64"/>
    </row>
    <row r="42" spans="1:14" x14ac:dyDescent="0.3">
      <c r="K42" s="83"/>
      <c r="L42" s="83"/>
      <c r="M42" s="2"/>
    </row>
    <row r="43" spans="1:14" x14ac:dyDescent="0.3">
      <c r="M43" s="75"/>
    </row>
  </sheetData>
  <mergeCells count="73">
    <mergeCell ref="F18:F19"/>
    <mergeCell ref="G18:G19"/>
    <mergeCell ref="F14:F16"/>
    <mergeCell ref="D14:D16"/>
    <mergeCell ref="E14:E16"/>
    <mergeCell ref="D18:D19"/>
    <mergeCell ref="E18:E19"/>
    <mergeCell ref="A18:A19"/>
    <mergeCell ref="B18:B19"/>
    <mergeCell ref="A32:A37"/>
    <mergeCell ref="B32:B37"/>
    <mergeCell ref="C32:C37"/>
    <mergeCell ref="C18:C19"/>
    <mergeCell ref="A24:A25"/>
    <mergeCell ref="B24:B25"/>
    <mergeCell ref="C24:C25"/>
    <mergeCell ref="H24:H25"/>
    <mergeCell ref="H32:H37"/>
    <mergeCell ref="A27:A29"/>
    <mergeCell ref="B27:B29"/>
    <mergeCell ref="C27:C29"/>
    <mergeCell ref="G27:G29"/>
    <mergeCell ref="N21:N23"/>
    <mergeCell ref="N11:N12"/>
    <mergeCell ref="N14:N16"/>
    <mergeCell ref="H11:H12"/>
    <mergeCell ref="H21:H23"/>
    <mergeCell ref="N18:N19"/>
    <mergeCell ref="A1:N1"/>
    <mergeCell ref="A2:A3"/>
    <mergeCell ref="B2:B3"/>
    <mergeCell ref="C2:C3"/>
    <mergeCell ref="D2:D3"/>
    <mergeCell ref="E2:E3"/>
    <mergeCell ref="F2:F3"/>
    <mergeCell ref="G2:G3"/>
    <mergeCell ref="H2:J2"/>
    <mergeCell ref="N2:N3"/>
    <mergeCell ref="L2:L3"/>
    <mergeCell ref="K2:K3"/>
    <mergeCell ref="M2:M3"/>
    <mergeCell ref="A14:A16"/>
    <mergeCell ref="B14:B16"/>
    <mergeCell ref="C14:C16"/>
    <mergeCell ref="N4:N6"/>
    <mergeCell ref="A11:A12"/>
    <mergeCell ref="B11:B12"/>
    <mergeCell ref="C11:C12"/>
    <mergeCell ref="F11:F12"/>
    <mergeCell ref="G11:G12"/>
    <mergeCell ref="H4:H6"/>
    <mergeCell ref="A4:A6"/>
    <mergeCell ref="B4:B6"/>
    <mergeCell ref="C4:C6"/>
    <mergeCell ref="F4:F6"/>
    <mergeCell ref="G4:G6"/>
    <mergeCell ref="G14:G16"/>
    <mergeCell ref="A21:A23"/>
    <mergeCell ref="B21:B23"/>
    <mergeCell ref="C21:C23"/>
    <mergeCell ref="F21:F23"/>
    <mergeCell ref="G21:G23"/>
    <mergeCell ref="A9:A10"/>
    <mergeCell ref="B9:B10"/>
    <mergeCell ref="C9:C10"/>
    <mergeCell ref="H9:H10"/>
    <mergeCell ref="N9:N10"/>
    <mergeCell ref="N32:N37"/>
    <mergeCell ref="H39:J39"/>
    <mergeCell ref="N27:N29"/>
    <mergeCell ref="H28:H29"/>
    <mergeCell ref="N24:N25"/>
    <mergeCell ref="H38:J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Lokalizace MŠ a specifikace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Vavřena Vladimír</dc:creator>
  <cp:lastModifiedBy>Machatý Petr</cp:lastModifiedBy>
  <cp:lastPrinted>2020-09-23T09:42:57Z</cp:lastPrinted>
  <dcterms:created xsi:type="dcterms:W3CDTF">2020-07-13T13:55:52Z</dcterms:created>
  <dcterms:modified xsi:type="dcterms:W3CDTF">2020-11-16T10:22:40Z</dcterms:modified>
</cp:coreProperties>
</file>