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1700" activeTab="0"/>
  </bookViews>
  <sheets>
    <sheet name="Položky" sheetId="1" r:id="rId1"/>
    <sheet name="REKAPITULACE" sheetId="2" r:id="rId2"/>
  </sheets>
  <definedNames>
    <definedName name="_xlnm.Print_Titles" localSheetId="0">'Položky'!$5:$6</definedName>
    <definedName name="_xlnm.Print_Area" localSheetId="0">'Položky'!$A$1:$H$65</definedName>
    <definedName name="_xlnm.Print_Area" localSheetId="1">'REKAPITULACE'!$A$1:$E$29</definedName>
  </definedNames>
  <calcPr fullCalcOnLoad="1"/>
</workbook>
</file>

<file path=xl/sharedStrings.xml><?xml version="1.0" encoding="utf-8"?>
<sst xmlns="http://schemas.openxmlformats.org/spreadsheetml/2006/main" count="199" uniqueCount="89">
  <si>
    <t>P.Č.</t>
  </si>
  <si>
    <t>Kód položky</t>
  </si>
  <si>
    <t>Zkrácený popis</t>
  </si>
  <si>
    <t>Množství</t>
  </si>
  <si>
    <t>MJ</t>
  </si>
  <si>
    <t>Cena jednotková</t>
  </si>
  <si>
    <t>Cena celkem</t>
  </si>
  <si>
    <t>Technický ( doplňkový) popis položky</t>
  </si>
  <si>
    <t>PRÁCE A DODÁVKY OBJEKTU CELKEM -VZT</t>
  </si>
  <si>
    <t>-</t>
  </si>
  <si>
    <t>m</t>
  </si>
  <si>
    <t>ks</t>
  </si>
  <si>
    <t>Pomocné, přípravné a závěrečné vzduchotechnické práce</t>
  </si>
  <si>
    <t>Pomocné konstrukce, lešení</t>
  </si>
  <si>
    <t>Komplexní vyzkoušení</t>
  </si>
  <si>
    <t>Zaregulování VZT</t>
  </si>
  <si>
    <t>Zaškolení obsluhy</t>
  </si>
  <si>
    <t>Montáž</t>
  </si>
  <si>
    <t>1.1</t>
  </si>
  <si>
    <t>1.3</t>
  </si>
  <si>
    <t>Doprava na místo stavby, složení na místo</t>
  </si>
  <si>
    <t>Zednické výpomoci, začištění prostupů</t>
  </si>
  <si>
    <t>Vypracování provozního řádu vzduchotechnického zařízení</t>
  </si>
  <si>
    <t>Vypracování dokumentace skutečného provedení</t>
  </si>
  <si>
    <t>(2x tištěná paré, 1xCD s PDF)</t>
  </si>
  <si>
    <t xml:space="preserve">bez DPH </t>
  </si>
  <si>
    <t>NÁKLADY OBJEKTU CELKEM</t>
  </si>
  <si>
    <t>včetně DPH</t>
  </si>
  <si>
    <t>DPH činí</t>
  </si>
  <si>
    <t>1</t>
  </si>
  <si>
    <t>Pozn: výkres č. VZ-01</t>
  </si>
  <si>
    <t>DPH  (%)</t>
  </si>
  <si>
    <t>Náklady na dopravu  zařízení  Vzt.</t>
  </si>
  <si>
    <t>Zprovoznění, zkoušky v délce trvání cca 24 hod.</t>
  </si>
  <si>
    <t xml:space="preserve">OBJEKT:   </t>
  </si>
  <si>
    <t>D.1.4.2 - VZDUCHOTECHNIKA</t>
  </si>
  <si>
    <t>VÝKAZ  VÝMĚR</t>
  </si>
  <si>
    <t>100</t>
  </si>
  <si>
    <t>100.1</t>
  </si>
  <si>
    <t>100.2</t>
  </si>
  <si>
    <t>100.3</t>
  </si>
  <si>
    <t>100.4</t>
  </si>
  <si>
    <t>100.5</t>
  </si>
  <si>
    <t>100.6</t>
  </si>
  <si>
    <t>100.7</t>
  </si>
  <si>
    <t>100.8</t>
  </si>
  <si>
    <t>Pro práci ve výšce podlaží do 5-ti metrů, dále práce na střeše objektu</t>
  </si>
  <si>
    <t>spolupráce na prostupech pro rozvody vzt. do počtu cca 10-ti ks</t>
  </si>
  <si>
    <t>zaregulování výustek a koncových elementů do počtu cca 8ks</t>
  </si>
  <si>
    <t>A.S.</t>
  </si>
  <si>
    <t>včetně spojovacího a těsnícího materiálu.</t>
  </si>
  <si>
    <t xml:space="preserve">ZŠ Švermova </t>
  </si>
  <si>
    <t>ČÁST:       D.1.4.C - VZDUCHOTECHNIKA</t>
  </si>
  <si>
    <t>odvod 150m3/h; 120Pa; elektro 230V</t>
  </si>
  <si>
    <t>1.2</t>
  </si>
  <si>
    <t xml:space="preserve">Diagonální ventilátor do potrubí prům. 125mm; VENTS TT 125S                              včetně samočinné přetlakové klapky a montážních spon (2x) </t>
  </si>
  <si>
    <r>
      <t xml:space="preserve">Plochý kanál L=500 </t>
    </r>
    <r>
      <rPr>
        <b/>
        <sz val="8"/>
        <color indexed="10"/>
        <rFont val="Arial CE"/>
        <family val="0"/>
      </rPr>
      <t>Kod 8005</t>
    </r>
    <r>
      <rPr>
        <sz val="8"/>
        <rFont val="Arial CE"/>
        <family val="0"/>
      </rPr>
      <t>(200x60)</t>
    </r>
  </si>
  <si>
    <r>
      <t xml:space="preserve">Plochý kanál L=1000 </t>
    </r>
    <r>
      <rPr>
        <b/>
        <sz val="8"/>
        <color indexed="10"/>
        <rFont val="Arial CE"/>
        <family val="0"/>
      </rPr>
      <t>Kod 8010</t>
    </r>
    <r>
      <rPr>
        <sz val="8"/>
        <rFont val="Arial CE"/>
        <family val="0"/>
      </rPr>
      <t xml:space="preserve"> (200x60)</t>
    </r>
  </si>
  <si>
    <r>
      <t xml:space="preserve">Plochý kanál L=2000 </t>
    </r>
    <r>
      <rPr>
        <b/>
        <sz val="8"/>
        <color indexed="10"/>
        <rFont val="Arial CE"/>
        <family val="0"/>
      </rPr>
      <t>Kod 8020</t>
    </r>
    <r>
      <rPr>
        <sz val="8"/>
        <rFont val="Arial CE"/>
        <family val="0"/>
      </rPr>
      <t xml:space="preserve"> (200x60)</t>
    </r>
  </si>
  <si>
    <r>
      <t xml:space="preserve">Spojka plochá </t>
    </r>
    <r>
      <rPr>
        <b/>
        <sz val="8"/>
        <color indexed="10"/>
        <rFont val="Arial CE"/>
        <family val="0"/>
      </rPr>
      <t>Kod 818</t>
    </r>
    <r>
      <rPr>
        <sz val="8"/>
        <rFont val="Arial CE"/>
        <family val="0"/>
      </rPr>
      <t xml:space="preserve"> (200x60)</t>
    </r>
  </si>
  <si>
    <r>
      <t xml:space="preserve">T kus plochý </t>
    </r>
    <r>
      <rPr>
        <b/>
        <sz val="8"/>
        <color indexed="10"/>
        <rFont val="Arial CE"/>
        <family val="0"/>
      </rPr>
      <t>Kod 838</t>
    </r>
    <r>
      <rPr>
        <sz val="8"/>
        <rFont val="Arial CE"/>
        <family val="0"/>
      </rPr>
      <t xml:space="preserve"> (200x60)</t>
    </r>
  </si>
  <si>
    <r>
      <t xml:space="preserve">Plastová hranatá mřížka s kruhovým nástavcem a pevnými žaluziemi </t>
    </r>
    <r>
      <rPr>
        <b/>
        <sz val="8"/>
        <rFont val="Arial CE"/>
        <family val="0"/>
      </rPr>
      <t>MV 120 Vs</t>
    </r>
  </si>
  <si>
    <r>
      <t xml:space="preserve">Plastová hranatá mřížka s kruhovým nástavcem a pevnými žaluziemi </t>
    </r>
    <r>
      <rPr>
        <b/>
        <sz val="8"/>
        <rFont val="Arial CE"/>
        <family val="0"/>
      </rPr>
      <t>MV 250/150 Vs</t>
    </r>
  </si>
  <si>
    <r>
      <t xml:space="preserve">Plastová hranatá mřížka s kruhovým nástavcem a gravitační žaluzií </t>
    </r>
    <r>
      <rPr>
        <b/>
        <sz val="8"/>
        <rFont val="Arial CE"/>
        <family val="0"/>
      </rPr>
      <t>MV 120 VJ</t>
    </r>
  </si>
  <si>
    <r>
      <t xml:space="preserve">Plastová hranatá mřížka s kruhovým nástavcem a gravitační žaluzií </t>
    </r>
    <r>
      <rPr>
        <b/>
        <sz val="8"/>
        <rFont val="Arial CE"/>
        <family val="0"/>
      </rPr>
      <t>MV 160 VJD</t>
    </r>
  </si>
  <si>
    <r>
      <t xml:space="preserve">Plastová dveřní mřížka oboustranná </t>
    </r>
    <r>
      <rPr>
        <b/>
        <sz val="8"/>
        <rFont val="Arial CE"/>
        <family val="0"/>
      </rPr>
      <t>MV450/2</t>
    </r>
  </si>
  <si>
    <r>
      <t xml:space="preserve">Aluvent DN125 </t>
    </r>
    <r>
      <rPr>
        <sz val="8"/>
        <color indexed="60"/>
        <rFont val="Arial CE"/>
        <family val="0"/>
      </rPr>
      <t>c125</t>
    </r>
  </si>
  <si>
    <r>
      <t xml:space="preserve">Spojka kruhová  DN125  </t>
    </r>
    <r>
      <rPr>
        <b/>
        <sz val="8"/>
        <color indexed="10"/>
        <rFont val="Arial CE"/>
        <family val="0"/>
      </rPr>
      <t>Kod 2521</t>
    </r>
  </si>
  <si>
    <t>1.12</t>
  </si>
  <si>
    <t>1.15</t>
  </si>
  <si>
    <t>1.16</t>
  </si>
  <si>
    <t>1.17</t>
  </si>
  <si>
    <t>1.18</t>
  </si>
  <si>
    <t>1.13</t>
  </si>
  <si>
    <t>1.14</t>
  </si>
  <si>
    <t>ZŠ Švermova Liberec</t>
  </si>
  <si>
    <r>
      <t xml:space="preserve">Kulatý kanál DN125 </t>
    </r>
    <r>
      <rPr>
        <sz val="8"/>
        <color indexed="10"/>
        <rFont val="Arial CE"/>
        <family val="0"/>
      </rPr>
      <t>kod 2010</t>
    </r>
  </si>
  <si>
    <t>1.11</t>
  </si>
  <si>
    <t>1.10</t>
  </si>
  <si>
    <t>2.1</t>
  </si>
  <si>
    <t>1.1.2</t>
  </si>
  <si>
    <t>Pružná manžeta CZ 125</t>
  </si>
  <si>
    <t>1.1.3</t>
  </si>
  <si>
    <t>Spojka se zpětnou klapkou</t>
  </si>
  <si>
    <r>
      <t>Mřížka se spojkou 60x204</t>
    </r>
    <r>
      <rPr>
        <sz val="8"/>
        <color indexed="10"/>
        <rFont val="Arial CE"/>
        <family val="0"/>
      </rPr>
      <t xml:space="preserve"> vnitřní kod  871</t>
    </r>
  </si>
  <si>
    <r>
      <t xml:space="preserve">Koleno kruhové 90° DN125  </t>
    </r>
    <r>
      <rPr>
        <sz val="8"/>
        <color indexed="10"/>
        <rFont val="Arial CE"/>
        <family val="0"/>
      </rPr>
      <t>kod 222</t>
    </r>
  </si>
  <si>
    <r>
      <t xml:space="preserve">Přechod plochý/kruhový </t>
    </r>
    <r>
      <rPr>
        <b/>
        <sz val="8"/>
        <color indexed="10"/>
        <rFont val="Arial CE"/>
        <family val="0"/>
      </rPr>
      <t>Kod 812</t>
    </r>
    <r>
      <rPr>
        <sz val="8"/>
        <rFont val="Arial CE"/>
        <family val="0"/>
      </rPr>
      <t xml:space="preserve"> (DN125-60x204)</t>
    </r>
  </si>
  <si>
    <r>
      <t>Koleno ploché horizontální</t>
    </r>
    <r>
      <rPr>
        <b/>
        <sz val="8"/>
        <color indexed="10"/>
        <rFont val="Arial CE"/>
        <family val="0"/>
      </rPr>
      <t xml:space="preserve"> Kod 8281</t>
    </r>
    <r>
      <rPr>
        <sz val="8"/>
        <rFont val="Arial CE"/>
        <family val="0"/>
      </rPr>
      <t xml:space="preserve"> (60x204)</t>
    </r>
  </si>
  <si>
    <t>STAVBA:   ZŠ Švermova; Liberec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</si>
</sst>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*&quot;Kč&quot;;\-#,##0.00_*&quot;Kč&quot;"/>
    <numFmt numFmtId="167" formatCode="#,##0_*&quot;Kč&quot;;\-#,##0_*&quot;Kč&quot;"/>
    <numFmt numFmtId="168" formatCode="#,##0.00\ _K_č"/>
    <numFmt numFmtId="169" formatCode="#,##0.0_*&quot;Kč&quot;;\-#,##0.0_*&quot;Kč&quot;"/>
    <numFmt numFmtId="170" formatCode="[$-405]d\.\ mmmm\ yyyy"/>
    <numFmt numFmtId="171" formatCode="#,##0\ &quot;Kč&quot;"/>
  </numFmts>
  <fonts count="79">
    <font>
      <sz val="8"/>
      <name val="MS Sans Serif"/>
      <family val="0"/>
    </font>
    <font>
      <b/>
      <i/>
      <sz val="20"/>
      <color indexed="10"/>
      <name val="Times New Roman CE"/>
      <family val="0"/>
    </font>
    <font>
      <sz val="8"/>
      <name val="Times New Roman CE"/>
      <family val="0"/>
    </font>
    <font>
      <sz val="12"/>
      <name val="Times New Roman CE"/>
      <family val="0"/>
    </font>
    <font>
      <sz val="16"/>
      <name val="MS Sans Serif"/>
      <family val="2"/>
    </font>
    <font>
      <b/>
      <sz val="20"/>
      <color indexed="10"/>
      <name val="Arial CE"/>
      <family val="2"/>
    </font>
    <font>
      <sz val="8"/>
      <name val="Arial CE"/>
      <family val="2"/>
    </font>
    <font>
      <sz val="16"/>
      <name val="Arial CE"/>
      <family val="2"/>
    </font>
    <font>
      <sz val="10.5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b/>
      <sz val="8"/>
      <color indexed="62"/>
      <name val="Arial CE"/>
      <family val="2"/>
    </font>
    <font>
      <sz val="8"/>
      <color indexed="62"/>
      <name val="Arial CE"/>
      <family val="2"/>
    </font>
    <font>
      <sz val="16"/>
      <color indexed="62"/>
      <name val="Arial CE"/>
      <family val="2"/>
    </font>
    <font>
      <b/>
      <sz val="7"/>
      <name val="Arial CE"/>
      <family val="2"/>
    </font>
    <font>
      <b/>
      <sz val="8"/>
      <name val="MS Sans Serif"/>
      <family val="2"/>
    </font>
    <font>
      <b/>
      <sz val="10.5"/>
      <name val="Arial CE"/>
      <family val="2"/>
    </font>
    <font>
      <sz val="8"/>
      <name val="Arial"/>
      <family val="2"/>
    </font>
    <font>
      <u val="single"/>
      <sz val="8"/>
      <color indexed="12"/>
      <name val="MS Sans Serif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sz val="16"/>
      <color indexed="62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9"/>
      <color indexed="12"/>
      <name val="Times New Roman"/>
      <family val="1"/>
    </font>
    <font>
      <sz val="7"/>
      <color indexed="12"/>
      <name val="Times New Roman"/>
      <family val="1"/>
    </font>
    <font>
      <sz val="9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3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7"/>
      <color indexed="12"/>
      <name val="Arial"/>
      <family val="2"/>
    </font>
    <font>
      <b/>
      <u val="singleAccounting"/>
      <sz val="18"/>
      <color indexed="12"/>
      <name val="Arial"/>
      <family val="2"/>
    </font>
    <font>
      <sz val="8"/>
      <color indexed="60"/>
      <name val="Arial CE"/>
      <family val="0"/>
    </font>
    <font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2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20"/>
      <color rgb="FF3333FF"/>
      <name val="Arial"/>
      <family val="2"/>
    </font>
    <font>
      <sz val="10"/>
      <color rgb="FF3333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thin"/>
      <top style="thin"/>
      <bottom style="thin">
        <color indexed="8"/>
      </bottom>
    </border>
    <border>
      <left style="thin"/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thin"/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0" fillId="0" borderId="0" applyAlignment="0">
      <protection locked="0"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15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 vertical="top"/>
      <protection locked="0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167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 wrapText="1"/>
    </xf>
    <xf numFmtId="0" fontId="4" fillId="0" borderId="0" xfId="0" applyFont="1" applyAlignment="1" applyProtection="1">
      <alignment horizontal="left" vertical="top"/>
      <protection locked="0"/>
    </xf>
    <xf numFmtId="0" fontId="5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center" vertical="top" wrapText="1"/>
    </xf>
    <xf numFmtId="166" fontId="6" fillId="33" borderId="0" xfId="0" applyNumberFormat="1" applyFont="1" applyFill="1" applyAlignment="1">
      <alignment horizontal="left" vertical="top"/>
    </xf>
    <xf numFmtId="167" fontId="6" fillId="33" borderId="0" xfId="0" applyNumberFormat="1" applyFont="1" applyFill="1" applyAlignment="1">
      <alignment horizontal="left" vertical="top"/>
    </xf>
    <xf numFmtId="0" fontId="6" fillId="33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37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6" fillId="34" borderId="10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/>
    </xf>
    <xf numFmtId="0" fontId="6" fillId="34" borderId="12" xfId="0" applyFont="1" applyFill="1" applyBorder="1" applyAlignment="1">
      <alignment horizontal="center" vertical="top" wrapText="1"/>
    </xf>
    <xf numFmtId="0" fontId="10" fillId="33" borderId="0" xfId="0" applyFont="1" applyFill="1" applyAlignment="1">
      <alignment horizontal="left" vertical="top" wrapText="1"/>
    </xf>
    <xf numFmtId="39" fontId="16" fillId="0" borderId="0" xfId="0" applyNumberFormat="1" applyFont="1" applyAlignment="1">
      <alignment horizontal="right" vertical="top"/>
    </xf>
    <xf numFmtId="0" fontId="17" fillId="33" borderId="0" xfId="0" applyFont="1" applyFill="1" applyAlignment="1">
      <alignment horizontal="left" vertical="top"/>
    </xf>
    <xf numFmtId="0" fontId="9" fillId="34" borderId="13" xfId="0" applyNumberFormat="1" applyFont="1" applyFill="1" applyBorder="1" applyAlignment="1">
      <alignment horizontal="center" vertical="top" wrapText="1"/>
    </xf>
    <xf numFmtId="0" fontId="9" fillId="34" borderId="14" xfId="0" applyNumberFormat="1" applyFont="1" applyFill="1" applyBorder="1" applyAlignment="1">
      <alignment horizontal="center" vertical="top" wrapText="1"/>
    </xf>
    <xf numFmtId="49" fontId="10" fillId="33" borderId="0" xfId="0" applyNumberFormat="1" applyFont="1" applyFill="1" applyAlignment="1">
      <alignment horizontal="left" vertical="top" wrapText="1"/>
    </xf>
    <xf numFmtId="49" fontId="17" fillId="33" borderId="0" xfId="0" applyNumberFormat="1" applyFont="1" applyFill="1" applyAlignment="1">
      <alignment horizontal="left" vertical="top" wrapText="1"/>
    </xf>
    <xf numFmtId="49" fontId="6" fillId="34" borderId="11" xfId="0" applyNumberFormat="1" applyFont="1" applyFill="1" applyBorder="1" applyAlignment="1">
      <alignment horizontal="center" vertical="top" wrapText="1"/>
    </xf>
    <xf numFmtId="49" fontId="15" fillId="34" borderId="15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wrapText="1"/>
    </xf>
    <xf numFmtId="49" fontId="16" fillId="0" borderId="0" xfId="0" applyNumberFormat="1" applyFont="1" applyAlignment="1">
      <alignment horizontal="center" vertical="top" wrapText="1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0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11" fillId="0" borderId="0" xfId="0" applyFont="1" applyBorder="1" applyAlignment="1">
      <alignment horizontal="left" wrapText="1"/>
    </xf>
    <xf numFmtId="167" fontId="11" fillId="0" borderId="0" xfId="0" applyNumberFormat="1" applyFont="1" applyBorder="1" applyAlignment="1" applyProtection="1">
      <alignment horizontal="right"/>
      <protection/>
    </xf>
    <xf numFmtId="39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 wrapText="1"/>
    </xf>
    <xf numFmtId="166" fontId="11" fillId="0" borderId="0" xfId="0" applyNumberFormat="1" applyFont="1" applyBorder="1" applyAlignment="1">
      <alignment horizontal="right"/>
    </xf>
    <xf numFmtId="0" fontId="9" fillId="34" borderId="15" xfId="0" applyNumberFormat="1" applyFont="1" applyFill="1" applyBorder="1" applyAlignment="1">
      <alignment horizontal="center" vertical="top" wrapText="1"/>
    </xf>
    <xf numFmtId="0" fontId="15" fillId="34" borderId="15" xfId="0" applyNumberFormat="1" applyFont="1" applyFill="1" applyBorder="1" applyAlignment="1">
      <alignment horizontal="center" vertical="top" wrapText="1"/>
    </xf>
    <xf numFmtId="0" fontId="9" fillId="34" borderId="15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left" vertical="top"/>
    </xf>
    <xf numFmtId="0" fontId="8" fillId="33" borderId="0" xfId="0" applyFont="1" applyFill="1" applyAlignment="1">
      <alignment horizontal="left" vertical="top" wrapText="1"/>
    </xf>
    <xf numFmtId="0" fontId="8" fillId="33" borderId="0" xfId="0" applyFont="1" applyFill="1" applyAlignment="1">
      <alignment horizontal="left" vertical="top"/>
    </xf>
    <xf numFmtId="42" fontId="25" fillId="0" borderId="0" xfId="46" applyNumberFormat="1" applyFont="1" applyBorder="1" applyAlignment="1" applyProtection="1">
      <alignment vertical="top" wrapText="1"/>
      <protection/>
    </xf>
    <xf numFmtId="42" fontId="26" fillId="0" borderId="0" xfId="46" applyNumberFormat="1" applyFont="1" applyBorder="1" applyAlignment="1" applyProtection="1">
      <alignment vertical="top" wrapText="1"/>
      <protection/>
    </xf>
    <xf numFmtId="42" fontId="25" fillId="0" borderId="0" xfId="46" applyNumberFormat="1" applyFont="1" applyFill="1" applyBorder="1" applyAlignment="1" applyProtection="1">
      <alignment vertical="top" wrapText="1"/>
      <protection/>
    </xf>
    <xf numFmtId="42" fontId="27" fillId="0" borderId="0" xfId="46" applyNumberFormat="1" applyFont="1" applyBorder="1" applyAlignment="1" applyProtection="1">
      <alignment vertical="top" wrapText="1"/>
      <protection/>
    </xf>
    <xf numFmtId="42" fontId="27" fillId="0" borderId="0" xfId="46" applyNumberFormat="1" applyFont="1" applyFill="1" applyBorder="1" applyAlignment="1" applyProtection="1">
      <alignment vertical="top" wrapText="1"/>
      <protection/>
    </xf>
    <xf numFmtId="42" fontId="27" fillId="0" borderId="0" xfId="46" applyNumberFormat="1" applyFont="1" applyBorder="1" applyAlignment="1" applyProtection="1">
      <alignment horizontal="left" vertical="top" wrapText="1"/>
      <protection/>
    </xf>
    <xf numFmtId="0" fontId="29" fillId="0" borderId="0" xfId="46" applyFont="1" applyFill="1" applyBorder="1" applyAlignment="1" applyProtection="1">
      <alignment horizontal="left" wrapText="1"/>
      <protection/>
    </xf>
    <xf numFmtId="0" fontId="29" fillId="0" borderId="0" xfId="46" applyFont="1" applyBorder="1" applyAlignment="1" applyProtection="1">
      <alignment horizontal="left" wrapText="1"/>
      <protection/>
    </xf>
    <xf numFmtId="42" fontId="29" fillId="0" borderId="0" xfId="46" applyNumberFormat="1" applyFont="1" applyBorder="1" applyAlignment="1" applyProtection="1">
      <alignment vertical="top" wrapText="1"/>
      <protection/>
    </xf>
    <xf numFmtId="42" fontId="30" fillId="0" borderId="0" xfId="46" applyNumberFormat="1" applyFont="1" applyBorder="1" applyAlignment="1" applyProtection="1">
      <alignment vertical="center" wrapText="1"/>
      <protection/>
    </xf>
    <xf numFmtId="0" fontId="28" fillId="0" borderId="16" xfId="46" applyNumberFormat="1" applyFont="1" applyFill="1" applyBorder="1" applyAlignment="1" applyProtection="1">
      <alignment horizontal="left" vertical="center" wrapText="1" indent="1"/>
      <protection/>
    </xf>
    <xf numFmtId="171" fontId="75" fillId="0" borderId="17" xfId="46" applyNumberFormat="1" applyFont="1" applyFill="1" applyBorder="1" applyAlignment="1" applyProtection="1">
      <alignment horizontal="left" vertical="center" wrapText="1"/>
      <protection/>
    </xf>
    <xf numFmtId="171" fontId="76" fillId="0" borderId="17" xfId="46" applyNumberFormat="1" applyFont="1" applyFill="1" applyBorder="1" applyAlignment="1" applyProtection="1">
      <alignment horizontal="right" vertical="center" wrapText="1"/>
      <protection/>
    </xf>
    <xf numFmtId="42" fontId="30" fillId="0" borderId="0" xfId="46" applyNumberFormat="1" applyFont="1" applyFill="1" applyBorder="1" applyAlignment="1" applyProtection="1">
      <alignment vertical="center" wrapText="1"/>
      <protection/>
    </xf>
    <xf numFmtId="42" fontId="31" fillId="0" borderId="0" xfId="46" applyNumberFormat="1" applyFont="1" applyBorder="1" applyAlignment="1" applyProtection="1">
      <alignment vertical="center" wrapText="1"/>
      <protection/>
    </xf>
    <xf numFmtId="0" fontId="32" fillId="0" borderId="0" xfId="46" applyNumberFormat="1" applyFont="1" applyFill="1" applyBorder="1" applyAlignment="1" applyProtection="1">
      <alignment vertical="center" wrapText="1"/>
      <protection/>
    </xf>
    <xf numFmtId="171" fontId="29" fillId="0" borderId="0" xfId="46" applyNumberFormat="1" applyFont="1" applyBorder="1" applyAlignment="1" applyProtection="1">
      <alignment horizontal="left" vertical="center" wrapText="1"/>
      <protection/>
    </xf>
    <xf numFmtId="171" fontId="32" fillId="0" borderId="0" xfId="46" applyNumberFormat="1" applyFont="1" applyBorder="1" applyAlignment="1" applyProtection="1">
      <alignment vertical="center" wrapText="1"/>
      <protection/>
    </xf>
    <xf numFmtId="42" fontId="31" fillId="0" borderId="0" xfId="46" applyNumberFormat="1" applyFont="1" applyFill="1" applyBorder="1" applyAlignment="1" applyProtection="1">
      <alignment vertical="center" wrapText="1"/>
      <protection/>
    </xf>
    <xf numFmtId="0" fontId="28" fillId="0" borderId="0" xfId="46" applyNumberFormat="1" applyFont="1" applyFill="1" applyBorder="1" applyAlignment="1" applyProtection="1">
      <alignment horizontal="left" vertical="center" wrapText="1" indent="1"/>
      <protection/>
    </xf>
    <xf numFmtId="171" fontId="75" fillId="0" borderId="0" xfId="46" applyNumberFormat="1" applyFont="1" applyFill="1" applyBorder="1" applyAlignment="1" applyProtection="1">
      <alignment horizontal="left" vertical="center" wrapText="1"/>
      <protection/>
    </xf>
    <xf numFmtId="9" fontId="76" fillId="0" borderId="0" xfId="46" applyNumberFormat="1" applyFont="1" applyFill="1" applyBorder="1" applyAlignment="1" applyProtection="1">
      <alignment vertical="center" wrapText="1"/>
      <protection/>
    </xf>
    <xf numFmtId="171" fontId="29" fillId="0" borderId="0" xfId="46" applyNumberFormat="1" applyFont="1" applyFill="1" applyBorder="1" applyAlignment="1" applyProtection="1">
      <alignment horizontal="left" vertical="center" wrapText="1"/>
      <protection/>
    </xf>
    <xf numFmtId="171" fontId="32" fillId="0" borderId="0" xfId="46" applyNumberFormat="1" applyFont="1" applyFill="1" applyBorder="1" applyAlignment="1" applyProtection="1">
      <alignment vertical="center" wrapText="1"/>
      <protection/>
    </xf>
    <xf numFmtId="9" fontId="76" fillId="0" borderId="17" xfId="46" applyNumberFormat="1" applyFont="1" applyFill="1" applyBorder="1" applyAlignment="1" applyProtection="1">
      <alignment vertical="center" wrapText="1"/>
      <protection/>
    </xf>
    <xf numFmtId="171" fontId="29" fillId="0" borderId="0" xfId="46" applyNumberFormat="1" applyFont="1" applyFill="1" applyBorder="1" applyAlignment="1" applyProtection="1">
      <alignment vertical="center" wrapText="1"/>
      <protection/>
    </xf>
    <xf numFmtId="171" fontId="28" fillId="0" borderId="0" xfId="46" applyNumberFormat="1" applyFont="1" applyFill="1" applyBorder="1" applyAlignment="1" applyProtection="1">
      <alignment horizontal="right" vertical="center" wrapText="1"/>
      <protection/>
    </xf>
    <xf numFmtId="42" fontId="33" fillId="0" borderId="0" xfId="46" applyNumberFormat="1" applyFont="1" applyBorder="1" applyAlignment="1" applyProtection="1">
      <alignment vertical="top" wrapText="1"/>
      <protection/>
    </xf>
    <xf numFmtId="42" fontId="34" fillId="33" borderId="18" xfId="46" applyNumberFormat="1" applyFont="1" applyFill="1" applyBorder="1" applyAlignment="1" applyProtection="1">
      <alignment horizontal="center" vertical="center" wrapText="1"/>
      <protection/>
    </xf>
    <xf numFmtId="171" fontId="28" fillId="33" borderId="18" xfId="46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 applyProtection="1">
      <alignment/>
      <protection/>
    </xf>
    <xf numFmtId="37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39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wrapText="1"/>
    </xf>
    <xf numFmtId="166" fontId="11" fillId="0" borderId="0" xfId="0" applyNumberFormat="1" applyFont="1" applyFill="1" applyBorder="1" applyAlignment="1">
      <alignment horizontal="right"/>
    </xf>
    <xf numFmtId="167" fontId="11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>
      <alignment horizontal="left" wrapText="1"/>
    </xf>
    <xf numFmtId="37" fontId="12" fillId="0" borderId="19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left" wrapText="1"/>
    </xf>
    <xf numFmtId="39" fontId="12" fillId="0" borderId="19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horizontal="center" wrapText="1"/>
    </xf>
    <xf numFmtId="166" fontId="12" fillId="0" borderId="19" xfId="0" applyNumberFormat="1" applyFont="1" applyFill="1" applyBorder="1" applyAlignment="1">
      <alignment horizontal="right"/>
    </xf>
    <xf numFmtId="167" fontId="12" fillId="0" borderId="19" xfId="0" applyNumberFormat="1" applyFont="1" applyFill="1" applyBorder="1" applyAlignment="1" applyProtection="1">
      <alignment horizontal="right"/>
      <protection/>
    </xf>
    <xf numFmtId="0" fontId="12" fillId="0" borderId="19" xfId="0" applyFont="1" applyFill="1" applyBorder="1" applyAlignment="1">
      <alignment horizontal="right" wrapText="1"/>
    </xf>
    <xf numFmtId="37" fontId="6" fillId="0" borderId="20" xfId="0" applyNumberFormat="1" applyFont="1" applyFill="1" applyBorder="1" applyAlignment="1" applyProtection="1">
      <alignment horizontal="center" vertical="top"/>
      <protection/>
    </xf>
    <xf numFmtId="49" fontId="10" fillId="0" borderId="21" xfId="0" applyNumberFormat="1" applyFont="1" applyFill="1" applyBorder="1" applyAlignment="1">
      <alignment horizontal="center" vertical="top" wrapText="1"/>
    </xf>
    <xf numFmtId="0" fontId="6" fillId="0" borderId="21" xfId="0" applyNumberFormat="1" applyFont="1" applyFill="1" applyBorder="1" applyAlignment="1">
      <alignment horizontal="left" vertical="top" wrapText="1"/>
    </xf>
    <xf numFmtId="39" fontId="10" fillId="0" borderId="21" xfId="0" applyNumberFormat="1" applyFont="1" applyFill="1" applyBorder="1" applyAlignment="1">
      <alignment horizontal="right" vertical="top"/>
    </xf>
    <xf numFmtId="0" fontId="6" fillId="0" borderId="21" xfId="0" applyFont="1" applyFill="1" applyBorder="1" applyAlignment="1">
      <alignment horizontal="center" vertical="top" wrapText="1"/>
    </xf>
    <xf numFmtId="166" fontId="6" fillId="0" borderId="21" xfId="0" applyNumberFormat="1" applyFont="1" applyFill="1" applyBorder="1" applyAlignment="1">
      <alignment horizontal="right" vertical="top"/>
    </xf>
    <xf numFmtId="167" fontId="6" fillId="0" borderId="21" xfId="0" applyNumberFormat="1" applyFont="1" applyFill="1" applyBorder="1" applyAlignment="1" applyProtection="1">
      <alignment horizontal="right" vertical="top"/>
      <protection/>
    </xf>
    <xf numFmtId="0" fontId="18" fillId="0" borderId="22" xfId="0" applyFont="1" applyFill="1" applyBorder="1" applyAlignment="1">
      <alignment horizontal="left" vertical="top" wrapText="1"/>
    </xf>
    <xf numFmtId="37" fontId="6" fillId="0" borderId="23" xfId="0" applyNumberFormat="1" applyFont="1" applyFill="1" applyBorder="1" applyAlignment="1" applyProtection="1">
      <alignment horizontal="center" vertical="top"/>
      <protection/>
    </xf>
    <xf numFmtId="49" fontId="10" fillId="0" borderId="24" xfId="0" applyNumberFormat="1" applyFont="1" applyFill="1" applyBorder="1" applyAlignment="1">
      <alignment horizontal="center" vertical="top" wrapText="1"/>
    </xf>
    <xf numFmtId="0" fontId="6" fillId="0" borderId="24" xfId="0" applyNumberFormat="1" applyFont="1" applyFill="1" applyBorder="1" applyAlignment="1">
      <alignment horizontal="left" vertical="top" wrapText="1"/>
    </xf>
    <xf numFmtId="39" fontId="10" fillId="0" borderId="24" xfId="0" applyNumberFormat="1" applyFont="1" applyFill="1" applyBorder="1" applyAlignment="1">
      <alignment horizontal="right" vertical="top"/>
    </xf>
    <xf numFmtId="0" fontId="6" fillId="0" borderId="24" xfId="0" applyFont="1" applyFill="1" applyBorder="1" applyAlignment="1">
      <alignment horizontal="center" vertical="top" wrapText="1"/>
    </xf>
    <xf numFmtId="166" fontId="6" fillId="0" borderId="24" xfId="0" applyNumberFormat="1" applyFont="1" applyFill="1" applyBorder="1" applyAlignment="1">
      <alignment horizontal="right" vertical="top"/>
    </xf>
    <xf numFmtId="167" fontId="6" fillId="0" borderId="24" xfId="0" applyNumberFormat="1" applyFont="1" applyFill="1" applyBorder="1" applyAlignment="1" applyProtection="1">
      <alignment horizontal="right" vertical="top"/>
      <protection/>
    </xf>
    <xf numFmtId="0" fontId="18" fillId="0" borderId="25" xfId="0" applyFont="1" applyFill="1" applyBorder="1" applyAlignment="1">
      <alignment horizontal="left" vertical="top" wrapText="1"/>
    </xf>
    <xf numFmtId="0" fontId="18" fillId="0" borderId="26" xfId="0" applyFont="1" applyFill="1" applyBorder="1" applyAlignment="1">
      <alignment horizontal="left" vertical="top" wrapText="1"/>
    </xf>
    <xf numFmtId="166" fontId="18" fillId="0" borderId="26" xfId="0" applyNumberFormat="1" applyFont="1" applyFill="1" applyBorder="1" applyAlignment="1">
      <alignment horizontal="right" vertical="top"/>
    </xf>
    <xf numFmtId="0" fontId="18" fillId="0" borderId="27" xfId="0" applyFont="1" applyFill="1" applyBorder="1" applyAlignment="1">
      <alignment horizontal="left" vertical="top" wrapText="1"/>
    </xf>
    <xf numFmtId="167" fontId="6" fillId="0" borderId="24" xfId="0" applyNumberFormat="1" applyFont="1" applyFill="1" applyBorder="1" applyAlignment="1">
      <alignment horizontal="right" vertical="top"/>
    </xf>
    <xf numFmtId="0" fontId="18" fillId="0" borderId="28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18" fillId="0" borderId="24" xfId="0" applyFont="1" applyFill="1" applyBorder="1" applyAlignment="1">
      <alignment horizontal="left" vertical="top" wrapText="1"/>
    </xf>
    <xf numFmtId="39" fontId="23" fillId="0" borderId="24" xfId="0" applyNumberFormat="1" applyFont="1" applyFill="1" applyBorder="1" applyAlignment="1">
      <alignment horizontal="right" vertical="top"/>
    </xf>
    <xf numFmtId="166" fontId="18" fillId="0" borderId="24" xfId="0" applyNumberFormat="1" applyFont="1" applyFill="1" applyBorder="1" applyAlignment="1">
      <alignment horizontal="right" vertical="top"/>
    </xf>
    <xf numFmtId="37" fontId="20" fillId="0" borderId="0" xfId="0" applyNumberFormat="1" applyFont="1" applyFill="1" applyAlignment="1">
      <alignment horizontal="center"/>
    </xf>
    <xf numFmtId="49" fontId="20" fillId="0" borderId="0" xfId="0" applyNumberFormat="1" applyFont="1" applyFill="1" applyAlignment="1">
      <alignment horizontal="center" wrapText="1"/>
    </xf>
    <xf numFmtId="0" fontId="20" fillId="0" borderId="0" xfId="0" applyFont="1" applyFill="1" applyAlignment="1">
      <alignment horizontal="left" wrapText="1"/>
    </xf>
    <xf numFmtId="39" fontId="20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center" wrapText="1"/>
    </xf>
    <xf numFmtId="167" fontId="20" fillId="0" borderId="0" xfId="0" applyNumberFormat="1" applyFont="1" applyFill="1" applyAlignment="1">
      <alignment horizontal="right"/>
    </xf>
    <xf numFmtId="37" fontId="0" fillId="0" borderId="0" xfId="0" applyNumberFormat="1" applyFill="1" applyAlignment="1">
      <alignment horizontal="center" vertical="top"/>
    </xf>
    <xf numFmtId="49" fontId="16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39" fontId="16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horizontal="center" vertical="top" wrapText="1"/>
    </xf>
    <xf numFmtId="166" fontId="0" fillId="0" borderId="0" xfId="0" applyNumberFormat="1" applyFill="1" applyAlignment="1">
      <alignment horizontal="right" vertical="top"/>
    </xf>
    <xf numFmtId="167" fontId="0" fillId="0" borderId="0" xfId="0" applyNumberFormat="1" applyFill="1" applyAlignment="1">
      <alignment horizontal="right" vertical="top"/>
    </xf>
    <xf numFmtId="0" fontId="0" fillId="0" borderId="0" xfId="0" applyFill="1" applyAlignment="1">
      <alignment horizontal="left" vertical="top" wrapText="1"/>
    </xf>
    <xf numFmtId="37" fontId="18" fillId="0" borderId="29" xfId="0" applyNumberFormat="1" applyFont="1" applyFill="1" applyBorder="1" applyAlignment="1">
      <alignment horizontal="center" vertical="top"/>
    </xf>
    <xf numFmtId="49" fontId="23" fillId="0" borderId="30" xfId="0" applyNumberFormat="1" applyFont="1" applyFill="1" applyBorder="1" applyAlignment="1">
      <alignment horizontal="center" vertical="top" wrapText="1"/>
    </xf>
    <xf numFmtId="39" fontId="23" fillId="0" borderId="26" xfId="0" applyNumberFormat="1" applyFont="1" applyFill="1" applyBorder="1" applyAlignment="1">
      <alignment horizontal="right" vertical="top" wrapText="1"/>
    </xf>
    <xf numFmtId="166" fontId="18" fillId="0" borderId="26" xfId="0" applyNumberFormat="1" applyFont="1" applyFill="1" applyBorder="1" applyAlignment="1">
      <alignment horizontal="center" vertical="top"/>
    </xf>
    <xf numFmtId="166" fontId="18" fillId="0" borderId="26" xfId="0" applyNumberFormat="1" applyFont="1" applyFill="1" applyBorder="1" applyAlignment="1">
      <alignment horizontal="right" vertical="top" wrapText="1"/>
    </xf>
    <xf numFmtId="167" fontId="18" fillId="0" borderId="26" xfId="0" applyNumberFormat="1" applyFont="1" applyFill="1" applyBorder="1" applyAlignment="1">
      <alignment horizontal="right" vertical="top" wrapText="1"/>
    </xf>
    <xf numFmtId="167" fontId="18" fillId="0" borderId="26" xfId="0" applyNumberFormat="1" applyFont="1" applyFill="1" applyBorder="1" applyAlignment="1">
      <alignment horizontal="right" vertical="top"/>
    </xf>
    <xf numFmtId="167" fontId="18" fillId="0" borderId="24" xfId="0" applyNumberFormat="1" applyFont="1" applyFill="1" applyBorder="1" applyAlignment="1">
      <alignment horizontal="right" vertical="top"/>
    </xf>
    <xf numFmtId="166" fontId="18" fillId="0" borderId="26" xfId="0" applyNumberFormat="1" applyFont="1" applyFill="1" applyBorder="1" applyAlignment="1">
      <alignment vertical="top" wrapText="1"/>
    </xf>
    <xf numFmtId="0" fontId="18" fillId="0" borderId="31" xfId="0" applyFont="1" applyFill="1" applyBorder="1" applyAlignment="1">
      <alignment horizontal="left" vertical="top" wrapText="1"/>
    </xf>
    <xf numFmtId="0" fontId="18" fillId="0" borderId="32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horizontal="left" vertical="top" wrapText="1"/>
    </xf>
    <xf numFmtId="42" fontId="77" fillId="33" borderId="33" xfId="46" applyNumberFormat="1" applyFont="1" applyFill="1" applyBorder="1" applyAlignment="1" applyProtection="1">
      <alignment horizontal="center" vertical="center" wrapText="1"/>
      <protection/>
    </xf>
    <xf numFmtId="0" fontId="78" fillId="0" borderId="34" xfId="46" applyFont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wrapText="1"/>
      <protection/>
    </xf>
    <xf numFmtId="0" fontId="28" fillId="0" borderId="0" xfId="46" applyFont="1" applyBorder="1" applyAlignment="1" applyProtection="1">
      <alignment horizont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65"/>
  <sheetViews>
    <sheetView showGridLines="0" tabSelected="1" view="pageBreakPreview" zoomScaleSheetLayoutView="100" zoomScalePageLayoutView="0" workbookViewId="0" topLeftCell="A1">
      <selection activeCell="A3" sqref="A3"/>
    </sheetView>
  </sheetViews>
  <sheetFormatPr defaultColWidth="10.66015625" defaultRowHeight="10.5"/>
  <cols>
    <col min="1" max="1" width="4.5" style="2" customWidth="1"/>
    <col min="2" max="2" width="11.5" style="36" customWidth="1"/>
    <col min="3" max="3" width="52.66015625" style="3" customWidth="1"/>
    <col min="4" max="4" width="9.16015625" style="27" customWidth="1"/>
    <col min="5" max="5" width="5.83203125" style="6" customWidth="1"/>
    <col min="6" max="6" width="14" style="4" customWidth="1"/>
    <col min="7" max="7" width="14" style="5" customWidth="1"/>
    <col min="8" max="8" width="62.5" style="3" customWidth="1"/>
    <col min="9" max="9" width="7.5" style="1" customWidth="1"/>
    <col min="10" max="10" width="6.5" style="1" customWidth="1"/>
    <col min="11" max="11" width="7.16015625" style="1" customWidth="1"/>
    <col min="12" max="12" width="10.66015625" style="7" customWidth="1"/>
    <col min="13" max="16384" width="10.66015625" style="1" customWidth="1"/>
  </cols>
  <sheetData>
    <row r="1" spans="1:12" s="14" customFormat="1" ht="26.25">
      <c r="A1" s="8" t="s">
        <v>36</v>
      </c>
      <c r="B1" s="31"/>
      <c r="C1" s="9"/>
      <c r="D1" s="26"/>
      <c r="E1" s="10"/>
      <c r="F1" s="11"/>
      <c r="G1" s="12"/>
      <c r="H1" s="13"/>
      <c r="L1" s="15"/>
    </row>
    <row r="2" spans="1:12" s="14" customFormat="1" ht="19.5" customHeight="1">
      <c r="A2" s="154" t="s">
        <v>88</v>
      </c>
      <c r="B2" s="154"/>
      <c r="C2" s="154"/>
      <c r="D2" s="154"/>
      <c r="E2" s="154"/>
      <c r="F2" s="154"/>
      <c r="G2" s="154"/>
      <c r="H2" s="154"/>
      <c r="I2" s="14" t="s">
        <v>49</v>
      </c>
      <c r="L2" s="15"/>
    </row>
    <row r="3" spans="1:12" s="14" customFormat="1" ht="19.5" customHeight="1">
      <c r="A3" s="56" t="s">
        <v>34</v>
      </c>
      <c r="B3" s="55"/>
      <c r="C3" s="55"/>
      <c r="D3" s="55"/>
      <c r="E3" s="55"/>
      <c r="F3" s="55"/>
      <c r="G3" s="55"/>
      <c r="H3" s="55"/>
      <c r="L3" s="15"/>
    </row>
    <row r="4" spans="1:12" s="14" customFormat="1" ht="22.5" customHeight="1">
      <c r="A4" s="28" t="s">
        <v>52</v>
      </c>
      <c r="B4" s="32"/>
      <c r="C4" s="9"/>
      <c r="D4" s="26"/>
      <c r="E4" s="10"/>
      <c r="F4" s="11"/>
      <c r="G4" s="12"/>
      <c r="H4" s="13"/>
      <c r="L4" s="15"/>
    </row>
    <row r="5" spans="1:12" s="20" customFormat="1" ht="15.75" customHeight="1">
      <c r="A5" s="22" t="s">
        <v>0</v>
      </c>
      <c r="B5" s="33" t="s">
        <v>1</v>
      </c>
      <c r="C5" s="23" t="s">
        <v>2</v>
      </c>
      <c r="D5" s="23" t="s">
        <v>3</v>
      </c>
      <c r="E5" s="23" t="s">
        <v>4</v>
      </c>
      <c r="F5" s="24" t="s">
        <v>5</v>
      </c>
      <c r="G5" s="24" t="s">
        <v>6</v>
      </c>
      <c r="H5" s="25" t="s">
        <v>7</v>
      </c>
      <c r="L5" s="21"/>
    </row>
    <row r="6" spans="1:12" s="20" customFormat="1" ht="15.75" customHeight="1">
      <c r="A6" s="29">
        <v>1</v>
      </c>
      <c r="B6" s="34">
        <v>2</v>
      </c>
      <c r="C6" s="46">
        <v>3</v>
      </c>
      <c r="D6" s="47">
        <v>4</v>
      </c>
      <c r="E6" s="46">
        <v>5</v>
      </c>
      <c r="F6" s="48">
        <v>6</v>
      </c>
      <c r="G6" s="48">
        <v>7</v>
      </c>
      <c r="H6" s="30">
        <v>8</v>
      </c>
      <c r="L6" s="21"/>
    </row>
    <row r="7" spans="1:12" s="18" customFormat="1" ht="15.75" customHeight="1">
      <c r="A7" s="16"/>
      <c r="B7" s="35"/>
      <c r="C7" s="41"/>
      <c r="D7" s="43"/>
      <c r="E7" s="44"/>
      <c r="F7" s="45"/>
      <c r="G7" s="42"/>
      <c r="H7" s="17"/>
      <c r="L7" s="19"/>
    </row>
    <row r="8" spans="1:12" s="49" customFormat="1" ht="15.75" customHeight="1">
      <c r="A8" s="88"/>
      <c r="B8" s="89"/>
      <c r="C8" s="90" t="s">
        <v>8</v>
      </c>
      <c r="D8" s="91"/>
      <c r="E8" s="92"/>
      <c r="F8" s="93"/>
      <c r="G8" s="94">
        <f>SUM(G10,G54)</f>
        <v>0</v>
      </c>
      <c r="H8" s="95"/>
      <c r="L8" s="50"/>
    </row>
    <row r="9" spans="1:12" s="18" customFormat="1" ht="10.5" customHeight="1">
      <c r="A9" s="16"/>
      <c r="B9" s="35"/>
      <c r="C9" s="41"/>
      <c r="D9" s="43"/>
      <c r="E9" s="44"/>
      <c r="F9" s="45"/>
      <c r="G9" s="42"/>
      <c r="H9" s="17"/>
      <c r="L9" s="19"/>
    </row>
    <row r="10" spans="1:12" s="37" customFormat="1" ht="17.25" customHeight="1">
      <c r="A10" s="96"/>
      <c r="B10" s="97" t="s">
        <v>29</v>
      </c>
      <c r="C10" s="98" t="s">
        <v>75</v>
      </c>
      <c r="D10" s="99"/>
      <c r="E10" s="100"/>
      <c r="F10" s="101"/>
      <c r="G10" s="102">
        <f>SUM(G11:G52)</f>
        <v>0</v>
      </c>
      <c r="H10" s="103" t="s">
        <v>30</v>
      </c>
      <c r="L10" s="38"/>
    </row>
    <row r="11" spans="1:12" s="20" customFormat="1" ht="22.5">
      <c r="A11" s="104">
        <v>1</v>
      </c>
      <c r="B11" s="105" t="s">
        <v>18</v>
      </c>
      <c r="C11" s="106" t="s">
        <v>55</v>
      </c>
      <c r="D11" s="107">
        <v>3</v>
      </c>
      <c r="E11" s="108" t="s">
        <v>11</v>
      </c>
      <c r="F11" s="109"/>
      <c r="G11" s="110">
        <f aca="true" t="shared" si="0" ref="G11:G40">D11*F11</f>
        <v>0</v>
      </c>
      <c r="H11" s="111" t="s">
        <v>53</v>
      </c>
      <c r="L11" s="21"/>
    </row>
    <row r="12" spans="1:12" s="20" customFormat="1" ht="15" customHeight="1">
      <c r="A12" s="112">
        <f aca="true" t="shared" si="1" ref="A12:A41">A11+1</f>
        <v>2</v>
      </c>
      <c r="B12" s="113" t="s">
        <v>9</v>
      </c>
      <c r="C12" s="114" t="s">
        <v>17</v>
      </c>
      <c r="D12" s="115">
        <f>D11</f>
        <v>3</v>
      </c>
      <c r="E12" s="116" t="s">
        <v>11</v>
      </c>
      <c r="F12" s="117">
        <f>F11*0.2</f>
        <v>0</v>
      </c>
      <c r="G12" s="118">
        <f t="shared" si="0"/>
        <v>0</v>
      </c>
      <c r="H12" s="119"/>
      <c r="L12" s="21"/>
    </row>
    <row r="13" spans="1:12" s="20" customFormat="1" ht="20.25">
      <c r="A13" s="112">
        <f t="shared" si="1"/>
        <v>3</v>
      </c>
      <c r="B13" s="113" t="s">
        <v>80</v>
      </c>
      <c r="C13" s="125" t="s">
        <v>81</v>
      </c>
      <c r="D13" s="115">
        <v>6</v>
      </c>
      <c r="E13" s="116" t="s">
        <v>11</v>
      </c>
      <c r="F13" s="117"/>
      <c r="G13" s="123">
        <f>D13*F13</f>
        <v>0</v>
      </c>
      <c r="H13" s="124" t="s">
        <v>50</v>
      </c>
      <c r="L13" s="21"/>
    </row>
    <row r="14" spans="1:12" s="20" customFormat="1" ht="15" customHeight="1">
      <c r="A14" s="112">
        <f>A13+1</f>
        <v>4</v>
      </c>
      <c r="B14" s="113" t="s">
        <v>9</v>
      </c>
      <c r="C14" s="114" t="s">
        <v>17</v>
      </c>
      <c r="D14" s="115">
        <f>D13</f>
        <v>6</v>
      </c>
      <c r="E14" s="116" t="s">
        <v>11</v>
      </c>
      <c r="F14" s="117">
        <f>F13*0.2</f>
        <v>0</v>
      </c>
      <c r="G14" s="118">
        <f>D14*F14</f>
        <v>0</v>
      </c>
      <c r="H14" s="119"/>
      <c r="L14" s="21"/>
    </row>
    <row r="15" spans="1:12" s="20" customFormat="1" ht="20.25">
      <c r="A15" s="112">
        <f t="shared" si="1"/>
        <v>5</v>
      </c>
      <c r="B15" s="113" t="s">
        <v>82</v>
      </c>
      <c r="C15" s="125" t="s">
        <v>83</v>
      </c>
      <c r="D15" s="115">
        <v>3</v>
      </c>
      <c r="E15" s="116" t="s">
        <v>11</v>
      </c>
      <c r="F15" s="117"/>
      <c r="G15" s="123">
        <f>D15*F15</f>
        <v>0</v>
      </c>
      <c r="H15" s="124" t="s">
        <v>50</v>
      </c>
      <c r="L15" s="21"/>
    </row>
    <row r="16" spans="1:12" s="20" customFormat="1" ht="15" customHeight="1">
      <c r="A16" s="112">
        <f>A15+1</f>
        <v>6</v>
      </c>
      <c r="B16" s="113" t="s">
        <v>9</v>
      </c>
      <c r="C16" s="114" t="s">
        <v>17</v>
      </c>
      <c r="D16" s="115">
        <f>D15</f>
        <v>3</v>
      </c>
      <c r="E16" s="116" t="s">
        <v>11</v>
      </c>
      <c r="F16" s="117">
        <f>F15*0.2</f>
        <v>0</v>
      </c>
      <c r="G16" s="118">
        <f>D16*F16</f>
        <v>0</v>
      </c>
      <c r="H16" s="119"/>
      <c r="L16" s="21"/>
    </row>
    <row r="17" spans="1:12" s="20" customFormat="1" ht="22.5">
      <c r="A17" s="112">
        <f>A12+1</f>
        <v>3</v>
      </c>
      <c r="B17" s="113" t="s">
        <v>54</v>
      </c>
      <c r="C17" s="125" t="s">
        <v>63</v>
      </c>
      <c r="D17" s="115">
        <v>3</v>
      </c>
      <c r="E17" s="116" t="s">
        <v>11</v>
      </c>
      <c r="F17" s="117"/>
      <c r="G17" s="123">
        <f t="shared" si="0"/>
        <v>0</v>
      </c>
      <c r="H17" s="124" t="s">
        <v>50</v>
      </c>
      <c r="L17" s="21"/>
    </row>
    <row r="18" spans="1:12" s="20" customFormat="1" ht="15" customHeight="1">
      <c r="A18" s="112">
        <f t="shared" si="1"/>
        <v>4</v>
      </c>
      <c r="B18" s="113" t="s">
        <v>9</v>
      </c>
      <c r="C18" s="114" t="s">
        <v>17</v>
      </c>
      <c r="D18" s="115">
        <f>D17</f>
        <v>3</v>
      </c>
      <c r="E18" s="116" t="s">
        <v>11</v>
      </c>
      <c r="F18" s="117">
        <f>F17*0.2</f>
        <v>0</v>
      </c>
      <c r="G18" s="118">
        <f t="shared" si="0"/>
        <v>0</v>
      </c>
      <c r="H18" s="119"/>
      <c r="L18" s="21"/>
    </row>
    <row r="19" spans="1:12" s="20" customFormat="1" ht="20.25">
      <c r="A19" s="112">
        <f aca="true" t="shared" si="2" ref="A19:A25">A18+1</f>
        <v>5</v>
      </c>
      <c r="B19" s="113" t="s">
        <v>19</v>
      </c>
      <c r="C19" s="125" t="s">
        <v>84</v>
      </c>
      <c r="D19" s="115">
        <v>6</v>
      </c>
      <c r="E19" s="116" t="s">
        <v>11</v>
      </c>
      <c r="F19" s="117"/>
      <c r="G19" s="123">
        <f aca="true" t="shared" si="3" ref="G19:G24">D19*F19</f>
        <v>0</v>
      </c>
      <c r="H19" s="124" t="s">
        <v>50</v>
      </c>
      <c r="L19" s="21"/>
    </row>
    <row r="20" spans="1:12" s="20" customFormat="1" ht="15" customHeight="1">
      <c r="A20" s="112">
        <f t="shared" si="2"/>
        <v>6</v>
      </c>
      <c r="B20" s="113" t="s">
        <v>9</v>
      </c>
      <c r="C20" s="114" t="s">
        <v>17</v>
      </c>
      <c r="D20" s="115">
        <f>D19</f>
        <v>6</v>
      </c>
      <c r="E20" s="116" t="s">
        <v>11</v>
      </c>
      <c r="F20" s="117">
        <f>F19*0.2</f>
        <v>0</v>
      </c>
      <c r="G20" s="118">
        <f t="shared" si="3"/>
        <v>0</v>
      </c>
      <c r="H20" s="119"/>
      <c r="L20" s="21"/>
    </row>
    <row r="21" spans="1:12" s="20" customFormat="1" ht="15" customHeight="1">
      <c r="A21" s="112">
        <f t="shared" si="2"/>
        <v>7</v>
      </c>
      <c r="B21" s="113" t="s">
        <v>78</v>
      </c>
      <c r="C21" s="114" t="s">
        <v>85</v>
      </c>
      <c r="D21" s="115">
        <v>6</v>
      </c>
      <c r="E21" s="116" t="s">
        <v>11</v>
      </c>
      <c r="F21" s="117"/>
      <c r="G21" s="118">
        <f t="shared" si="3"/>
        <v>0</v>
      </c>
      <c r="H21" s="153"/>
      <c r="L21" s="21"/>
    </row>
    <row r="22" spans="1:12" s="20" customFormat="1" ht="15" customHeight="1">
      <c r="A22" s="112">
        <f>A21+1</f>
        <v>8</v>
      </c>
      <c r="B22" s="113" t="s">
        <v>9</v>
      </c>
      <c r="C22" s="114" t="s">
        <v>17</v>
      </c>
      <c r="D22" s="115">
        <f>D21</f>
        <v>6</v>
      </c>
      <c r="E22" s="116" t="s">
        <v>11</v>
      </c>
      <c r="F22" s="117">
        <f>F21*0.2</f>
        <v>0</v>
      </c>
      <c r="G22" s="118">
        <f t="shared" si="3"/>
        <v>0</v>
      </c>
      <c r="H22" s="119"/>
      <c r="L22" s="21"/>
    </row>
    <row r="23" spans="1:12" s="20" customFormat="1" ht="15" customHeight="1">
      <c r="A23" s="112">
        <f t="shared" si="2"/>
        <v>9</v>
      </c>
      <c r="B23" s="113" t="s">
        <v>77</v>
      </c>
      <c r="C23" s="114" t="s">
        <v>76</v>
      </c>
      <c r="D23" s="115">
        <v>3</v>
      </c>
      <c r="E23" s="116" t="s">
        <v>11</v>
      </c>
      <c r="F23" s="117"/>
      <c r="G23" s="118">
        <f t="shared" si="3"/>
        <v>0</v>
      </c>
      <c r="H23" s="153"/>
      <c r="L23" s="21"/>
    </row>
    <row r="24" spans="1:12" s="20" customFormat="1" ht="15" customHeight="1">
      <c r="A24" s="112">
        <f>A23+1</f>
        <v>10</v>
      </c>
      <c r="B24" s="113" t="s">
        <v>9</v>
      </c>
      <c r="C24" s="114" t="s">
        <v>17</v>
      </c>
      <c r="D24" s="115">
        <f>D23</f>
        <v>3</v>
      </c>
      <c r="E24" s="116" t="s">
        <v>11</v>
      </c>
      <c r="F24" s="117">
        <f>F23*0.2</f>
        <v>0</v>
      </c>
      <c r="G24" s="118">
        <f t="shared" si="3"/>
        <v>0</v>
      </c>
      <c r="H24" s="119"/>
      <c r="L24" s="21"/>
    </row>
    <row r="25" spans="1:12" s="20" customFormat="1" ht="20.25">
      <c r="A25" s="112">
        <f t="shared" si="2"/>
        <v>11</v>
      </c>
      <c r="B25" s="113" t="s">
        <v>9</v>
      </c>
      <c r="C25" s="125" t="s">
        <v>67</v>
      </c>
      <c r="D25" s="115">
        <v>6</v>
      </c>
      <c r="E25" s="116" t="s">
        <v>11</v>
      </c>
      <c r="F25" s="117"/>
      <c r="G25" s="123">
        <f t="shared" si="0"/>
        <v>0</v>
      </c>
      <c r="H25" s="124" t="s">
        <v>50</v>
      </c>
      <c r="L25" s="21"/>
    </row>
    <row r="26" spans="1:12" s="20" customFormat="1" ht="15" customHeight="1">
      <c r="A26" s="112">
        <f>A25+1</f>
        <v>12</v>
      </c>
      <c r="B26" s="113" t="s">
        <v>9</v>
      </c>
      <c r="C26" s="114" t="s">
        <v>17</v>
      </c>
      <c r="D26" s="115">
        <f>D25</f>
        <v>6</v>
      </c>
      <c r="E26" s="116" t="s">
        <v>11</v>
      </c>
      <c r="F26" s="117">
        <f>F25*0.2</f>
        <v>0</v>
      </c>
      <c r="G26" s="118">
        <f t="shared" si="0"/>
        <v>0</v>
      </c>
      <c r="H26" s="119"/>
      <c r="L26" s="21"/>
    </row>
    <row r="27" spans="1:12" s="20" customFormat="1" ht="20.25">
      <c r="A27" s="112">
        <f t="shared" si="1"/>
        <v>13</v>
      </c>
      <c r="B27" s="113" t="s">
        <v>68</v>
      </c>
      <c r="C27" s="125" t="s">
        <v>86</v>
      </c>
      <c r="D27" s="115">
        <v>3</v>
      </c>
      <c r="E27" s="116" t="s">
        <v>11</v>
      </c>
      <c r="F27" s="117"/>
      <c r="G27" s="123">
        <f t="shared" si="0"/>
        <v>0</v>
      </c>
      <c r="H27" s="124" t="s">
        <v>50</v>
      </c>
      <c r="L27" s="21"/>
    </row>
    <row r="28" spans="1:12" s="20" customFormat="1" ht="15" customHeight="1">
      <c r="A28" s="112">
        <f t="shared" si="1"/>
        <v>14</v>
      </c>
      <c r="B28" s="113" t="s">
        <v>9</v>
      </c>
      <c r="C28" s="114" t="s">
        <v>17</v>
      </c>
      <c r="D28" s="115">
        <f>D27</f>
        <v>3</v>
      </c>
      <c r="E28" s="116" t="s">
        <v>11</v>
      </c>
      <c r="F28" s="117">
        <f>F27*0.2</f>
        <v>0</v>
      </c>
      <c r="G28" s="118">
        <f t="shared" si="0"/>
        <v>0</v>
      </c>
      <c r="H28" s="119"/>
      <c r="L28" s="21"/>
    </row>
    <row r="29" spans="1:12" s="20" customFormat="1" ht="20.25">
      <c r="A29" s="112">
        <f t="shared" si="1"/>
        <v>15</v>
      </c>
      <c r="B29" s="113" t="s">
        <v>73</v>
      </c>
      <c r="C29" s="125" t="s">
        <v>87</v>
      </c>
      <c r="D29" s="115">
        <v>3</v>
      </c>
      <c r="E29" s="116" t="s">
        <v>11</v>
      </c>
      <c r="F29" s="117"/>
      <c r="G29" s="123">
        <f>D29*F29</f>
        <v>0</v>
      </c>
      <c r="H29" s="124" t="s">
        <v>50</v>
      </c>
      <c r="L29" s="21"/>
    </row>
    <row r="30" spans="1:12" s="20" customFormat="1" ht="15" customHeight="1">
      <c r="A30" s="112">
        <f>A29+1</f>
        <v>16</v>
      </c>
      <c r="B30" s="113" t="s">
        <v>9</v>
      </c>
      <c r="C30" s="114" t="s">
        <v>17</v>
      </c>
      <c r="D30" s="115">
        <f>D29</f>
        <v>3</v>
      </c>
      <c r="E30" s="116" t="s">
        <v>11</v>
      </c>
      <c r="F30" s="117">
        <f>F29*0.2</f>
        <v>0</v>
      </c>
      <c r="G30" s="118">
        <f>D30*F30</f>
        <v>0</v>
      </c>
      <c r="H30" s="119"/>
      <c r="L30" s="21"/>
    </row>
    <row r="31" spans="1:12" s="20" customFormat="1" ht="20.25">
      <c r="A31" s="112">
        <f>A30+1</f>
        <v>17</v>
      </c>
      <c r="B31" s="113" t="s">
        <v>74</v>
      </c>
      <c r="C31" s="125" t="s">
        <v>60</v>
      </c>
      <c r="D31" s="115">
        <v>3</v>
      </c>
      <c r="E31" s="116" t="s">
        <v>11</v>
      </c>
      <c r="F31" s="117"/>
      <c r="G31" s="123">
        <f>D31*F31</f>
        <v>0</v>
      </c>
      <c r="H31" s="124" t="s">
        <v>50</v>
      </c>
      <c r="L31" s="21"/>
    </row>
    <row r="32" spans="1:12" s="20" customFormat="1" ht="15" customHeight="1">
      <c r="A32" s="112">
        <f>A31+1</f>
        <v>18</v>
      </c>
      <c r="B32" s="113" t="s">
        <v>9</v>
      </c>
      <c r="C32" s="114" t="s">
        <v>17</v>
      </c>
      <c r="D32" s="115">
        <f>D31</f>
        <v>3</v>
      </c>
      <c r="E32" s="116" t="s">
        <v>11</v>
      </c>
      <c r="F32" s="117">
        <f>F31*0.2</f>
        <v>0</v>
      </c>
      <c r="G32" s="118">
        <f>D32*F32</f>
        <v>0</v>
      </c>
      <c r="H32" s="119"/>
      <c r="L32" s="21"/>
    </row>
    <row r="33" spans="1:12" s="20" customFormat="1" ht="20.25">
      <c r="A33" s="112">
        <f>A32+1</f>
        <v>19</v>
      </c>
      <c r="B33" s="113" t="s">
        <v>69</v>
      </c>
      <c r="C33" s="125" t="s">
        <v>56</v>
      </c>
      <c r="D33" s="115">
        <v>5</v>
      </c>
      <c r="E33" s="116" t="s">
        <v>11</v>
      </c>
      <c r="F33" s="117"/>
      <c r="G33" s="123">
        <f t="shared" si="0"/>
        <v>0</v>
      </c>
      <c r="H33" s="124" t="s">
        <v>50</v>
      </c>
      <c r="L33" s="21"/>
    </row>
    <row r="34" spans="1:12" s="20" customFormat="1" ht="15" customHeight="1">
      <c r="A34" s="112">
        <f t="shared" si="1"/>
        <v>20</v>
      </c>
      <c r="B34" s="113"/>
      <c r="C34" s="114" t="s">
        <v>17</v>
      </c>
      <c r="D34" s="115">
        <f>D33</f>
        <v>5</v>
      </c>
      <c r="E34" s="116" t="s">
        <v>11</v>
      </c>
      <c r="F34" s="117">
        <f>F33*0.2</f>
        <v>0</v>
      </c>
      <c r="G34" s="118">
        <f t="shared" si="0"/>
        <v>0</v>
      </c>
      <c r="H34" s="119"/>
      <c r="L34" s="21"/>
    </row>
    <row r="35" spans="1:12" s="20" customFormat="1" ht="20.25">
      <c r="A35" s="112">
        <f t="shared" si="1"/>
        <v>21</v>
      </c>
      <c r="B35" s="113" t="s">
        <v>70</v>
      </c>
      <c r="C35" s="125" t="s">
        <v>57</v>
      </c>
      <c r="D35" s="115">
        <v>1</v>
      </c>
      <c r="E35" s="116" t="s">
        <v>11</v>
      </c>
      <c r="F35" s="117"/>
      <c r="G35" s="123">
        <f t="shared" si="0"/>
        <v>0</v>
      </c>
      <c r="H35" s="124" t="s">
        <v>50</v>
      </c>
      <c r="L35" s="21"/>
    </row>
    <row r="36" spans="1:12" s="20" customFormat="1" ht="15" customHeight="1">
      <c r="A36" s="112">
        <f t="shared" si="1"/>
        <v>22</v>
      </c>
      <c r="B36" s="113" t="s">
        <v>9</v>
      </c>
      <c r="C36" s="114" t="s">
        <v>17</v>
      </c>
      <c r="D36" s="115">
        <f>D35</f>
        <v>1</v>
      </c>
      <c r="E36" s="116" t="s">
        <v>11</v>
      </c>
      <c r="F36" s="117">
        <f>F35*0.2</f>
        <v>0</v>
      </c>
      <c r="G36" s="118">
        <f t="shared" si="0"/>
        <v>0</v>
      </c>
      <c r="H36" s="119"/>
      <c r="L36" s="21"/>
    </row>
    <row r="37" spans="1:12" s="20" customFormat="1" ht="20.25">
      <c r="A37" s="112">
        <f t="shared" si="1"/>
        <v>23</v>
      </c>
      <c r="B37" s="113" t="s">
        <v>71</v>
      </c>
      <c r="C37" s="125" t="s">
        <v>58</v>
      </c>
      <c r="D37" s="115">
        <v>9</v>
      </c>
      <c r="E37" s="116" t="s">
        <v>11</v>
      </c>
      <c r="F37" s="117"/>
      <c r="G37" s="123">
        <f t="shared" si="0"/>
        <v>0</v>
      </c>
      <c r="H37" s="124" t="s">
        <v>50</v>
      </c>
      <c r="L37" s="21"/>
    </row>
    <row r="38" spans="1:12" s="20" customFormat="1" ht="15" customHeight="1">
      <c r="A38" s="112">
        <f t="shared" si="1"/>
        <v>24</v>
      </c>
      <c r="B38" s="113" t="s">
        <v>9</v>
      </c>
      <c r="C38" s="114" t="s">
        <v>17</v>
      </c>
      <c r="D38" s="115">
        <f>D37</f>
        <v>9</v>
      </c>
      <c r="E38" s="116" t="s">
        <v>11</v>
      </c>
      <c r="F38" s="117">
        <f>F37*0.2</f>
        <v>0</v>
      </c>
      <c r="G38" s="118">
        <f t="shared" si="0"/>
        <v>0</v>
      </c>
      <c r="H38" s="119"/>
      <c r="L38" s="21"/>
    </row>
    <row r="39" spans="1:12" s="20" customFormat="1" ht="20.25">
      <c r="A39" s="112">
        <f t="shared" si="1"/>
        <v>25</v>
      </c>
      <c r="B39" s="113" t="s">
        <v>72</v>
      </c>
      <c r="C39" s="125" t="s">
        <v>59</v>
      </c>
      <c r="D39" s="115">
        <v>5</v>
      </c>
      <c r="E39" s="116" t="s">
        <v>11</v>
      </c>
      <c r="F39" s="117"/>
      <c r="G39" s="123">
        <f t="shared" si="0"/>
        <v>0</v>
      </c>
      <c r="H39" s="124" t="s">
        <v>50</v>
      </c>
      <c r="L39" s="21"/>
    </row>
    <row r="40" spans="1:12" s="20" customFormat="1" ht="15" customHeight="1">
      <c r="A40" s="112">
        <f t="shared" si="1"/>
        <v>26</v>
      </c>
      <c r="B40" s="113" t="s">
        <v>9</v>
      </c>
      <c r="C40" s="114" t="s">
        <v>17</v>
      </c>
      <c r="D40" s="115">
        <f>D39</f>
        <v>5</v>
      </c>
      <c r="E40" s="116" t="s">
        <v>11</v>
      </c>
      <c r="F40" s="117">
        <f>F39*0.2</f>
        <v>0</v>
      </c>
      <c r="G40" s="118">
        <f t="shared" si="0"/>
        <v>0</v>
      </c>
      <c r="H40" s="119"/>
      <c r="L40" s="21"/>
    </row>
    <row r="41" spans="1:12" s="20" customFormat="1" ht="22.5" hidden="1">
      <c r="A41" s="112">
        <f t="shared" si="1"/>
        <v>27</v>
      </c>
      <c r="B41" s="113"/>
      <c r="C41" s="125" t="s">
        <v>61</v>
      </c>
      <c r="D41" s="115">
        <v>3</v>
      </c>
      <c r="E41" s="116" t="s">
        <v>11</v>
      </c>
      <c r="F41" s="117">
        <v>0</v>
      </c>
      <c r="G41" s="123">
        <f aca="true" t="shared" si="4" ref="G41:G52">D41*F41</f>
        <v>0</v>
      </c>
      <c r="H41" s="124" t="s">
        <v>50</v>
      </c>
      <c r="L41" s="21"/>
    </row>
    <row r="42" spans="1:12" s="20" customFormat="1" ht="15" customHeight="1" hidden="1">
      <c r="A42" s="112">
        <f aca="true" t="shared" si="5" ref="A42:A52">A41+1</f>
        <v>28</v>
      </c>
      <c r="B42" s="113" t="s">
        <v>9</v>
      </c>
      <c r="C42" s="114" t="s">
        <v>17</v>
      </c>
      <c r="D42" s="115">
        <f>D41</f>
        <v>3</v>
      </c>
      <c r="E42" s="116" t="s">
        <v>11</v>
      </c>
      <c r="F42" s="117">
        <f>F41*0.2</f>
        <v>0</v>
      </c>
      <c r="G42" s="118">
        <f t="shared" si="4"/>
        <v>0</v>
      </c>
      <c r="H42" s="119"/>
      <c r="L42" s="21"/>
    </row>
    <row r="43" spans="1:12" s="20" customFormat="1" ht="22.5" hidden="1">
      <c r="A43" s="112">
        <f t="shared" si="5"/>
        <v>29</v>
      </c>
      <c r="B43" s="113" t="s">
        <v>9</v>
      </c>
      <c r="C43" s="125" t="s">
        <v>62</v>
      </c>
      <c r="D43" s="115">
        <v>1</v>
      </c>
      <c r="E43" s="116" t="s">
        <v>11</v>
      </c>
      <c r="F43" s="117">
        <v>0</v>
      </c>
      <c r="G43" s="123">
        <f t="shared" si="4"/>
        <v>0</v>
      </c>
      <c r="H43" s="124" t="s">
        <v>50</v>
      </c>
      <c r="L43" s="21"/>
    </row>
    <row r="44" spans="1:12" s="20" customFormat="1" ht="15" customHeight="1" hidden="1">
      <c r="A44" s="112">
        <f t="shared" si="5"/>
        <v>30</v>
      </c>
      <c r="B44" s="113" t="s">
        <v>9</v>
      </c>
      <c r="C44" s="114" t="s">
        <v>17</v>
      </c>
      <c r="D44" s="115">
        <f>D43</f>
        <v>1</v>
      </c>
      <c r="E44" s="116" t="s">
        <v>11</v>
      </c>
      <c r="F44" s="117">
        <f>F43*0.2</f>
        <v>0</v>
      </c>
      <c r="G44" s="118">
        <f t="shared" si="4"/>
        <v>0</v>
      </c>
      <c r="H44" s="119"/>
      <c r="L44" s="21"/>
    </row>
    <row r="45" spans="1:12" s="20" customFormat="1" ht="22.5" hidden="1">
      <c r="A45" s="112">
        <f t="shared" si="5"/>
        <v>31</v>
      </c>
      <c r="B45" s="113" t="s">
        <v>9</v>
      </c>
      <c r="C45" s="125" t="s">
        <v>63</v>
      </c>
      <c r="D45" s="115">
        <v>2</v>
      </c>
      <c r="E45" s="116" t="s">
        <v>11</v>
      </c>
      <c r="F45" s="117">
        <v>0</v>
      </c>
      <c r="G45" s="123">
        <f t="shared" si="4"/>
        <v>0</v>
      </c>
      <c r="H45" s="124" t="s">
        <v>50</v>
      </c>
      <c r="L45" s="21"/>
    </row>
    <row r="46" spans="1:12" s="20" customFormat="1" ht="15" customHeight="1" hidden="1">
      <c r="A46" s="112">
        <f t="shared" si="5"/>
        <v>32</v>
      </c>
      <c r="B46" s="113" t="s">
        <v>9</v>
      </c>
      <c r="C46" s="114" t="s">
        <v>17</v>
      </c>
      <c r="D46" s="115">
        <f>D45</f>
        <v>2</v>
      </c>
      <c r="E46" s="116" t="s">
        <v>11</v>
      </c>
      <c r="F46" s="117">
        <f>F45*0.2</f>
        <v>0</v>
      </c>
      <c r="G46" s="118">
        <f t="shared" si="4"/>
        <v>0</v>
      </c>
      <c r="H46" s="119"/>
      <c r="L46" s="21"/>
    </row>
    <row r="47" spans="1:12" s="20" customFormat="1" ht="22.5" hidden="1">
      <c r="A47" s="112">
        <f t="shared" si="5"/>
        <v>33</v>
      </c>
      <c r="B47" s="113" t="s">
        <v>9</v>
      </c>
      <c r="C47" s="125" t="s">
        <v>64</v>
      </c>
      <c r="D47" s="115">
        <v>2</v>
      </c>
      <c r="E47" s="116" t="s">
        <v>11</v>
      </c>
      <c r="F47" s="117">
        <v>0</v>
      </c>
      <c r="G47" s="123">
        <f t="shared" si="4"/>
        <v>0</v>
      </c>
      <c r="H47" s="124" t="s">
        <v>50</v>
      </c>
      <c r="L47" s="21"/>
    </row>
    <row r="48" spans="1:12" s="20" customFormat="1" ht="15" customHeight="1" hidden="1">
      <c r="A48" s="112">
        <f t="shared" si="5"/>
        <v>34</v>
      </c>
      <c r="B48" s="113" t="s">
        <v>9</v>
      </c>
      <c r="C48" s="114" t="s">
        <v>17</v>
      </c>
      <c r="D48" s="115">
        <f>D47</f>
        <v>2</v>
      </c>
      <c r="E48" s="116" t="s">
        <v>11</v>
      </c>
      <c r="F48" s="117">
        <f>F47*0.2</f>
        <v>0</v>
      </c>
      <c r="G48" s="118">
        <f t="shared" si="4"/>
        <v>0</v>
      </c>
      <c r="H48" s="119"/>
      <c r="L48" s="21"/>
    </row>
    <row r="49" spans="1:12" s="20" customFormat="1" ht="20.25">
      <c r="A49" s="112">
        <f>A40+1</f>
        <v>27</v>
      </c>
      <c r="B49" s="113" t="s">
        <v>79</v>
      </c>
      <c r="C49" s="125" t="s">
        <v>65</v>
      </c>
      <c r="D49" s="115">
        <v>6</v>
      </c>
      <c r="E49" s="116" t="s">
        <v>11</v>
      </c>
      <c r="F49" s="117"/>
      <c r="G49" s="123">
        <f t="shared" si="4"/>
        <v>0</v>
      </c>
      <c r="H49" s="124" t="s">
        <v>50</v>
      </c>
      <c r="L49" s="21"/>
    </row>
    <row r="50" spans="1:12" s="20" customFormat="1" ht="15" customHeight="1">
      <c r="A50" s="112">
        <f t="shared" si="5"/>
        <v>28</v>
      </c>
      <c r="B50" s="113" t="s">
        <v>9</v>
      </c>
      <c r="C50" s="114" t="s">
        <v>17</v>
      </c>
      <c r="D50" s="115">
        <f>D49</f>
        <v>6</v>
      </c>
      <c r="E50" s="116" t="s">
        <v>11</v>
      </c>
      <c r="F50" s="117">
        <f>F49*0.2</f>
        <v>0</v>
      </c>
      <c r="G50" s="118">
        <f t="shared" si="4"/>
        <v>0</v>
      </c>
      <c r="H50" s="119"/>
      <c r="L50" s="21"/>
    </row>
    <row r="51" spans="1:12" s="20" customFormat="1" ht="20.25">
      <c r="A51" s="112">
        <f t="shared" si="5"/>
        <v>29</v>
      </c>
      <c r="B51" s="113" t="s">
        <v>9</v>
      </c>
      <c r="C51" s="125" t="s">
        <v>66</v>
      </c>
      <c r="D51" s="115">
        <v>2</v>
      </c>
      <c r="E51" s="116" t="s">
        <v>10</v>
      </c>
      <c r="F51" s="117"/>
      <c r="G51" s="123">
        <f t="shared" si="4"/>
        <v>0</v>
      </c>
      <c r="H51" s="124" t="s">
        <v>50</v>
      </c>
      <c r="L51" s="21"/>
    </row>
    <row r="52" spans="1:12" s="20" customFormat="1" ht="15" customHeight="1">
      <c r="A52" s="112">
        <f t="shared" si="5"/>
        <v>30</v>
      </c>
      <c r="B52" s="113" t="s">
        <v>9</v>
      </c>
      <c r="C52" s="114" t="s">
        <v>17</v>
      </c>
      <c r="D52" s="115">
        <f>D51</f>
        <v>2</v>
      </c>
      <c r="E52" s="116" t="s">
        <v>10</v>
      </c>
      <c r="F52" s="117">
        <f>F51*0.2</f>
        <v>0</v>
      </c>
      <c r="G52" s="118">
        <f t="shared" si="4"/>
        <v>0</v>
      </c>
      <c r="H52" s="119"/>
      <c r="L52" s="21"/>
    </row>
    <row r="53" spans="1:12" s="49" customFormat="1" ht="14.25" customHeight="1">
      <c r="A53" s="88"/>
      <c r="B53" s="89"/>
      <c r="C53" s="90"/>
      <c r="D53" s="91"/>
      <c r="E53" s="92"/>
      <c r="F53" s="93"/>
      <c r="G53" s="94"/>
      <c r="H53" s="95"/>
      <c r="L53" s="50"/>
    </row>
    <row r="54" spans="1:12" s="51" customFormat="1" ht="30" customHeight="1">
      <c r="A54" s="129"/>
      <c r="B54" s="130" t="s">
        <v>37</v>
      </c>
      <c r="C54" s="131" t="s">
        <v>12</v>
      </c>
      <c r="D54" s="132"/>
      <c r="E54" s="133"/>
      <c r="F54" s="103"/>
      <c r="G54" s="134">
        <f>SUM(G55:G62)</f>
        <v>0</v>
      </c>
      <c r="H54" s="131"/>
      <c r="L54" s="52"/>
    </row>
    <row r="55" spans="1:12" s="53" customFormat="1" ht="20.25">
      <c r="A55" s="143">
        <v>1</v>
      </c>
      <c r="B55" s="144" t="s">
        <v>38</v>
      </c>
      <c r="C55" s="151" t="s">
        <v>32</v>
      </c>
      <c r="D55" s="145">
        <v>1</v>
      </c>
      <c r="E55" s="146" t="s">
        <v>11</v>
      </c>
      <c r="F55" s="121"/>
      <c r="G55" s="149">
        <f aca="true" t="shared" si="6" ref="G55:G62">D55*F55</f>
        <v>0</v>
      </c>
      <c r="H55" s="122" t="s">
        <v>20</v>
      </c>
      <c r="L55" s="54"/>
    </row>
    <row r="56" spans="1:12" s="53" customFormat="1" ht="20.25">
      <c r="A56" s="143">
        <v>2</v>
      </c>
      <c r="B56" s="144" t="s">
        <v>39</v>
      </c>
      <c r="C56" s="120" t="s">
        <v>13</v>
      </c>
      <c r="D56" s="145">
        <v>1</v>
      </c>
      <c r="E56" s="146" t="s">
        <v>11</v>
      </c>
      <c r="F56" s="147"/>
      <c r="G56" s="148">
        <f t="shared" si="6"/>
        <v>0</v>
      </c>
      <c r="H56" s="122" t="s">
        <v>46</v>
      </c>
      <c r="L56" s="54"/>
    </row>
    <row r="57" spans="1:12" s="53" customFormat="1" ht="20.25">
      <c r="A57" s="143">
        <v>3</v>
      </c>
      <c r="B57" s="144" t="s">
        <v>40</v>
      </c>
      <c r="C57" s="120" t="s">
        <v>21</v>
      </c>
      <c r="D57" s="145">
        <v>1</v>
      </c>
      <c r="E57" s="146" t="s">
        <v>11</v>
      </c>
      <c r="F57" s="147"/>
      <c r="G57" s="148">
        <f t="shared" si="6"/>
        <v>0</v>
      </c>
      <c r="H57" s="122" t="s">
        <v>47</v>
      </c>
      <c r="L57" s="54"/>
    </row>
    <row r="58" spans="1:12" s="53" customFormat="1" ht="20.25">
      <c r="A58" s="143">
        <v>4</v>
      </c>
      <c r="B58" s="144" t="s">
        <v>41</v>
      </c>
      <c r="C58" s="126" t="s">
        <v>14</v>
      </c>
      <c r="D58" s="127">
        <v>1</v>
      </c>
      <c r="E58" s="146" t="s">
        <v>11</v>
      </c>
      <c r="F58" s="128"/>
      <c r="G58" s="150">
        <f t="shared" si="6"/>
        <v>0</v>
      </c>
      <c r="H58" s="122" t="s">
        <v>33</v>
      </c>
      <c r="L58" s="54"/>
    </row>
    <row r="59" spans="1:12" s="53" customFormat="1" ht="20.25">
      <c r="A59" s="143">
        <v>5</v>
      </c>
      <c r="B59" s="144" t="s">
        <v>42</v>
      </c>
      <c r="C59" s="126" t="s">
        <v>15</v>
      </c>
      <c r="D59" s="127">
        <v>1</v>
      </c>
      <c r="E59" s="146" t="s">
        <v>11</v>
      </c>
      <c r="F59" s="128"/>
      <c r="G59" s="150">
        <f t="shared" si="6"/>
        <v>0</v>
      </c>
      <c r="H59" s="152" t="s">
        <v>48</v>
      </c>
      <c r="L59" s="54"/>
    </row>
    <row r="60" spans="1:12" s="53" customFormat="1" ht="20.25">
      <c r="A60" s="143">
        <v>6</v>
      </c>
      <c r="B60" s="144" t="s">
        <v>43</v>
      </c>
      <c r="C60" s="120" t="s">
        <v>16</v>
      </c>
      <c r="D60" s="145">
        <v>1</v>
      </c>
      <c r="E60" s="146" t="s">
        <v>11</v>
      </c>
      <c r="F60" s="147"/>
      <c r="G60" s="148">
        <f t="shared" si="6"/>
        <v>0</v>
      </c>
      <c r="H60" s="122"/>
      <c r="L60" s="54"/>
    </row>
    <row r="61" spans="1:12" s="53" customFormat="1" ht="20.25">
      <c r="A61" s="143">
        <v>7</v>
      </c>
      <c r="B61" s="144" t="s">
        <v>44</v>
      </c>
      <c r="C61" s="120" t="s">
        <v>22</v>
      </c>
      <c r="D61" s="145">
        <v>1</v>
      </c>
      <c r="E61" s="146" t="s">
        <v>11</v>
      </c>
      <c r="F61" s="147"/>
      <c r="G61" s="148">
        <f t="shared" si="6"/>
        <v>0</v>
      </c>
      <c r="H61" s="122"/>
      <c r="L61" s="54"/>
    </row>
    <row r="62" spans="1:12" s="53" customFormat="1" ht="20.25">
      <c r="A62" s="143">
        <v>8</v>
      </c>
      <c r="B62" s="144" t="s">
        <v>45</v>
      </c>
      <c r="C62" s="120" t="s">
        <v>23</v>
      </c>
      <c r="D62" s="145">
        <v>1</v>
      </c>
      <c r="E62" s="146" t="s">
        <v>11</v>
      </c>
      <c r="F62" s="147"/>
      <c r="G62" s="148">
        <f t="shared" si="6"/>
        <v>0</v>
      </c>
      <c r="H62" s="122" t="s">
        <v>24</v>
      </c>
      <c r="L62" s="54"/>
    </row>
    <row r="63" spans="1:12" s="39" customFormat="1" ht="19.5">
      <c r="A63" s="135"/>
      <c r="B63" s="136"/>
      <c r="C63" s="137"/>
      <c r="D63" s="138"/>
      <c r="E63" s="139"/>
      <c r="F63" s="140"/>
      <c r="G63" s="141"/>
      <c r="H63" s="142"/>
      <c r="L63" s="40"/>
    </row>
    <row r="64" spans="1:12" s="39" customFormat="1" ht="19.5">
      <c r="A64" s="135"/>
      <c r="B64" s="136"/>
      <c r="C64" s="142"/>
      <c r="D64" s="138"/>
      <c r="E64" s="139"/>
      <c r="F64" s="140"/>
      <c r="G64" s="141"/>
      <c r="H64" s="142"/>
      <c r="L64" s="40"/>
    </row>
    <row r="65" spans="1:12" s="39" customFormat="1" ht="19.5">
      <c r="A65" s="135"/>
      <c r="B65" s="136"/>
      <c r="C65" s="142"/>
      <c r="D65" s="138"/>
      <c r="E65" s="139"/>
      <c r="F65" s="140"/>
      <c r="G65" s="141"/>
      <c r="H65" s="142"/>
      <c r="L65" s="40"/>
    </row>
  </sheetData>
  <sheetProtection/>
  <mergeCells count="1">
    <mergeCell ref="A2:H2"/>
  </mergeCells>
  <printOptions/>
  <pageMargins left="0.3937007874015748" right="0.3937007874015748" top="0.48" bottom="0.55" header="0.3937007874015748" footer="0.31"/>
  <pageSetup horizontalDpi="300" verticalDpi="300" orientation="landscape" scale="93" r:id="rId1"/>
  <headerFooter alignWithMargins="0">
    <oddFooter>&amp;LPoznámka: za naprogramování výpočtů jednotlivých buněk a celých sestav odpovídá každý uchazeč sám.&amp;R&amp;P</oddFooter>
  </headerFooter>
  <rowBreaks count="1" manualBreakCount="1">
    <brk id="5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SheetLayoutView="100" zoomScalePageLayoutView="0" workbookViewId="0" topLeftCell="A1">
      <selection activeCell="E2" sqref="E2"/>
    </sheetView>
  </sheetViews>
  <sheetFormatPr defaultColWidth="9.33203125" defaultRowHeight="10.5"/>
  <cols>
    <col min="1" max="1" width="2.83203125" style="0" customWidth="1"/>
    <col min="2" max="2" width="65.5" style="0" customWidth="1"/>
    <col min="3" max="4" width="17.16015625" style="0" customWidth="1"/>
    <col min="5" max="5" width="3.5" style="0" customWidth="1"/>
  </cols>
  <sheetData>
    <row r="1" spans="3:5" s="57" customFormat="1" ht="12.75" customHeight="1" thickBot="1">
      <c r="C1" s="58"/>
      <c r="D1" s="58"/>
      <c r="E1" s="59"/>
    </row>
    <row r="2" spans="2:5" s="60" customFormat="1" ht="113.25" customHeight="1" thickBot="1">
      <c r="B2" s="155" t="s">
        <v>51</v>
      </c>
      <c r="C2" s="156"/>
      <c r="D2" s="157"/>
      <c r="E2" s="61"/>
    </row>
    <row r="3" spans="1:4" s="64" customFormat="1" ht="29.25" customHeight="1">
      <c r="A3" s="62"/>
      <c r="B3" s="158"/>
      <c r="C3" s="158"/>
      <c r="D3" s="63"/>
    </row>
    <row r="4" spans="2:5" s="60" customFormat="1" ht="37.5" customHeight="1">
      <c r="B4" s="65"/>
      <c r="C4" s="65"/>
      <c r="D4" s="65"/>
      <c r="E4" s="61"/>
    </row>
    <row r="5" spans="2:5" s="66" customFormat="1" ht="33.75" customHeight="1">
      <c r="B5" s="67" t="s">
        <v>35</v>
      </c>
      <c r="C5" s="68" t="s">
        <v>25</v>
      </c>
      <c r="D5" s="69">
        <f>SUM(Položky!G8)</f>
        <v>0</v>
      </c>
      <c r="E5" s="70"/>
    </row>
    <row r="6" spans="2:5" s="71" customFormat="1" ht="9.75" customHeight="1">
      <c r="B6" s="72"/>
      <c r="C6" s="73"/>
      <c r="D6" s="74"/>
      <c r="E6" s="75"/>
    </row>
    <row r="7" spans="2:4" s="70" customFormat="1" ht="27.75" customHeight="1">
      <c r="B7" s="76"/>
      <c r="C7" s="77"/>
      <c r="D7" s="78"/>
    </row>
    <row r="8" spans="2:4" s="75" customFormat="1" ht="9.75" customHeight="1">
      <c r="B8" s="72"/>
      <c r="C8" s="79"/>
      <c r="D8" s="80"/>
    </row>
    <row r="9" spans="2:4" s="70" customFormat="1" ht="29.25" customHeight="1">
      <c r="B9" s="67"/>
      <c r="C9" s="68" t="s">
        <v>31</v>
      </c>
      <c r="D9" s="81">
        <v>0.21</v>
      </c>
    </row>
    <row r="10" spans="2:4" s="75" customFormat="1" ht="9.75" customHeight="1">
      <c r="B10" s="72"/>
      <c r="C10" s="82"/>
      <c r="D10" s="80"/>
    </row>
    <row r="11" spans="2:4" s="70" customFormat="1" ht="29.25" customHeight="1">
      <c r="B11" s="67"/>
      <c r="C11" s="68" t="s">
        <v>28</v>
      </c>
      <c r="D11" s="69">
        <f>SUM(D5*D9)</f>
        <v>0</v>
      </c>
    </row>
    <row r="12" spans="2:4" s="75" customFormat="1" ht="9.75" customHeight="1">
      <c r="B12" s="72"/>
      <c r="C12" s="80"/>
      <c r="D12" s="80"/>
    </row>
    <row r="13" spans="2:4" s="70" customFormat="1" ht="41.25" customHeight="1">
      <c r="B13" s="76"/>
      <c r="C13" s="83"/>
      <c r="D13" s="83"/>
    </row>
    <row r="14" spans="2:4" s="75" customFormat="1" ht="9.75" customHeight="1">
      <c r="B14" s="72"/>
      <c r="C14" s="80"/>
      <c r="D14" s="80"/>
    </row>
    <row r="15" spans="2:4" s="70" customFormat="1" ht="41.25" customHeight="1">
      <c r="B15" s="76"/>
      <c r="C15" s="83"/>
      <c r="D15" s="83"/>
    </row>
    <row r="16" spans="3:5" s="60" customFormat="1" ht="12">
      <c r="C16" s="84"/>
      <c r="D16" s="84"/>
      <c r="E16" s="61"/>
    </row>
    <row r="17" spans="2:4" s="70" customFormat="1" ht="41.25" customHeight="1">
      <c r="B17" s="76"/>
      <c r="C17" s="83"/>
      <c r="D17" s="83"/>
    </row>
    <row r="18" spans="3:5" s="60" customFormat="1" ht="12">
      <c r="C18" s="84"/>
      <c r="D18" s="84"/>
      <c r="E18" s="61"/>
    </row>
    <row r="19" spans="2:4" s="70" customFormat="1" ht="41.25" customHeight="1">
      <c r="B19" s="76"/>
      <c r="C19" s="83"/>
      <c r="D19" s="83"/>
    </row>
    <row r="20" spans="2:4" s="75" customFormat="1" ht="9.75" customHeight="1" thickBot="1">
      <c r="B20" s="72"/>
      <c r="C20" s="80"/>
      <c r="D20" s="80"/>
    </row>
    <row r="21" spans="2:5" s="60" customFormat="1" ht="71.25" customHeight="1" thickBot="1">
      <c r="B21" s="85" t="s">
        <v>26</v>
      </c>
      <c r="C21" s="68" t="s">
        <v>27</v>
      </c>
      <c r="D21" s="86">
        <f>SUM(D5,D11)</f>
        <v>0</v>
      </c>
      <c r="E21" s="61"/>
    </row>
    <row r="22" s="87" customFormat="1" ht="11.25"/>
  </sheetData>
  <sheetProtection/>
  <mergeCells count="2">
    <mergeCell ref="B2:D2"/>
    <mergeCell ref="B3:C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p.Burgr</dc:creator>
  <cp:keywords/>
  <dc:description/>
  <cp:lastModifiedBy>Ovádek Štěpán</cp:lastModifiedBy>
  <cp:lastPrinted>2022-03-04T07:23:37Z</cp:lastPrinted>
  <dcterms:created xsi:type="dcterms:W3CDTF">2007-02-26T09:20:42Z</dcterms:created>
  <dcterms:modified xsi:type="dcterms:W3CDTF">2022-03-14T13:19:48Z</dcterms:modified>
  <cp:category/>
  <cp:version/>
  <cp:contentType/>
  <cp:contentStatus/>
</cp:coreProperties>
</file>