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igorb" reservationPassword="0"/>
  <workbookPr/>
  <bookViews>
    <workbookView xWindow="240" yWindow="120" windowWidth="14940" windowHeight="9225" activeTab="0"/>
  </bookViews>
  <sheets>
    <sheet name="SO 131.2" sheetId="1" r:id="rId1"/>
  </sheets>
  <definedNames/>
  <calcPr/>
  <webPublishing/>
</workbook>
</file>

<file path=xl/sharedStrings.xml><?xml version="1.0" encoding="utf-8"?>
<sst xmlns="http://schemas.openxmlformats.org/spreadsheetml/2006/main" count="427" uniqueCount="184">
  <si>
    <t>ASPE10</t>
  </si>
  <si>
    <t>S</t>
  </si>
  <si>
    <t>Firma: IKDS s.r.o.</t>
  </si>
  <si>
    <t>Soupis prací objektu</t>
  </si>
  <si>
    <t xml:space="preserve">Stavba: </t>
  </si>
  <si>
    <t>2021_025</t>
  </si>
  <si>
    <t>Bezpečná doprava - parkoviště Pastýřská ulice- komunikační propojení ul. Pastýřská - III. etapa</t>
  </si>
  <si>
    <t>O</t>
  </si>
  <si>
    <t>Rozpočet:</t>
  </si>
  <si>
    <t>0,00</t>
  </si>
  <si>
    <t>15,00</t>
  </si>
  <si>
    <t>21,00</t>
  </si>
  <si>
    <t>3</t>
  </si>
  <si>
    <t>2</t>
  </si>
  <si>
    <t>SO 131.2</t>
  </si>
  <si>
    <t>OPĚRNÁ KONSTRUKCE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</si>
  <si>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</si>
  <si>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</si>
  <si>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</si>
  <si>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</si>
  <si>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</si>
  <si>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</si>
  <si>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</si>
  <si>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</si>
  <si>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</si>
  <si>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</si>
  <si>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</si>
  <si>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</si>
  <si>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</si>
  <si>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</si>
  <si>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</si>
  <si>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</si>
  <si>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</si>
  <si>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</si>
  <si>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</si>
  <si>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</si>
  <si>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</si>
  <si>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</si>
  <si>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 - zemin</t>
  </si>
  <si>
    <t>T</t>
  </si>
  <si>
    <t>PP</t>
  </si>
  <si>
    <t>zemina 2,0t/m3 , pol 131738</t>
  </si>
  <si>
    <t>VV</t>
  </si>
  <si>
    <t>1,0*2,2*75,0*2,0=330,000 [A]</t>
  </si>
  <si>
    <t>TS</t>
  </si>
  <si>
    <t>zahrnuje veškeré poplatky provozovateli skládky související s uložením odpadu na skládce.</t>
  </si>
  <si>
    <t>02520</t>
  </si>
  <si>
    <t/>
  </si>
  <si>
    <t>ZKOUŠENÍ MATERIÁLŮ NEZÁVISLOU ZKUŠEBNOU</t>
  </si>
  <si>
    <t>KPL</t>
  </si>
  <si>
    <t>včetně odběru vzorku a odvoz do skušebny</t>
  </si>
  <si>
    <t>1=1,000 [A]</t>
  </si>
  <si>
    <t>zahrnuje veškeré náklady spojené s objednatelem požadovanými zkouškami</t>
  </si>
  <si>
    <t>02620</t>
  </si>
  <si>
    <t>ZKOUŠENÍ KONSTRUKCÍ A PRACÍ NEZÁVISLOU ZKUŠEBNOU</t>
  </si>
  <si>
    <t>zkušky hutnění v rozsahu TKP</t>
  </si>
  <si>
    <t>02730</t>
  </si>
  <si>
    <t>POMOC PRÁCE ZŘÍZ NEBO ZAJIŠŤ OCHRANU INŽENÝRSKÝCH SÍTÍ</t>
  </si>
  <si>
    <t>vytyčení, přenesení podmínek správce sítí do realizace 
ochrana is SČVaK</t>
  </si>
  <si>
    <t>zahrnuje veškeré náklady spojené s objednatelem požadovanými zařízeními</t>
  </si>
  <si>
    <t>b</t>
  </si>
  <si>
    <t>vytyčení, přenesení podmínek správce sítí do realizace 
ochrana IS RWE</t>
  </si>
  <si>
    <t>c</t>
  </si>
  <si>
    <t>vytyčení, přenesení podmínek správce sítí do realizace 
ochrana IS ČEZ</t>
  </si>
  <si>
    <t>7</t>
  </si>
  <si>
    <t>02910</t>
  </si>
  <si>
    <t>OSTATNÍ POŽADAVKY - ZEMĚMĚŘIČSKÁ MĚŘENÍ</t>
  </si>
  <si>
    <t>vytyčení stavby autorizovaným geodetem</t>
  </si>
  <si>
    <t>zahrnuje veškeré náklady spojené s objednatelem požadovanými pracemi,  
- pro stanovení orientační investorské ceny určete jednotkovou cenu jako 1% odhadované  
ceny stavby</t>
  </si>
  <si>
    <t>8</t>
  </si>
  <si>
    <t>02943</t>
  </si>
  <si>
    <t>OSTATNÍ POŽADAVKY - VYPRACOVÁNÍ RDS</t>
  </si>
  <si>
    <t>RDS SO 131.2 Opěrné konstrukce</t>
  </si>
  <si>
    <t>zahrnuje veškeré náklady spojené s objednatelem požadovanými pracemi</t>
  </si>
  <si>
    <t>02944</t>
  </si>
  <si>
    <t>OSTAT POŽADAVKY - DOKUMENTACE SKUTEČ PROVEDENÍ V DIGIT FORMĚ</t>
  </si>
  <si>
    <t>DSPS včetně geodetického zaměření</t>
  </si>
  <si>
    <t>02945</t>
  </si>
  <si>
    <t>OSTAT POŽADAVKY - GEOMETRICKÝ PLÁN</t>
  </si>
  <si>
    <t>HM</t>
  </si>
  <si>
    <t>na základě skutečného provedení stavby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</si>
  <si>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</si>
  <si>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Zemní práce</t>
  </si>
  <si>
    <t>11</t>
  </si>
  <si>
    <t>131837</t>
  </si>
  <si>
    <t>HLOUBENÍ JAM ZAPAŽ I NEPAŽ TŘ. II, ODVOZ DO 16KM</t>
  </si>
  <si>
    <t>M3</t>
  </si>
  <si>
    <t>1,0*2,2*75,0=165,000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</si>
  <si>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</si>
  <si>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12</t>
  </si>
  <si>
    <t>17120</t>
  </si>
  <si>
    <t>ULOŽENÍ SYPANINY DO NÁSYPŮ A NA SKLÁDKY BEZ ZHUTNĚNÍ</t>
  </si>
  <si>
    <t>vykopaný material zemina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</si>
  <si>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</si>
  <si>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</si>
  <si>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17481</t>
  </si>
  <si>
    <t>ZÁSYP JAM A RÝH Z NAKUPOVANÝCH MATERIÁLŮ</t>
  </si>
  <si>
    <t>zásyp za opěrama ŠDB 32/63 po vrstvách 30 cm se zhutněním 
ČSN 736244 
ID 0,9 ( 100%PS)</t>
  </si>
  <si>
    <t>Rubzdi 
1,05*2,04*75,0=160,650 [A] 
Čelo zdi 
1,30*0,85*75,0=82,875 [B] 
Celkem: A+B=243,525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</si>
  <si>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</si>
  <si>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</si>
  <si>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ochranný zásyp za zdí  ŠP 8-32 mm  po vrstvách 30 cm se zhutněním 
ČSN 736244 
ID 0,9 ( 100%PS)</t>
  </si>
  <si>
    <t>0,6*1,5*75,0=67,500 [A]</t>
  </si>
  <si>
    <t>Základy</t>
  </si>
  <si>
    <t>15</t>
  </si>
  <si>
    <t>261112</t>
  </si>
  <si>
    <t>VRTY PRO KOTVENÍ A INJEKTÁŽ TŘ I NA POVRCHU D DO 16MM</t>
  </si>
  <si>
    <t>M</t>
  </si>
  <si>
    <t>vrty pro kotvení zábradlí</t>
  </si>
  <si>
    <t>140*4*0,15=84,000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</si>
  <si>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</si>
  <si>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16</t>
  </si>
  <si>
    <t>272325</t>
  </si>
  <si>
    <t>ZÁKLADY ZE ŽELEZOBETONU DO C30/37</t>
  </si>
  <si>
    <t>uhlová zeď 
5*(2,00*5,00*0,40)=20,000 [A] 
5*(1,70*5,00*0,40)=17,000 [B] 
5*(1,30*5,00*0,40)=13,000 [C] 
tížna zeď 
0,8*0,6*(15,0+4,67)=9,442 [D] 
Celkem: A+B+C+D=59,442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</si>
  <si>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</si>
  <si>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17</t>
  </si>
  <si>
    <t>272365</t>
  </si>
  <si>
    <t>VÝZTUŽ ZÁKLADŮ Z OCELI 10505, B500B</t>
  </si>
  <si>
    <t>59,442*0,075=4,458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</si>
  <si>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</si>
  <si>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</si>
  <si>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18</t>
  </si>
  <si>
    <t>311325</t>
  </si>
  <si>
    <t>ZDI A STĚNY PODP A VOL ZE ŽELEZOBET DO C30/37</t>
  </si>
  <si>
    <t>uhlová zeď 
140,526*0,40=56,210 [A] 
tížná zeď 
15,056*0,4=6,022 [B] 
Celkem: A+B=62,232 [C]</t>
  </si>
  <si>
    <t>19</t>
  </si>
  <si>
    <t>311365</t>
  </si>
  <si>
    <t>VÝZTUŽ ZDÍ A STĚN PODP A VOL Z OCELI 10505, B500B</t>
  </si>
  <si>
    <t>62,235*0,075=4,668 [A]</t>
  </si>
  <si>
    <t>Vodorovné konstrukce</t>
  </si>
  <si>
    <t>20</t>
  </si>
  <si>
    <t>451312</t>
  </si>
  <si>
    <t>PODKLADNÍ A VÝPLŇOVÉ VRSTVY Z PROSTÉHO BETONU C12/15</t>
  </si>
  <si>
    <t>C 12/15 min. tl 100 mm</t>
  </si>
  <si>
    <t>25,1*2,20*0,10=5,522 [A] 
25,1*1,90*0,10=4,769 [B] 
25,1*1,50*0,10=3,765 [C] 
19,84*0,80*0,10=1,587 [D] 
Celkem: A+B+C+D=15,643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</si>
  <si>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</si>
  <si>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21</t>
  </si>
  <si>
    <t>45860</t>
  </si>
  <si>
    <t>VÝPLŇ ZA OPĚRAMI A ZDMI Z MEZEROVITÉHO BETONU</t>
  </si>
  <si>
    <t>drenážní beton za rubem opěr na drenážní trubku</t>
  </si>
  <si>
    <t>0,30*0,30*80,0=7,200 [A]</t>
  </si>
  <si>
    <t>položka zahrnuje:  
- dodávku mezerovitého betonu předepsané kvality a zásyp se zhutněním včetně mimostaveništní a vnitrostaveništní dopravy</t>
  </si>
  <si>
    <t>Přidružená stavební výroba</t>
  </si>
  <si>
    <t>22</t>
  </si>
  <si>
    <t>711111</t>
  </si>
  <si>
    <t>IZOLACE BĚŽNÝCH KONSTRUKCÍ PROTI ZEMNÍ VLHKOSTI ASFALTOVÝMI NÁTĚRY</t>
  </si>
  <si>
    <t>M2</t>
  </si>
  <si>
    <t>nátěry  1x ALP + 2xALN  konstrukcí zakrývaných zásypem</t>
  </si>
  <si>
    <t>základ 
3*25,0*(0,70+1,70)=180,000 [A] 
3*25,0*(0,70+1,40)=157,500 [B] 
3*25,0*(0,70+1,00)=127,500 [C] 
3*19,74*(0,90+0,90)=106,596 [D] 
stěna 
3*142,626+3*15,056=473,046 [E] 
3*64,216+3*10,276=223,476 [F] 
Celkem: A+B+C+D+E+F=1 268,118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</si>
  <si>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</si>
  <si>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23</t>
  </si>
  <si>
    <t>711509</t>
  </si>
  <si>
    <t>OCHRANA IZOLACE NA POVRCHU TEXTILIÍ</t>
  </si>
  <si>
    <t>geotextilie 600g/m2</t>
  </si>
  <si>
    <t>základ 
25,0*(0,70+1,70)=60,000 [A] 
25,0*(0,70+1,40)=52,500 [B] 
25,0*(0,70+1,00)=42,500 [C] 
19,74*(0,90+0,90)=35,532 [D] 
stěna 
142,626+15,056=157,682 [E] 
64,216+10,276=74,492 [F] 
Celkem: A+B+C+D+E+F=422,706 [G]</t>
  </si>
  <si>
    <t>položka zahrnuje:  
- dodání  předepsaného ochranného materiálu  
- zřízení ochrany izolace</t>
  </si>
  <si>
    <t>Potrubí</t>
  </si>
  <si>
    <t>24</t>
  </si>
  <si>
    <t>875342</t>
  </si>
  <si>
    <t>POTRUBÍ DREN Z TRUB PLAST DN DO 200MM DĚROVANÝCH</t>
  </si>
  <si>
    <t>drenáž rubu DN 150 včetně T kusu dle TP 83</t>
  </si>
  <si>
    <t>80,0=80,000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</si>
  <si>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</si>
  <si>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</si>
  <si>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25</t>
  </si>
  <si>
    <t>9111B1</t>
  </si>
  <si>
    <t>ZÁBRADLÍ SILNIČNÍ SE SVISLOU VÝPLNÍ - DODÁVKA A MONTÁŽ</t>
  </si>
  <si>
    <t>70,33=70,330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</si>
  <si>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</si>
  <si>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26</t>
  </si>
  <si>
    <t>93112</t>
  </si>
  <si>
    <t>VÝPLŇ DILATAČ SPAR HERAKLITEM</t>
  </si>
  <si>
    <t>18*5,5*0,02*0,02=0,040 [A]</t>
  </si>
  <si>
    <t>položka zahrnuje dodávku a osazení předepsaného materiálu, očištění ploch spáry před úpravou, očištění okolí spáry po úpravě</t>
  </si>
  <si>
    <t>27</t>
  </si>
  <si>
    <t>931182</t>
  </si>
  <si>
    <t>VÝPLŇ DILATAČNÍCH SPAR Z POLYSTYRENU TL 20MM</t>
  </si>
  <si>
    <t>18*0,4*1,5=10,800 [A] 
18*0,4*1,7=12,240 [B] 
Celkem: A+B=23,040 [C]</t>
  </si>
  <si>
    <t>28</t>
  </si>
  <si>
    <t>931185</t>
  </si>
  <si>
    <t>VÝPLŇ DILATAČNÍCH SPAR Z POLYSTYRENU TL 50MM</t>
  </si>
  <si>
    <t>tepelná izolace v blízkostí stromů na rubové straně zdi</t>
  </si>
  <si>
    <t>7*3,25*1,5=34,125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</si>
</sst>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0+O8+O49+O66+O79+O88+O97+O106+O111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0+I8+I49+I66+I79+I88+I97+I106+I111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330</v>
      </c>
      <c s="27">
        <v>150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25.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20000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50</v>
      </c>
    </row>
    <row r="15" spans="1:5" ht="12.75">
      <c r="A15" s="30" t="s">
        <v>42</v>
      </c>
      <c r="E15" s="31" t="s">
        <v>51</v>
      </c>
    </row>
    <row r="16" spans="1:5" ht="12.75">
      <c r="A16" t="s">
        <v>44</v>
      </c>
      <c r="E16" s="29" t="s">
        <v>52</v>
      </c>
    </row>
    <row r="17" spans="1:16" ht="12.75">
      <c r="A17" s="19" t="s">
        <v>35</v>
      </c>
      <c s="23" t="s">
        <v>12</v>
      </c>
      <c s="23" t="s">
        <v>53</v>
      </c>
      <c s="19" t="s">
        <v>47</v>
      </c>
      <c s="24" t="s">
        <v>54</v>
      </c>
      <c s="25" t="s">
        <v>49</v>
      </c>
      <c s="26">
        <v>1</v>
      </c>
      <c s="27">
        <v>20000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12.75">
      <c r="A19" s="30" t="s">
        <v>42</v>
      </c>
      <c r="E19" s="31" t="s">
        <v>51</v>
      </c>
    </row>
    <row r="20" spans="1:5" ht="12.75">
      <c r="A20" t="s">
        <v>44</v>
      </c>
      <c r="E20" s="29" t="s">
        <v>52</v>
      </c>
    </row>
    <row r="21" spans="1:16" ht="12.75">
      <c r="A21" s="19" t="s">
        <v>35</v>
      </c>
      <c s="23" t="s">
        <v>23</v>
      </c>
      <c s="23" t="s">
        <v>56</v>
      </c>
      <c s="19" t="s">
        <v>37</v>
      </c>
      <c s="24" t="s">
        <v>57</v>
      </c>
      <c s="25" t="s">
        <v>49</v>
      </c>
      <c s="26">
        <v>1</v>
      </c>
      <c s="27">
        <v>20000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58</v>
      </c>
    </row>
    <row r="23" spans="1:5" ht="12.75">
      <c r="A23" s="30" t="s">
        <v>42</v>
      </c>
      <c r="E23" s="31" t="s">
        <v>51</v>
      </c>
    </row>
    <row r="24" spans="1:5" ht="12.75">
      <c r="A24" t="s">
        <v>44</v>
      </c>
      <c r="E24" s="29" t="s">
        <v>59</v>
      </c>
    </row>
    <row r="25" spans="1:16" ht="12.75">
      <c r="A25" s="19" t="s">
        <v>35</v>
      </c>
      <c s="23" t="s">
        <v>25</v>
      </c>
      <c s="23" t="s">
        <v>56</v>
      </c>
      <c s="19" t="s">
        <v>60</v>
      </c>
      <c s="24" t="s">
        <v>57</v>
      </c>
      <c s="25" t="s">
        <v>49</v>
      </c>
      <c s="26">
        <v>1</v>
      </c>
      <c s="27">
        <v>20000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61</v>
      </c>
    </row>
    <row r="27" spans="1:5" ht="12.75">
      <c r="A27" s="30" t="s">
        <v>42</v>
      </c>
      <c r="E27" s="31" t="s">
        <v>51</v>
      </c>
    </row>
    <row r="28" spans="1:5" ht="12.75">
      <c r="A28" t="s">
        <v>44</v>
      </c>
      <c r="E28" s="29" t="s">
        <v>59</v>
      </c>
    </row>
    <row r="29" spans="1:16" ht="12.75">
      <c r="A29" s="19" t="s">
        <v>35</v>
      </c>
      <c s="23" t="s">
        <v>27</v>
      </c>
      <c s="23" t="s">
        <v>56</v>
      </c>
      <c s="19" t="s">
        <v>62</v>
      </c>
      <c s="24" t="s">
        <v>57</v>
      </c>
      <c s="25" t="s">
        <v>49</v>
      </c>
      <c s="26">
        <v>1</v>
      </c>
      <c s="27">
        <v>20000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63</v>
      </c>
    </row>
    <row r="31" spans="1:5" ht="12.75">
      <c r="A31" s="30" t="s">
        <v>42</v>
      </c>
      <c r="E31" s="31" t="s">
        <v>51</v>
      </c>
    </row>
    <row r="32" spans="1:5" ht="12.75">
      <c r="A32" t="s">
        <v>44</v>
      </c>
      <c r="E32" s="29" t="s">
        <v>59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49</v>
      </c>
      <c s="26">
        <v>1</v>
      </c>
      <c s="27">
        <v>15000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67</v>
      </c>
    </row>
    <row r="35" spans="1:5" ht="12.75">
      <c r="A35" s="30" t="s">
        <v>42</v>
      </c>
      <c r="E35" s="31" t="s">
        <v>51</v>
      </c>
    </row>
    <row r="36" spans="1:5" ht="51">
      <c r="A36" t="s">
        <v>44</v>
      </c>
      <c r="E36" s="29" t="s">
        <v>68</v>
      </c>
    </row>
    <row r="37" spans="1:16" ht="12.75">
      <c r="A37" s="19" t="s">
        <v>35</v>
      </c>
      <c s="23" t="s">
        <v>69</v>
      </c>
      <c s="23" t="s">
        <v>70</v>
      </c>
      <c s="19" t="s">
        <v>47</v>
      </c>
      <c s="24" t="s">
        <v>71</v>
      </c>
      <c s="25" t="s">
        <v>49</v>
      </c>
      <c s="26">
        <v>1</v>
      </c>
      <c s="27">
        <v>60000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72</v>
      </c>
    </row>
    <row r="39" spans="1:5" ht="12.75">
      <c r="A39" s="30" t="s">
        <v>42</v>
      </c>
      <c r="E39" s="31" t="s">
        <v>51</v>
      </c>
    </row>
    <row r="40" spans="1:5" ht="12.75">
      <c r="A40" t="s">
        <v>44</v>
      </c>
      <c r="E40" s="29" t="s">
        <v>73</v>
      </c>
    </row>
    <row r="41" spans="1:16" ht="12.75">
      <c r="A41" s="19" t="s">
        <v>35</v>
      </c>
      <c s="23" t="s">
        <v>30</v>
      </c>
      <c s="23" t="s">
        <v>74</v>
      </c>
      <c s="19" t="s">
        <v>47</v>
      </c>
      <c s="24" t="s">
        <v>75</v>
      </c>
      <c s="25" t="s">
        <v>49</v>
      </c>
      <c s="26">
        <v>1</v>
      </c>
      <c s="27">
        <v>20000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76</v>
      </c>
    </row>
    <row r="43" spans="1:5" ht="12.75">
      <c r="A43" s="30" t="s">
        <v>42</v>
      </c>
      <c r="E43" s="31" t="s">
        <v>51</v>
      </c>
    </row>
    <row r="44" spans="1:5" ht="12.75">
      <c r="A44" t="s">
        <v>44</v>
      </c>
      <c r="E44" s="29" t="s">
        <v>73</v>
      </c>
    </row>
    <row r="45" spans="1:16" ht="12.75">
      <c r="A45" s="19" t="s">
        <v>35</v>
      </c>
      <c s="23" t="s">
        <v>32</v>
      </c>
      <c s="23" t="s">
        <v>77</v>
      </c>
      <c s="19" t="s">
        <v>47</v>
      </c>
      <c s="24" t="s">
        <v>78</v>
      </c>
      <c s="25" t="s">
        <v>79</v>
      </c>
      <c s="26">
        <v>1</v>
      </c>
      <c s="27">
        <v>10000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80</v>
      </c>
    </row>
    <row r="47" spans="1:5" ht="12.75">
      <c r="A47" s="30" t="s">
        <v>42</v>
      </c>
      <c r="E47" s="31" t="s">
        <v>51</v>
      </c>
    </row>
    <row r="48" spans="1:5" ht="89.25">
      <c r="A48" t="s">
        <v>44</v>
      </c>
      <c r="E48" s="29" t="s">
        <v>81</v>
      </c>
    </row>
    <row r="49" spans="1:18" ht="12.75" customHeight="1">
      <c r="A49" s="5" t="s">
        <v>33</v>
      </c>
      <c s="5"/>
      <c s="34" t="s">
        <v>19</v>
      </c>
      <c s="5"/>
      <c s="21" t="s">
        <v>82</v>
      </c>
      <c s="5"/>
      <c s="5"/>
      <c s="5"/>
      <c s="35">
        <f>0+Q49</f>
      </c>
      <c r="O49">
        <f>0+R49</f>
      </c>
      <c r="Q49">
        <f>0+I50+I54+I58+I62</f>
      </c>
      <c>
        <f>0+O50+O54+O58+O62</f>
      </c>
    </row>
    <row r="50" spans="1:16" ht="12.75">
      <c r="A50" s="19" t="s">
        <v>35</v>
      </c>
      <c s="23" t="s">
        <v>83</v>
      </c>
      <c s="23" t="s">
        <v>84</v>
      </c>
      <c s="19" t="s">
        <v>47</v>
      </c>
      <c s="24" t="s">
        <v>85</v>
      </c>
      <c s="25" t="s">
        <v>86</v>
      </c>
      <c s="26">
        <v>165</v>
      </c>
      <c s="27">
        <v>758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87</v>
      </c>
    </row>
    <row r="53" spans="1:5" ht="344.25">
      <c r="A53" t="s">
        <v>44</v>
      </c>
      <c r="E53" s="29" t="s">
        <v>88</v>
      </c>
    </row>
    <row r="54" spans="1:16" ht="12.75">
      <c r="A54" s="19" t="s">
        <v>35</v>
      </c>
      <c s="23" t="s">
        <v>89</v>
      </c>
      <c s="23" t="s">
        <v>90</v>
      </c>
      <c s="19" t="s">
        <v>47</v>
      </c>
      <c s="24" t="s">
        <v>91</v>
      </c>
      <c s="25" t="s">
        <v>86</v>
      </c>
      <c s="26">
        <v>165</v>
      </c>
      <c s="27">
        <v>16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92</v>
      </c>
    </row>
    <row r="56" spans="1:5" ht="12.75">
      <c r="A56" s="30" t="s">
        <v>42</v>
      </c>
      <c r="E56" s="31" t="s">
        <v>87</v>
      </c>
    </row>
    <row r="57" spans="1:5" ht="191.25">
      <c r="A57" t="s">
        <v>44</v>
      </c>
      <c r="E57" s="29" t="s">
        <v>93</v>
      </c>
    </row>
    <row r="58" spans="1:16" ht="12.75">
      <c r="A58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86</v>
      </c>
      <c s="26">
        <v>243.525</v>
      </c>
      <c s="27">
        <v>625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97</v>
      </c>
    </row>
    <row r="60" spans="1:5" ht="63.75">
      <c r="A60" s="30" t="s">
        <v>42</v>
      </c>
      <c r="E60" s="31" t="s">
        <v>98</v>
      </c>
    </row>
    <row r="61" spans="1:5" ht="229.5">
      <c r="A61" t="s">
        <v>44</v>
      </c>
      <c r="E61" s="29" t="s">
        <v>99</v>
      </c>
    </row>
    <row r="62" spans="1:16" ht="12.75">
      <c r="A62" s="19" t="s">
        <v>35</v>
      </c>
      <c s="23" t="s">
        <v>100</v>
      </c>
      <c s="23" t="s">
        <v>95</v>
      </c>
      <c s="19" t="s">
        <v>60</v>
      </c>
      <c s="24" t="s">
        <v>96</v>
      </c>
      <c s="25" t="s">
        <v>86</v>
      </c>
      <c s="26">
        <v>67.5</v>
      </c>
      <c s="27">
        <v>625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101</v>
      </c>
    </row>
    <row r="64" spans="1:5" ht="12.75">
      <c r="A64" s="30" t="s">
        <v>42</v>
      </c>
      <c r="E64" s="31" t="s">
        <v>102</v>
      </c>
    </row>
    <row r="65" spans="1:5" ht="229.5">
      <c r="A65" t="s">
        <v>44</v>
      </c>
      <c r="E65" s="29" t="s">
        <v>99</v>
      </c>
    </row>
    <row r="66" spans="1:18" ht="12.75" customHeight="1">
      <c r="A66" s="5" t="s">
        <v>33</v>
      </c>
      <c s="5"/>
      <c s="34" t="s">
        <v>13</v>
      </c>
      <c s="5"/>
      <c s="21" t="s">
        <v>103</v>
      </c>
      <c s="5"/>
      <c s="5"/>
      <c s="5"/>
      <c s="35">
        <f>0+Q66</f>
      </c>
      <c r="O66">
        <f>0+R66</f>
      </c>
      <c r="Q66">
        <f>0+I67+I71+I75</f>
      </c>
      <c>
        <f>0+O67+O71+O75</f>
      </c>
    </row>
    <row r="67" spans="1:16" ht="12.75">
      <c r="A67" s="19" t="s">
        <v>35</v>
      </c>
      <c s="23" t="s">
        <v>104</v>
      </c>
      <c s="23" t="s">
        <v>105</v>
      </c>
      <c s="19" t="s">
        <v>47</v>
      </c>
      <c s="24" t="s">
        <v>106</v>
      </c>
      <c s="25" t="s">
        <v>107</v>
      </c>
      <c s="26">
        <v>84</v>
      </c>
      <c s="27">
        <v>353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108</v>
      </c>
    </row>
    <row r="69" spans="1:5" ht="12.75">
      <c r="A69" s="30" t="s">
        <v>42</v>
      </c>
      <c r="E69" s="31" t="s">
        <v>109</v>
      </c>
    </row>
    <row r="70" spans="1:5" ht="63.75">
      <c r="A70" t="s">
        <v>44</v>
      </c>
      <c r="E70" s="29" t="s">
        <v>110</v>
      </c>
    </row>
    <row r="71" spans="1:16" ht="12.75">
      <c r="A71" s="19" t="s">
        <v>35</v>
      </c>
      <c s="23" t="s">
        <v>111</v>
      </c>
      <c s="23" t="s">
        <v>112</v>
      </c>
      <c s="19" t="s">
        <v>47</v>
      </c>
      <c s="24" t="s">
        <v>113</v>
      </c>
      <c s="25" t="s">
        <v>86</v>
      </c>
      <c s="26">
        <v>59.442</v>
      </c>
      <c s="27">
        <v>4470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47</v>
      </c>
    </row>
    <row r="73" spans="1:5" ht="89.25">
      <c r="A73" s="30" t="s">
        <v>42</v>
      </c>
      <c r="E73" s="31" t="s">
        <v>114</v>
      </c>
    </row>
    <row r="74" spans="1:5" ht="395.25">
      <c r="A74" t="s">
        <v>44</v>
      </c>
      <c r="E74" s="29" t="s">
        <v>115</v>
      </c>
    </row>
    <row r="75" spans="1:16" ht="12.75">
      <c r="A75" s="19" t="s">
        <v>35</v>
      </c>
      <c s="23" t="s">
        <v>116</v>
      </c>
      <c s="23" t="s">
        <v>117</v>
      </c>
      <c s="19" t="s">
        <v>47</v>
      </c>
      <c s="24" t="s">
        <v>118</v>
      </c>
      <c s="25" t="s">
        <v>39</v>
      </c>
      <c s="26">
        <v>4.458</v>
      </c>
      <c s="27">
        <v>26440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47</v>
      </c>
    </row>
    <row r="77" spans="1:5" ht="12.75">
      <c r="A77" s="30" t="s">
        <v>42</v>
      </c>
      <c r="E77" s="31" t="s">
        <v>119</v>
      </c>
    </row>
    <row r="78" spans="1:5" ht="267.75">
      <c r="A78" t="s">
        <v>44</v>
      </c>
      <c r="E78" s="29" t="s">
        <v>120</v>
      </c>
    </row>
    <row r="79" spans="1:18" ht="12.75" customHeight="1">
      <c r="A79" s="5" t="s">
        <v>33</v>
      </c>
      <c s="5"/>
      <c s="34" t="s">
        <v>12</v>
      </c>
      <c s="5"/>
      <c s="21" t="s">
        <v>121</v>
      </c>
      <c s="5"/>
      <c s="5"/>
      <c s="5"/>
      <c s="35">
        <f>0+Q79</f>
      </c>
      <c r="O79">
        <f>0+R79</f>
      </c>
      <c r="Q79">
        <f>0+I80+I84</f>
      </c>
      <c>
        <f>0+O80+O84</f>
      </c>
    </row>
    <row r="80" spans="1:16" ht="12.75">
      <c r="A80" s="19" t="s">
        <v>35</v>
      </c>
      <c s="23" t="s">
        <v>122</v>
      </c>
      <c s="23" t="s">
        <v>123</v>
      </c>
      <c s="19" t="s">
        <v>47</v>
      </c>
      <c s="24" t="s">
        <v>124</v>
      </c>
      <c s="25" t="s">
        <v>86</v>
      </c>
      <c s="26">
        <v>62.232</v>
      </c>
      <c s="27">
        <v>7260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47</v>
      </c>
    </row>
    <row r="82" spans="1:5" ht="63.75">
      <c r="A82" s="30" t="s">
        <v>42</v>
      </c>
      <c r="E82" s="31" t="s">
        <v>125</v>
      </c>
    </row>
    <row r="83" spans="1:5" ht="395.25">
      <c r="A83" t="s">
        <v>44</v>
      </c>
      <c r="E83" s="29" t="s">
        <v>115</v>
      </c>
    </row>
    <row r="84" spans="1:16" ht="12.75">
      <c r="A84" s="19" t="s">
        <v>35</v>
      </c>
      <c s="23" t="s">
        <v>126</v>
      </c>
      <c s="23" t="s">
        <v>127</v>
      </c>
      <c s="19" t="s">
        <v>47</v>
      </c>
      <c s="24" t="s">
        <v>128</v>
      </c>
      <c s="25" t="s">
        <v>39</v>
      </c>
      <c s="26">
        <v>4.668</v>
      </c>
      <c s="27">
        <v>33400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47</v>
      </c>
    </row>
    <row r="86" spans="1:5" ht="12.75">
      <c r="A86" s="30" t="s">
        <v>42</v>
      </c>
      <c r="E86" s="31" t="s">
        <v>129</v>
      </c>
    </row>
    <row r="87" spans="1:5" ht="267.75">
      <c r="A87" t="s">
        <v>44</v>
      </c>
      <c r="E87" s="29" t="s">
        <v>120</v>
      </c>
    </row>
    <row r="88" spans="1:18" ht="12.75" customHeight="1">
      <c r="A88" s="5" t="s">
        <v>33</v>
      </c>
      <c s="5"/>
      <c s="34" t="s">
        <v>23</v>
      </c>
      <c s="5"/>
      <c s="21" t="s">
        <v>130</v>
      </c>
      <c s="5"/>
      <c s="5"/>
      <c s="5"/>
      <c s="35">
        <f>0+Q88</f>
      </c>
      <c r="O88">
        <f>0+R88</f>
      </c>
      <c r="Q88">
        <f>0+I89+I93</f>
      </c>
      <c>
        <f>0+O89+O93</f>
      </c>
    </row>
    <row r="89" spans="1:16" ht="12.75">
      <c r="A89" s="19" t="s">
        <v>35</v>
      </c>
      <c s="23" t="s">
        <v>131</v>
      </c>
      <c s="23" t="s">
        <v>132</v>
      </c>
      <c s="19" t="s">
        <v>47</v>
      </c>
      <c s="24" t="s">
        <v>133</v>
      </c>
      <c s="25" t="s">
        <v>86</v>
      </c>
      <c s="26">
        <v>15.643</v>
      </c>
      <c s="27">
        <v>2440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134</v>
      </c>
    </row>
    <row r="91" spans="1:5" ht="63.75">
      <c r="A91" s="30" t="s">
        <v>42</v>
      </c>
      <c r="E91" s="31" t="s">
        <v>135</v>
      </c>
    </row>
    <row r="92" spans="1:5" ht="369.75">
      <c r="A92" t="s">
        <v>44</v>
      </c>
      <c r="E92" s="29" t="s">
        <v>136</v>
      </c>
    </row>
    <row r="93" spans="1:16" ht="12.75">
      <c r="A93" s="19" t="s">
        <v>35</v>
      </c>
      <c s="23" t="s">
        <v>137</v>
      </c>
      <c s="23" t="s">
        <v>138</v>
      </c>
      <c s="19" t="s">
        <v>47</v>
      </c>
      <c s="24" t="s">
        <v>139</v>
      </c>
      <c s="25" t="s">
        <v>86</v>
      </c>
      <c s="26">
        <v>7.2</v>
      </c>
      <c s="27">
        <v>2420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140</v>
      </c>
    </row>
    <row r="95" spans="1:5" ht="12.75">
      <c r="A95" s="30" t="s">
        <v>42</v>
      </c>
      <c r="E95" s="31" t="s">
        <v>141</v>
      </c>
    </row>
    <row r="96" spans="1:5" ht="38.25">
      <c r="A96" t="s">
        <v>44</v>
      </c>
      <c r="E96" s="29" t="s">
        <v>142</v>
      </c>
    </row>
    <row r="97" spans="1:18" ht="12.75" customHeight="1">
      <c r="A97" s="5" t="s">
        <v>33</v>
      </c>
      <c s="5"/>
      <c s="34" t="s">
        <v>64</v>
      </c>
      <c s="5"/>
      <c s="21" t="s">
        <v>143</v>
      </c>
      <c s="5"/>
      <c s="5"/>
      <c s="5"/>
      <c s="35">
        <f>0+Q97</f>
      </c>
      <c r="O97">
        <f>0+R97</f>
      </c>
      <c r="Q97">
        <f>0+I98+I102</f>
      </c>
      <c>
        <f>0+O98+O102</f>
      </c>
    </row>
    <row r="98" spans="1:16" ht="25.5">
      <c r="A98" s="19" t="s">
        <v>35</v>
      </c>
      <c s="23" t="s">
        <v>144</v>
      </c>
      <c s="23" t="s">
        <v>145</v>
      </c>
      <c s="19" t="s">
        <v>47</v>
      </c>
      <c s="24" t="s">
        <v>146</v>
      </c>
      <c s="25" t="s">
        <v>147</v>
      </c>
      <c s="26">
        <v>1268.118</v>
      </c>
      <c s="27">
        <v>107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148</v>
      </c>
    </row>
    <row r="100" spans="1:5" ht="114.75">
      <c r="A100" s="30" t="s">
        <v>42</v>
      </c>
      <c r="E100" s="31" t="s">
        <v>149</v>
      </c>
    </row>
    <row r="101" spans="1:5" ht="191.25">
      <c r="A101" t="s">
        <v>44</v>
      </c>
      <c r="E101" s="29" t="s">
        <v>150</v>
      </c>
    </row>
    <row r="102" spans="1:16" ht="12.75">
      <c r="A102" s="19" t="s">
        <v>35</v>
      </c>
      <c s="23" t="s">
        <v>151</v>
      </c>
      <c s="23" t="s">
        <v>152</v>
      </c>
      <c s="19" t="s">
        <v>47</v>
      </c>
      <c s="24" t="s">
        <v>153</v>
      </c>
      <c s="25" t="s">
        <v>147</v>
      </c>
      <c s="26">
        <v>422.706</v>
      </c>
      <c s="27">
        <v>107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154</v>
      </c>
    </row>
    <row r="104" spans="1:5" ht="114.75">
      <c r="A104" s="30" t="s">
        <v>42</v>
      </c>
      <c r="E104" s="31" t="s">
        <v>155</v>
      </c>
    </row>
    <row r="105" spans="1:5" ht="38.25">
      <c r="A105" t="s">
        <v>44</v>
      </c>
      <c r="E105" s="29" t="s">
        <v>156</v>
      </c>
    </row>
    <row r="106" spans="1:18" ht="12.75" customHeight="1">
      <c r="A106" s="5" t="s">
        <v>33</v>
      </c>
      <c s="5"/>
      <c s="34" t="s">
        <v>69</v>
      </c>
      <c s="5"/>
      <c s="21" t="s">
        <v>157</v>
      </c>
      <c s="5"/>
      <c s="5"/>
      <c s="5"/>
      <c s="35">
        <f>0+Q106</f>
      </c>
      <c r="O106">
        <f>0+R106</f>
      </c>
      <c r="Q106">
        <f>0+I107</f>
      </c>
      <c>
        <f>0+O107</f>
      </c>
    </row>
    <row r="107" spans="1:16" ht="12.75">
      <c r="A107" s="19" t="s">
        <v>35</v>
      </c>
      <c s="23" t="s">
        <v>158</v>
      </c>
      <c s="23" t="s">
        <v>159</v>
      </c>
      <c s="19" t="s">
        <v>47</v>
      </c>
      <c s="24" t="s">
        <v>160</v>
      </c>
      <c s="25" t="s">
        <v>107</v>
      </c>
      <c s="26">
        <v>80</v>
      </c>
      <c s="27">
        <v>325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161</v>
      </c>
    </row>
    <row r="109" spans="1:5" ht="12.75">
      <c r="A109" s="30" t="s">
        <v>42</v>
      </c>
      <c r="E109" s="31" t="s">
        <v>162</v>
      </c>
    </row>
    <row r="110" spans="1:5" ht="242.25">
      <c r="A110" t="s">
        <v>44</v>
      </c>
      <c r="E110" s="29" t="s">
        <v>163</v>
      </c>
    </row>
    <row r="111" spans="1:18" ht="12.75" customHeight="1">
      <c r="A111" s="5" t="s">
        <v>33</v>
      </c>
      <c s="5"/>
      <c s="34" t="s">
        <v>30</v>
      </c>
      <c s="5"/>
      <c s="21" t="s">
        <v>164</v>
      </c>
      <c s="5"/>
      <c s="5"/>
      <c s="5"/>
      <c s="35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19" t="s">
        <v>35</v>
      </c>
      <c s="23" t="s">
        <v>165</v>
      </c>
      <c s="23" t="s">
        <v>166</v>
      </c>
      <c s="19" t="s">
        <v>47</v>
      </c>
      <c s="24" t="s">
        <v>167</v>
      </c>
      <c s="25" t="s">
        <v>107</v>
      </c>
      <c s="26">
        <v>70.33</v>
      </c>
      <c s="27">
        <v>2270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47</v>
      </c>
    </row>
    <row r="114" spans="1:5" ht="12.75">
      <c r="A114" s="30" t="s">
        <v>42</v>
      </c>
      <c r="E114" s="31" t="s">
        <v>168</v>
      </c>
    </row>
    <row r="115" spans="1:5" ht="63.75">
      <c r="A115" t="s">
        <v>44</v>
      </c>
      <c r="E115" s="29" t="s">
        <v>169</v>
      </c>
    </row>
    <row r="116" spans="1:16" ht="12.75">
      <c r="A116" s="19" t="s">
        <v>35</v>
      </c>
      <c s="23" t="s">
        <v>170</v>
      </c>
      <c s="23" t="s">
        <v>171</v>
      </c>
      <c s="19" t="s">
        <v>47</v>
      </c>
      <c s="24" t="s">
        <v>172</v>
      </c>
      <c s="25" t="s">
        <v>86</v>
      </c>
      <c s="26">
        <v>0.04</v>
      </c>
      <c s="27">
        <v>14650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47</v>
      </c>
    </row>
    <row r="118" spans="1:5" ht="12.75">
      <c r="A118" s="30" t="s">
        <v>42</v>
      </c>
      <c r="E118" s="31" t="s">
        <v>173</v>
      </c>
    </row>
    <row r="119" spans="1:5" ht="25.5">
      <c r="A119" t="s">
        <v>44</v>
      </c>
      <c r="E119" s="29" t="s">
        <v>174</v>
      </c>
    </row>
    <row r="120" spans="1:16" ht="12.75">
      <c r="A120" s="19" t="s">
        <v>35</v>
      </c>
      <c s="23" t="s">
        <v>175</v>
      </c>
      <c s="23" t="s">
        <v>176</v>
      </c>
      <c s="19" t="s">
        <v>47</v>
      </c>
      <c s="24" t="s">
        <v>177</v>
      </c>
      <c s="25" t="s">
        <v>147</v>
      </c>
      <c s="26">
        <v>23.04</v>
      </c>
      <c s="27">
        <v>147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47</v>
      </c>
    </row>
    <row r="122" spans="1:5" ht="38.25">
      <c r="A122" s="30" t="s">
        <v>42</v>
      </c>
      <c r="E122" s="31" t="s">
        <v>178</v>
      </c>
    </row>
    <row r="123" spans="1:5" ht="25.5">
      <c r="A123" t="s">
        <v>44</v>
      </c>
      <c r="E123" s="29" t="s">
        <v>174</v>
      </c>
    </row>
    <row r="124" spans="1:16" ht="12.75">
      <c r="A124" s="19" t="s">
        <v>35</v>
      </c>
      <c s="23" t="s">
        <v>179</v>
      </c>
      <c s="23" t="s">
        <v>180</v>
      </c>
      <c s="19" t="s">
        <v>47</v>
      </c>
      <c s="24" t="s">
        <v>181</v>
      </c>
      <c s="25" t="s">
        <v>147</v>
      </c>
      <c s="26">
        <v>34.125</v>
      </c>
      <c s="27">
        <v>314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182</v>
      </c>
    </row>
    <row r="126" spans="1:5" ht="12.75">
      <c r="A126" s="30" t="s">
        <v>42</v>
      </c>
      <c r="E126" s="31" t="s">
        <v>183</v>
      </c>
    </row>
    <row r="127" spans="1:5" ht="25.5">
      <c r="A127" t="s">
        <v>44</v>
      </c>
      <c r="E127" s="29" t="s">
        <v>174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