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24C90182-DAD6-4F6D-A9E7-0A7E4202CE5D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List1" sheetId="1" r:id="rId1"/>
  </sheets>
  <definedNames>
    <definedName name="_xlnm.Print_Area" localSheetId="0">List1!$B$2:$L$136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J28" i="1" s="1"/>
  <c r="L28" i="1" s="1"/>
  <c r="G27" i="1"/>
  <c r="J27" i="1" s="1"/>
  <c r="L27" i="1" s="1"/>
  <c r="G26" i="1"/>
  <c r="J26" i="1" s="1"/>
  <c r="L26" i="1" s="1"/>
  <c r="G25" i="1"/>
  <c r="J25" i="1" s="1"/>
  <c r="L25" i="1" s="1"/>
  <c r="G24" i="1"/>
  <c r="J24" i="1" s="1"/>
  <c r="L24" i="1" s="1"/>
  <c r="G23" i="1"/>
  <c r="J23" i="1" s="1"/>
  <c r="L23" i="1" s="1"/>
  <c r="G22" i="1"/>
  <c r="J22" i="1" s="1"/>
  <c r="L22" i="1" s="1"/>
  <c r="G21" i="1"/>
  <c r="J21" i="1" s="1"/>
  <c r="L21" i="1" s="1"/>
  <c r="G20" i="1"/>
  <c r="J20" i="1" s="1"/>
  <c r="L20" i="1" s="1"/>
  <c r="G19" i="1"/>
  <c r="J19" i="1" s="1"/>
  <c r="L19" i="1" s="1"/>
  <c r="G18" i="1"/>
  <c r="J18" i="1" s="1"/>
  <c r="L18" i="1" s="1"/>
  <c r="G96" i="1"/>
  <c r="J96" i="1" s="1"/>
  <c r="L96" i="1" s="1"/>
  <c r="G95" i="1"/>
  <c r="J95" i="1" s="1"/>
  <c r="L95" i="1" s="1"/>
  <c r="G94" i="1"/>
  <c r="J94" i="1" s="1"/>
  <c r="L94" i="1" s="1"/>
  <c r="G93" i="1"/>
  <c r="J93" i="1" s="1"/>
  <c r="L93" i="1" s="1"/>
  <c r="G92" i="1"/>
  <c r="J92" i="1" s="1"/>
  <c r="L92" i="1" s="1"/>
  <c r="G91" i="1"/>
  <c r="J91" i="1" s="1"/>
  <c r="L91" i="1" s="1"/>
  <c r="G90" i="1"/>
  <c r="J90" i="1" s="1"/>
  <c r="L90" i="1" s="1"/>
  <c r="G89" i="1"/>
  <c r="J89" i="1" s="1"/>
  <c r="L89" i="1" s="1"/>
  <c r="G88" i="1"/>
  <c r="J88" i="1" s="1"/>
  <c r="L88" i="1" s="1"/>
  <c r="G87" i="1"/>
  <c r="J87" i="1" s="1"/>
  <c r="L87" i="1" s="1"/>
  <c r="G86" i="1"/>
  <c r="J86" i="1" s="1"/>
  <c r="L86" i="1" s="1"/>
  <c r="G85" i="1"/>
  <c r="J85" i="1" s="1"/>
  <c r="L85" i="1" s="1"/>
  <c r="G84" i="1"/>
  <c r="J84" i="1" s="1"/>
  <c r="L84" i="1" s="1"/>
  <c r="G83" i="1"/>
  <c r="J83" i="1" s="1"/>
  <c r="L83" i="1" s="1"/>
  <c r="G82" i="1"/>
  <c r="J82" i="1" s="1"/>
  <c r="L82" i="1" s="1"/>
  <c r="G97" i="1"/>
  <c r="J97" i="1" s="1"/>
  <c r="L97" i="1" s="1"/>
  <c r="G98" i="1"/>
  <c r="J98" i="1" s="1"/>
  <c r="L98" i="1" s="1"/>
  <c r="G99" i="1"/>
  <c r="J99" i="1" s="1"/>
  <c r="L99" i="1" s="1"/>
  <c r="G100" i="1"/>
  <c r="J100" i="1" s="1"/>
  <c r="L100" i="1" s="1"/>
  <c r="G101" i="1"/>
  <c r="J101" i="1" s="1"/>
  <c r="L101" i="1" s="1"/>
  <c r="G102" i="1"/>
  <c r="J102" i="1" s="1"/>
  <c r="L102" i="1" s="1"/>
  <c r="G103" i="1"/>
  <c r="J103" i="1" s="1"/>
  <c r="L103" i="1" s="1"/>
  <c r="G104" i="1"/>
  <c r="J104" i="1" s="1"/>
  <c r="L104" i="1" s="1"/>
  <c r="G105" i="1"/>
  <c r="J105" i="1" s="1"/>
  <c r="L105" i="1" s="1"/>
  <c r="G106" i="1"/>
  <c r="J106" i="1" s="1"/>
  <c r="L106" i="1" s="1"/>
  <c r="G107" i="1"/>
  <c r="J107" i="1" s="1"/>
  <c r="L107" i="1" s="1"/>
  <c r="G108" i="1"/>
  <c r="J108" i="1" s="1"/>
  <c r="L108" i="1" s="1"/>
  <c r="G109" i="1"/>
  <c r="J109" i="1" s="1"/>
  <c r="L109" i="1" s="1"/>
  <c r="G81" i="1"/>
  <c r="J81" i="1" s="1"/>
  <c r="L81" i="1" s="1"/>
  <c r="G80" i="1"/>
  <c r="J80" i="1" s="1"/>
  <c r="L80" i="1" s="1"/>
  <c r="G79" i="1"/>
  <c r="J79" i="1" s="1"/>
  <c r="L79" i="1" s="1"/>
  <c r="G78" i="1"/>
  <c r="J78" i="1" s="1"/>
  <c r="L78" i="1" s="1"/>
  <c r="G77" i="1"/>
  <c r="J77" i="1" s="1"/>
  <c r="L77" i="1" s="1"/>
  <c r="G76" i="1"/>
  <c r="J76" i="1" s="1"/>
  <c r="L76" i="1" s="1"/>
  <c r="G75" i="1"/>
  <c r="J75" i="1" s="1"/>
  <c r="L75" i="1" s="1"/>
  <c r="G74" i="1"/>
  <c r="J74" i="1" s="1"/>
  <c r="L74" i="1" s="1"/>
  <c r="G73" i="1"/>
  <c r="J73" i="1" s="1"/>
  <c r="L73" i="1" s="1"/>
  <c r="G72" i="1"/>
  <c r="J72" i="1" s="1"/>
  <c r="L72" i="1" s="1"/>
  <c r="G71" i="1"/>
  <c r="J71" i="1" s="1"/>
  <c r="L71" i="1" s="1"/>
  <c r="G70" i="1"/>
  <c r="J70" i="1" s="1"/>
  <c r="L70" i="1" s="1"/>
  <c r="G69" i="1"/>
  <c r="J69" i="1" s="1"/>
  <c r="L69" i="1" s="1"/>
  <c r="G68" i="1"/>
  <c r="J68" i="1" s="1"/>
  <c r="L68" i="1" s="1"/>
  <c r="G67" i="1"/>
  <c r="J67" i="1" s="1"/>
  <c r="L67" i="1" s="1"/>
  <c r="G66" i="1"/>
  <c r="J66" i="1" s="1"/>
  <c r="L66" i="1" s="1"/>
  <c r="G65" i="1"/>
  <c r="J65" i="1" s="1"/>
  <c r="L65" i="1" s="1"/>
  <c r="G64" i="1"/>
  <c r="J64" i="1" s="1"/>
  <c r="L64" i="1" s="1"/>
  <c r="G63" i="1"/>
  <c r="J63" i="1" s="1"/>
  <c r="L63" i="1" s="1"/>
  <c r="G62" i="1"/>
  <c r="J62" i="1" s="1"/>
  <c r="L62" i="1" s="1"/>
  <c r="G113" i="1"/>
  <c r="J113" i="1" s="1"/>
  <c r="L113" i="1" s="1"/>
  <c r="G112" i="1"/>
  <c r="J112" i="1" s="1"/>
  <c r="L112" i="1" s="1"/>
  <c r="G114" i="1"/>
  <c r="J114" i="1" s="1"/>
  <c r="L114" i="1" s="1"/>
  <c r="G111" i="1"/>
  <c r="J111" i="1" s="1"/>
  <c r="L111" i="1" s="1"/>
  <c r="G115" i="1"/>
  <c r="J115" i="1" s="1"/>
  <c r="G122" i="1" l="1"/>
  <c r="J122" i="1" s="1"/>
  <c r="L122" i="1" s="1"/>
  <c r="G129" i="1" l="1"/>
  <c r="J129" i="1" s="1"/>
  <c r="L129" i="1" s="1"/>
  <c r="G121" i="1" l="1"/>
  <c r="J121" i="1" s="1"/>
  <c r="L121" i="1" s="1"/>
  <c r="H127" i="1"/>
  <c r="K127" i="1" s="1"/>
  <c r="L127" i="1" s="1"/>
  <c r="H126" i="1"/>
  <c r="K126" i="1" s="1"/>
  <c r="L126" i="1" s="1"/>
  <c r="G128" i="1"/>
  <c r="J128" i="1" s="1"/>
  <c r="L128" i="1" s="1"/>
  <c r="L115" i="1"/>
  <c r="D110" i="1"/>
  <c r="G33" i="1"/>
  <c r="J33" i="1" s="1"/>
  <c r="L33" i="1" s="1"/>
  <c r="G34" i="1"/>
  <c r="J34" i="1" s="1"/>
  <c r="L34" i="1" s="1"/>
  <c r="G35" i="1"/>
  <c r="J35" i="1" s="1"/>
  <c r="L35" i="1" s="1"/>
  <c r="G36" i="1"/>
  <c r="J36" i="1" s="1"/>
  <c r="L36" i="1" s="1"/>
  <c r="G37" i="1"/>
  <c r="J37" i="1" s="1"/>
  <c r="L37" i="1" s="1"/>
  <c r="G38" i="1"/>
  <c r="J38" i="1" s="1"/>
  <c r="L38" i="1" s="1"/>
  <c r="G39" i="1"/>
  <c r="J39" i="1" s="1"/>
  <c r="L39" i="1" s="1"/>
  <c r="G40" i="1"/>
  <c r="J40" i="1" s="1"/>
  <c r="L40" i="1" s="1"/>
  <c r="G41" i="1"/>
  <c r="J41" i="1" s="1"/>
  <c r="L41" i="1" s="1"/>
  <c r="G42" i="1"/>
  <c r="J42" i="1" s="1"/>
  <c r="L42" i="1" s="1"/>
  <c r="G43" i="1"/>
  <c r="J43" i="1" s="1"/>
  <c r="L43" i="1" s="1"/>
  <c r="G44" i="1"/>
  <c r="J44" i="1" s="1"/>
  <c r="L44" i="1" s="1"/>
  <c r="G45" i="1"/>
  <c r="J45" i="1" s="1"/>
  <c r="L45" i="1" s="1"/>
  <c r="G46" i="1"/>
  <c r="J46" i="1" s="1"/>
  <c r="L46" i="1" s="1"/>
  <c r="G47" i="1"/>
  <c r="J47" i="1" s="1"/>
  <c r="L47" i="1" s="1"/>
  <c r="G48" i="1"/>
  <c r="J48" i="1" s="1"/>
  <c r="L48" i="1" s="1"/>
  <c r="G49" i="1"/>
  <c r="J49" i="1" s="1"/>
  <c r="L49" i="1" s="1"/>
  <c r="G50" i="1"/>
  <c r="J50" i="1" s="1"/>
  <c r="L50" i="1" s="1"/>
  <c r="G51" i="1"/>
  <c r="J51" i="1" s="1"/>
  <c r="L51" i="1" s="1"/>
  <c r="G52" i="1"/>
  <c r="J52" i="1" s="1"/>
  <c r="L52" i="1" s="1"/>
  <c r="G53" i="1"/>
  <c r="J53" i="1" s="1"/>
  <c r="L53" i="1" s="1"/>
  <c r="G54" i="1"/>
  <c r="J54" i="1" s="1"/>
  <c r="L54" i="1" s="1"/>
  <c r="G55" i="1"/>
  <c r="J55" i="1" s="1"/>
  <c r="L55" i="1" s="1"/>
  <c r="G56" i="1"/>
  <c r="J56" i="1" s="1"/>
  <c r="L56" i="1" s="1"/>
  <c r="G57" i="1"/>
  <c r="J57" i="1" s="1"/>
  <c r="L57" i="1" s="1"/>
  <c r="G58" i="1"/>
  <c r="J58" i="1" s="1"/>
  <c r="L58" i="1" s="1"/>
  <c r="G59" i="1"/>
  <c r="J59" i="1" s="1"/>
  <c r="L59" i="1" s="1"/>
  <c r="G60" i="1"/>
  <c r="J60" i="1" s="1"/>
  <c r="L60" i="1" s="1"/>
  <c r="G61" i="1"/>
  <c r="J61" i="1" s="1"/>
  <c r="L61" i="1" s="1"/>
  <c r="G116" i="1"/>
  <c r="J116" i="1" s="1"/>
  <c r="L116" i="1" s="1"/>
  <c r="H130" i="1" l="1"/>
  <c r="K130" i="1"/>
  <c r="G13" i="1" l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29" i="1"/>
  <c r="J29" i="1" s="1"/>
  <c r="L29" i="1" s="1"/>
  <c r="G30" i="1"/>
  <c r="J30" i="1" s="1"/>
  <c r="L30" i="1" s="1"/>
  <c r="G31" i="1"/>
  <c r="J31" i="1" s="1"/>
  <c r="L31" i="1" s="1"/>
  <c r="G32" i="1"/>
  <c r="J32" i="1" s="1"/>
  <c r="L32" i="1" s="1"/>
  <c r="G12" i="1" l="1"/>
  <c r="J12" i="1" s="1"/>
  <c r="L12" i="1" s="1"/>
  <c r="G120" i="1" l="1"/>
  <c r="G125" i="1" l="1"/>
  <c r="J125" i="1" s="1"/>
  <c r="L125" i="1" s="1"/>
  <c r="J120" i="1" l="1"/>
  <c r="L120" i="1" s="1"/>
  <c r="G119" i="1"/>
  <c r="J119" i="1" l="1"/>
  <c r="G10" i="1"/>
  <c r="J10" i="1" s="1"/>
  <c r="L10" i="1" s="1"/>
  <c r="G11" i="1"/>
  <c r="J11" i="1" s="1"/>
  <c r="L11" i="1" s="1"/>
  <c r="L119" i="1" l="1"/>
  <c r="G9" i="1"/>
  <c r="G130" i="1" l="1"/>
  <c r="J9" i="1"/>
  <c r="J130" i="1" s="1"/>
  <c r="F134" i="1" l="1"/>
  <c r="H134" i="1" s="1"/>
  <c r="G134" i="1" s="1"/>
  <c r="F133" i="1"/>
  <c r="H133" i="1" s="1"/>
  <c r="F135" i="1"/>
  <c r="L9" i="1"/>
  <c r="L130" i="1" s="1"/>
  <c r="H135" i="1" l="1"/>
  <c r="G135" i="1" s="1"/>
  <c r="G133" i="1"/>
  <c r="E135" i="1"/>
  <c r="E134" i="1"/>
</calcChain>
</file>

<file path=xl/sharedStrings.xml><?xml version="1.0" encoding="utf-8"?>
<sst xmlns="http://schemas.openxmlformats.org/spreadsheetml/2006/main" count="618" uniqueCount="274">
  <si>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</si>
  <si>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</si>
  <si>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</si>
  <si>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</si>
  <si>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</si>
  <si>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</si>
  <si>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</si>
  <si>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</si>
  <si>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</si>
  <si>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</si>
  <si>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</si>
  <si>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</si>
  <si>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</si>
  <si>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</si>
  <si>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</si>
  <si>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</si>
  <si>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</si>
  <si>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</si>
  <si>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</si>
  <si>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</si>
  <si>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</si>
  <si>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</si>
  <si>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</si>
  <si>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</si>
  <si>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</si>
  <si>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</si>
  <si>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</si>
  <si>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</si>
  <si>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</si>
  <si>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</si>
  <si>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</si>
  <si>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</si>
  <si>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</si>
  <si>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</si>
  <si>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</si>
  <si>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</si>
  <si>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</si>
  <si>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</si>
  <si>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</si>
  <si>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</si>
  <si>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Demontáž svítidla</t>
  </si>
  <si>
    <t>DPH 21%</t>
  </si>
  <si>
    <t>Výdaje v Kč s DPH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</si>
  <si>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</si>
  <si>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</si>
  <si>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</si>
  <si>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</si>
  <si>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</si>
  <si>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</si>
  <si>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</si>
  <si>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</si>
  <si>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</si>
  <si>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1.15</t>
  </si>
  <si>
    <t>1.14</t>
  </si>
  <si>
    <t>1.16</t>
  </si>
  <si>
    <t>1.17</t>
  </si>
  <si>
    <t>1.18</t>
  </si>
  <si>
    <t>2.3</t>
  </si>
  <si>
    <t>1.19</t>
  </si>
  <si>
    <t>1.20</t>
  </si>
  <si>
    <t>1.21</t>
  </si>
  <si>
    <t>1.22</t>
  </si>
  <si>
    <t>Odvoz a likvidace demont. materiálu</t>
  </si>
  <si>
    <t>1.23</t>
  </si>
  <si>
    <t>2.4</t>
  </si>
  <si>
    <t>m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</si>
  <si>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</si>
  <si>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</si>
  <si>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</si>
  <si>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</si>
  <si>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</si>
  <si>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</si>
  <si>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</si>
  <si>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</si>
  <si>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</si>
  <si>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</si>
  <si>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</si>
  <si>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</si>
  <si>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</si>
  <si>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</si>
  <si>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</si>
  <si>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</si>
  <si>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</si>
  <si>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</si>
  <si>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</si>
  <si>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</si>
  <si>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</si>
  <si>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</si>
  <si>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</si>
  <si>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</si>
  <si>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</si>
  <si>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</si>
  <si>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</si>
  <si>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</si>
  <si>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</si>
  <si>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</si>
  <si>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</si>
  <si>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</si>
  <si>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</si>
  <si>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</si>
  <si>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</si>
  <si>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</si>
  <si>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</si>
  <si>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</si>
  <si>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</si>
  <si>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</si>
  <si>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</si>
  <si>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Název projektu: „Rekonstrukce systémů veřejného osvětlení 2022“</t>
  </si>
  <si>
    <t>Svodový kabel CYKY-J 3x1,5</t>
  </si>
  <si>
    <t>DIO, zajištění stavby</t>
  </si>
  <si>
    <t>set</t>
  </si>
  <si>
    <t>Dokumentace skutečného provedení stavby</t>
  </si>
  <si>
    <t>Demontáž výložníků různých délek</t>
  </si>
  <si>
    <t>Montáž výložníků různých délek</t>
  </si>
  <si>
    <t>Revizní zpráva</t>
  </si>
  <si>
    <t>Montážní plošina</t>
  </si>
  <si>
    <t>Montáž svítidla vč. svodového kabelu a zapojení</t>
  </si>
  <si>
    <t>3.3</t>
  </si>
  <si>
    <t>3.4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</si>
  <si>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1 001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</si>
  <si>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</si>
  <si>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</si>
  <si>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</si>
  <si>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</si>
  <si>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</si>
  <si>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</si>
  <si>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</si>
  <si>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</si>
  <si>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</si>
  <si>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</si>
  <si>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</si>
  <si>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</si>
  <si>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</si>
  <si>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</si>
  <si>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</si>
  <si>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</si>
  <si>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</si>
  <si>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</si>
  <si>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</si>
  <si>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</si>
  <si>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</si>
  <si>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</si>
  <si>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</si>
  <si>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</si>
  <si>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</si>
  <si>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</si>
  <si>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</si>
  <si>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</si>
  <si>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</si>
  <si>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</si>
  <si>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</si>
  <si>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</si>
  <si>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</si>
  <si>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</si>
  <si>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</si>
  <si>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</si>
  <si>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</si>
  <si>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</si>
  <si>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</si>
  <si>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</si>
  <si>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</si>
  <si>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</si>
  <si>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</si>
  <si>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Výložník jednoramenný rovný 1,5 m, přesný typ dle okolních světelných bodů a kompatibility se stožárem, doporučeno typ nechat odsouhlasit investorem</t>
  </si>
  <si>
    <t>Výložník dvouramenný rovný 0,5 m 2x 180°, přesný typ dle okolních světelných bodů a kompatibility se stožárem, doporučeno typ nechat odsouhlasit investorem</t>
  </si>
  <si>
    <t>Výložník jednoramenný obloukový 1,5 m, přesný typ dle okolních světelných bodů a kompatibility se stožárem, doporučeno typ nechat odsouhlasit investorem</t>
  </si>
  <si>
    <t>Výložník dvouramenný obloukový 1,5 m 2x 90°, přesný typ dle okolních světelných bodů a kompatibility se stožárem, doporučeno typ nechat odsouhlasit investorem</t>
  </si>
  <si>
    <t>Výložník dvouramenný obloukový 1,5 m 2x 180°, přesný typ dle okolních světelných bodů a kompatibility se stožárem, doporučeno typ nechat odsouhlasit investorem</t>
  </si>
  <si>
    <t>Silniční svítidlo - A15R1, 2700 K, REG1, II, ZHAGA, vč. recyklačního poplatku</t>
  </si>
  <si>
    <t>Silniční svítidlo - A30R1, 2700 K, REG1, II, ZHAGA, vč. recyklačního poplatku</t>
  </si>
  <si>
    <t>Silniční svítidlo - A50R1C, 2700 K, REG1, II, CLONA, ZHAGA, vč. recyklačního poplatku</t>
  </si>
  <si>
    <t>Silniční svítidlo - A75R1, 2700 K, REG1, II, ZHAGA, vč. recyklačního poplatku</t>
  </si>
  <si>
    <t>Silniční svítidlo - A75R1C, 2700 K, REG1, II, CLONA, ZHAGA, vč. recyklačního poplatku</t>
  </si>
  <si>
    <t>Silniční svítidlo - A80R1, 2700 K, REG1, II, ZHAGA, vč. recyklačního poplatku</t>
  </si>
  <si>
    <t>Silniční svítidlo - A90R1, 2700 K, REG1, II, ZHAGA, vč. recyklačního poplatku</t>
  </si>
  <si>
    <t>Silniční svítidlo - A90R1C, 2700 K, REG1, II, CLONA, ZHAGA, vč. recyklačního poplatku</t>
  </si>
  <si>
    <t>Silniční svítidlo - A100R1C, 2700 K, REG1, II, CLONA, ZHAGA, vč. recyklačního poplatku</t>
  </si>
  <si>
    <t>Silniční svítidlo - A115R1, 2700 K, REG1, II, ZHAGA, vč. recyklačního poplatku</t>
  </si>
  <si>
    <t>Silniční svítidlo - A115R1C, 2700 K, REG1, II, CLONA, ZHAGA, vč. recyklačního poplatku</t>
  </si>
  <si>
    <t>Silniční svítidlo - A120R1, 2700 K, REG1, II, ZHAGA, vč. recyklačního poplatku</t>
  </si>
  <si>
    <t>Silniční svítidlo - A120R1C, 2700 K, REG1, II, CLONA, ZHAGA, vč. recyklačního poplatku</t>
  </si>
  <si>
    <t>Silniční svítidlo - A125R1, 2700 K, REG1, II, ZHAGA, vč. recyklačního poplatku</t>
  </si>
  <si>
    <t>Silniční svítidlo - A125R1C, 2700 K, REG1, II, CLONA, ZHAGA, vč. recyklačního poplatku</t>
  </si>
  <si>
    <t>Silniční svítidlo - A135R1, 2700 K, REG1, II, ZHAGA, vč. recyklačního poplatku</t>
  </si>
  <si>
    <t>Silniční svítidlo - A135R1C, 2700 K, REG1, II, CLONA, ZHAGA, vč. recyklačního poplatku</t>
  </si>
  <si>
    <t>Silniční svítidlo - A145R1, 2700 K, REG1, II, ZHAGA, vč. recyklačního poplatku</t>
  </si>
  <si>
    <t>Silniční svítidlo - A150R1, 2700 K, REG1, II, ZHAGA, vč. recyklačního poplatku</t>
  </si>
  <si>
    <t>Silniční svítidlo - B10R0, 2700 K, REG0, II, ZHAGA, vč. recyklačního poplatku</t>
  </si>
  <si>
    <t>Silniční svítidlo - B15R1, 2700 K, REG1, II, ZHAGA, vč. recyklačního poplatku</t>
  </si>
  <si>
    <t>Silniční svítidlo - B30R1, 2700 K, REG1, II, ZHAGA, vč. recyklačního poplatku</t>
  </si>
  <si>
    <t>Silniční svítidlo - B30R1C, 2700 K, REG1, II, CLONA, ZHAGA, vč. recyklačního poplatku</t>
  </si>
  <si>
    <t>Silniční svítidlo - B40R1, 2700 K, REG1, II, ZHAGA, vč. recyklačního poplatku</t>
  </si>
  <si>
    <t>Silniční svítidlo - B40R1C, 2700 K, REG1, II, CLONA, ZHAGA, vč. recyklačního poplatku</t>
  </si>
  <si>
    <t>Silniční svítidlo - B45R1, 2700 K, REG1, II, ZHAGA, vč. recyklačního poplatku</t>
  </si>
  <si>
    <t>Silniční svítidlo - B45R1C, 2700 K, REG1, II, CLONA, ZHAGA, vč. recyklačního poplatku</t>
  </si>
  <si>
    <t>Silniční svítidlo - B50R1, 2700 K, REG1, II, ZHAGA, vč. recyklačního poplatku</t>
  </si>
  <si>
    <t>Silniční svítidlo - B50R1C, 2700 K, REG1, II, CLONA, ZHAGA, vč. recyklačního poplatku</t>
  </si>
  <si>
    <t>Silniční svítidlo - B55R1, 2700 K, REG1, II, ZHAGA, vč. recyklačního poplatku</t>
  </si>
  <si>
    <t>Silniční svítidlo - B60R1, 2700 K, REG1, II, ZHAGA, vč. recyklačního poplatku</t>
  </si>
  <si>
    <t>Silniční svítidlo - B60R1C, 2700 K, REG1, II, CLONA, ZHAGA, vč. recyklačního poplatku</t>
  </si>
  <si>
    <t>Silniční svítidlo - B70R1, 2700 K, REG1, II, ZHAGA, vč. recyklačního poplatku</t>
  </si>
  <si>
    <t>Silniční svítidlo - B70R1C, 2700 K, REG1, II, CLONA, ZHAGA, vč. recyklačního poplatku</t>
  </si>
  <si>
    <t>Silniční svítidlo - B80R1, 2700 K, REG1, II, ZHAGA, vč. recyklačního poplatku</t>
  </si>
  <si>
    <t>Silniční svítidlo - B80R1C, 2700 K, REG1, II, CLONA, ZHAGA, vč. recyklačního poplatku</t>
  </si>
  <si>
    <t>Silniční svítidlo - B90R1C, 2700 K, REG1, II, CLONA, ZHAGA, vč. recyklačního poplatku</t>
  </si>
  <si>
    <t>Silniční svítidlo - B100R1, 2700 K, REG1, II, ZHAGA, vč. recyklačního poplatku</t>
  </si>
  <si>
    <t>Silniční svítidlo - B100R1C, 2700 K, REG1, II, CLONA, ZHAGA, vč. recyklačního poplatku</t>
  </si>
  <si>
    <t>Silniční svítidlo - B105R1, 2700 K, REG1, II, ZHAGA, vč. recyklačního poplatku</t>
  </si>
  <si>
    <t>Silniční svítidlo - B105R1C, 2700 K, REG1, II, CLONA, ZHAGA, vč. recyklačního poplatku</t>
  </si>
  <si>
    <t>Silniční svítidlo - B150R1, 2700 K, REG1, II, ZHAGA, vč. recyklačního poplatku</t>
  </si>
  <si>
    <t>Silniční svítidlo - C20R1, 2700 K, REG1, II, ZHAGA, vč. recyklačního poplatku</t>
  </si>
  <si>
    <t>Silniční svítidlo - C50R1, 2700 K, REG1, II, ZHAGA, vč. recyklačního poplatku</t>
  </si>
  <si>
    <t>Silniční svítidlo - C60R1, 2700 K, REG1, II, ZHAGA, vč. recyklačního poplatku</t>
  </si>
  <si>
    <t>Silniční svítidlo - C80R1, 2700 K, REG1, II, ZHAGA, vč. recyklačního poplatku</t>
  </si>
  <si>
    <t>Silniční svítidlo - C90R1, 2700 K, REG1, II, ZHAGA, vč. recyklačního poplatku</t>
  </si>
  <si>
    <t>Silniční svítidlo - C90R1C, 2700 K, REG1, II, CLONA, ZHAGA, vč. recyklačního poplatku</t>
  </si>
  <si>
    <t>Silniční svítidlo - C100R1, 2700 K, REG1, II, ZHAGA, vč. recyklačního poplatku</t>
  </si>
  <si>
    <t>Silniční svítidlo - D30R1, 2700 K, REG1, II, ZHAGA, vč. recyklačního poplatku</t>
  </si>
  <si>
    <t>Silniční svítidlo - D35R1, 2700 K, REG1, II, ZHAGA, vč. recyklačního poplatku</t>
  </si>
  <si>
    <t>Silniční svítidlo - D40R1, 2700 K, REG1, II, ZHAGA, vč. recyklačního poplatku</t>
  </si>
  <si>
    <t>Silniční svítidlo - D55R1, 2700 K, REG1, II, ZHAGA, vč. recyklačního poplatku</t>
  </si>
  <si>
    <t>Silniční svítidlo - D55R1C, 2700 K, REG1, II, CLONA, ZHAGA, vč. recyklačního poplatku</t>
  </si>
  <si>
    <t>Silniční svítidlo - D60R1, 2700 K, REG1, II, ZHAGA, vč. recyklačního poplatku</t>
  </si>
  <si>
    <t>Silniční svítidlo - D60R1C, 2700 K, REG1, II, CLONA, ZHAGA, vč. recyklačního poplatku</t>
  </si>
  <si>
    <t>Silniční svítidlo - D70R1, 2700 K, REG1, II, ZHAGA, vč. recyklačního poplatku</t>
  </si>
  <si>
    <t>Silniční svítidlo - D70R1C, 2700 K, REG1, II, CLONA, ZHAGA, vč. recyklačního poplatku</t>
  </si>
  <si>
    <t>Silniční svítidlo - D75R1, 2700 K, REG1, II, ZHAGA, vč. recyklačního poplatku</t>
  </si>
  <si>
    <t>Silniční svítidlo - D75R1C, 2700 K, REG1, II, CLONA, ZHAGA, vč. recyklačního poplatku</t>
  </si>
  <si>
    <t>Silniční svítidlo - D80R1, 2700 K, REG1, II, ZHAGA, vč. recyklačního poplatku</t>
  </si>
  <si>
    <t>Silniční svítidlo - D80R1C, 2700 K, REG1, II, CLONA, ZHAGA, vč. recyklačního poplatku</t>
  </si>
  <si>
    <t>Silniční svítidlo - D90R1, 2700 K, REG1, II, ZHAGA, vč. recyklačního poplatku</t>
  </si>
  <si>
    <t>Silniční svítidlo - D90R1C, 2700 K, REG1, II, CLONA, ZHAGA, vč. recyklačního poplatku</t>
  </si>
  <si>
    <t>Silniční svítidlo - D100R1, 2700 K, REG1, II, ZHAGA, vč. recyklačního poplatku</t>
  </si>
  <si>
    <t>Silniční svítidlo - D100R1C, 2700 K, REG1, II, CLONA, ZHAGA, vč. recyklačního poplatku</t>
  </si>
  <si>
    <t>Silniční svítidlo - D105R1, 2700 K, REG1, II, ZHAGA, vč. recyklačního poplatku</t>
  </si>
  <si>
    <t>Silniční svítidlo - D105R1C, 2700 K, REG1, II, CLONA, ZHAGA, vč. recyklačního poplatku</t>
  </si>
  <si>
    <t>Silniční svítidlo - D110R1, 2700 K, REG1, II, ZHAGA, vč. recyklačního poplatku</t>
  </si>
  <si>
    <t>Silniční svítidlo - D110R1C, 2700 K, REG1, II, CLONA, ZHAGA, vč. recyklačního poplatku</t>
  </si>
  <si>
    <t>Silniční svítidlo - D125R1, 2700 K, REG1, II, ZHAGA, vč. recyklačního poplatku</t>
  </si>
  <si>
    <t>Silniční svítidlo - D125R1C, 2700 K, REG1, II, CLONA, ZHAGA, vč. recyklačního poplatku</t>
  </si>
  <si>
    <t>Silniční svítidlo - D130R1, 2700 K, REG1, II, ZHAGA, vč. recyklačního poplatku</t>
  </si>
  <si>
    <t>Silniční svítidlo - D130R1C, 2700 K, REG1, II, CLONA, ZHAGA, vč. recyklačního poplatku</t>
  </si>
  <si>
    <t>Silniční svítidlo - E20R1, 2700 K, REG1, II, ZHAGA, vč. recyklačního poplatku</t>
  </si>
  <si>
    <t>Silniční svítidlo - E25R1, 2700 K, REG1, II, ZHAGA, vč. recyklačního poplatku</t>
  </si>
  <si>
    <t>Silniční svítidlo - E30R0, 2700 K, REG0, II, ZHAGA, vč. recyklačního poplatku</t>
  </si>
  <si>
    <t>Silniční svítidlo - E30R0C, 2700 K, REG0, II, CLONA, ZHAGA, vč. recyklačního poplatku</t>
  </si>
  <si>
    <t>Silniční svítidlo - E40R1, 2700 K, REG1, II, ZHAGA, vč. recyklačního poplatku</t>
  </si>
  <si>
    <t>Silniční svítidlo - E50R0, 2700 K, REG0, II, ZHAGA, vč. recyklačního poplatku</t>
  </si>
  <si>
    <t>Silniční svítidlo - E50R1, 2700 K, REG1, II, ZHAGA, vč. recyklačního poplatku</t>
  </si>
  <si>
    <t>Silniční svítidlo - E60R1, 2700 K, REG1, II, ZHAGA, vč. recyklačního poplatku</t>
  </si>
  <si>
    <t>Silniční svítidlo - E60R1C, 2700 K, REG1, II, CLONA, ZHAGA, vč. recyklačního poplatku</t>
  </si>
  <si>
    <t>Silniční svítidlo - E65R1C, 2700 K, REG1, II, CLONA, ZHAGA, vč. recyklačního poplatku</t>
  </si>
  <si>
    <t>Silniční svítidlo - E70R1, 2700 K, REG1, II, ZHAGA, vč. recyklačního poplatku</t>
  </si>
  <si>
    <t>Silniční svítidlo - E70R1C, 2700 K, REG1, II, CLONA, ZHAGA, vč. recyklačního poplatku</t>
  </si>
  <si>
    <t>Silniční svítidlo - E80R1, 2700 K, REG1, II, ZHAGA, vč. recyklačního poplatku</t>
  </si>
  <si>
    <t>Silniční svítidlo - E85R1, 2700 K, REG1, II, ZHAGA, vč. recyklačního poplatku</t>
  </si>
  <si>
    <t>Silniční svítidlo - E90R1, 2700 K, REG1, II, ZHAGA, vč. recyklačního poplatku</t>
  </si>
  <si>
    <t>Silniční svítidlo - E90R1C, 2700 K, REG1, II, CLONA, ZHAGA, vč. recyklačního poplatku</t>
  </si>
  <si>
    <t>Silniční svítidlo - E100R1, 2700 K, REG1, II, ZHAGA, vč. recyklačního poplatku</t>
  </si>
  <si>
    <t>Silniční svítidlo - E100R1C, 2700 K, REG1, II, CLONA, ZHAGA, vč. recyklačního poplatku</t>
  </si>
  <si>
    <t>Silniční svítidlo - E110R1, 2700 K, REG1, II, ZHAGA, vč. recyklačního poplatku</t>
  </si>
  <si>
    <t>Silniční svítidlo - E110R1C, 2700 K, REG1, II, CLONA, ZHAGA, vč. recyklačního poplatku</t>
  </si>
  <si>
    <t>Silniční svítidlo - E120R1, 2700 K, REG1, II, ZHAGA, vč. recyklačního poplatku</t>
  </si>
  <si>
    <t>Silniční svítidlo - E120R1C, 2700 K, REG1, II, CLONA, ZHAGA, vč. recyklačního poplatku</t>
  </si>
  <si>
    <t>Silniční svítidlo - E130R1, 2700 K, REG1, II, ZHAGA, vč. recyklačního poplatku</t>
  </si>
  <si>
    <t>Silniční svítidlo - E130R1C, 2700 K, REG1, II, CLONA, ZHAGA, vč. recyklačního poplatku</t>
  </si>
  <si>
    <t>Silniční svítidlo - E140R1C, 2700 K, REG1, II, CLONA, ZHAGA, vč. recyklačního poplatku</t>
  </si>
  <si>
    <t>Silniční svítidlo - E150R1, 2700 K, REG1, II, ZHAGA, vč. recyklačního poplatku</t>
  </si>
  <si>
    <t>Silniční svítidlo - E150R1C, 2700 K, REG1, II, CLONA, ZHAGA, vč. recyklačního poplatku</t>
  </si>
  <si>
    <t>Podpis oprávněné osoby a razítko:</t>
  </si>
  <si>
    <t>Pozn:</t>
  </si>
  <si>
    <t>žlutě podbarvená pole vyplní účastník vždy</t>
  </si>
  <si>
    <t>modře podbarvená pole účastník změní, pouze pokud je to potřeba na základě jeho výpočtů</t>
  </si>
  <si>
    <t>Příloha ZD č. 4 - Výkaz výměr - položkový rozpočet - Kalkulace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</si>
</sst>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49" fontId="0" fillId="0" borderId="2" xfId="3" applyNumberFormat="1" applyFont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8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10" fontId="8" fillId="0" borderId="2" xfId="2" applyNumberFormat="1" applyFont="1" applyBorder="1" applyAlignment="1">
      <alignment vertical="center" wrapText="1"/>
    </xf>
    <xf numFmtId="44" fontId="8" fillId="0" borderId="2" xfId="1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49" fontId="0" fillId="3" borderId="0" xfId="3" applyNumberFormat="1" applyFont="1" applyFill="1" applyAlignment="1">
      <alignment horizontal="center" vertical="center"/>
    </xf>
    <xf numFmtId="49" fontId="0" fillId="3" borderId="4" xfId="3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vertical="center"/>
    </xf>
    <xf numFmtId="164" fontId="11" fillId="0" borderId="2" xfId="9" applyNumberFormat="1" applyFont="1" applyBorder="1" applyAlignment="1">
      <alignment horizontal="center" vertical="center"/>
    </xf>
    <xf numFmtId="9" fontId="0" fillId="0" borderId="2" xfId="3" applyNumberFormat="1" applyFont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/>
    </xf>
    <xf numFmtId="0" fontId="0" fillId="2" borderId="2" xfId="3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44" fontId="0" fillId="2" borderId="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 vertical="center"/>
    </xf>
    <xf numFmtId="44" fontId="0" fillId="0" borderId="1" xfId="1" applyFont="1" applyFill="1" applyBorder="1" applyAlignment="1" applyProtection="1">
      <alignment vertical="center"/>
      <protection locked="0"/>
    </xf>
    <xf numFmtId="0" fontId="0" fillId="3" borderId="0" xfId="3" applyFont="1" applyFill="1" applyAlignment="1">
      <alignment vertical="center"/>
    </xf>
    <xf numFmtId="164" fontId="0" fillId="3" borderId="0" xfId="9" applyNumberFormat="1" applyFont="1" applyFill="1" applyAlignment="1">
      <alignment horizontal="center" vertical="center"/>
    </xf>
    <xf numFmtId="0" fontId="0" fillId="3" borderId="0" xfId="3" applyFont="1" applyFill="1" applyAlignment="1">
      <alignment horizontal="center" vertical="center"/>
    </xf>
    <xf numFmtId="44" fontId="0" fillId="3" borderId="0" xfId="1" applyFont="1" applyFill="1" applyAlignment="1">
      <alignment vertical="center"/>
    </xf>
    <xf numFmtId="44" fontId="0" fillId="3" borderId="0" xfId="1" applyFont="1" applyFill="1" applyAlignment="1">
      <alignment horizontal="center" vertical="center"/>
    </xf>
    <xf numFmtId="164" fontId="0" fillId="2" borderId="2" xfId="9" applyNumberFormat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vertical="center"/>
    </xf>
    <xf numFmtId="0" fontId="0" fillId="2" borderId="1" xfId="3" applyFont="1" applyFill="1" applyBorder="1" applyAlignment="1">
      <alignment horizontal="center" vertical="center"/>
    </xf>
    <xf numFmtId="44" fontId="6" fillId="2" borderId="2" xfId="3" applyNumberFormat="1" applyFont="1" applyFill="1" applyBorder="1" applyAlignment="1">
      <alignment vertical="center"/>
    </xf>
    <xf numFmtId="44" fontId="6" fillId="2" borderId="2" xfId="1" applyFont="1" applyFill="1" applyBorder="1" applyAlignment="1">
      <alignment vertical="center"/>
    </xf>
    <xf numFmtId="44" fontId="6" fillId="0" borderId="2" xfId="3" applyNumberFormat="1" applyFont="1" applyBorder="1" applyAlignment="1">
      <alignment vertical="center"/>
    </xf>
    <xf numFmtId="0" fontId="0" fillId="3" borderId="0" xfId="4" applyFont="1" applyFill="1" applyAlignment="1">
      <alignment vertical="center" wrapText="1"/>
    </xf>
    <xf numFmtId="0" fontId="6" fillId="2" borderId="2" xfId="3" applyFont="1" applyFill="1" applyBorder="1" applyAlignment="1">
      <alignment horizontal="left" vertical="center"/>
    </xf>
    <xf numFmtId="44" fontId="6" fillId="2" borderId="2" xfId="1" applyFont="1" applyFill="1" applyBorder="1" applyAlignment="1">
      <alignment horizontal="center" vertical="center"/>
    </xf>
    <xf numFmtId="14" fontId="8" fillId="3" borderId="4" xfId="3" applyNumberFormat="1" applyFont="1" applyFill="1" applyBorder="1" applyAlignment="1">
      <alignment horizontal="left" vertical="center" wrapText="1"/>
    </xf>
    <xf numFmtId="0" fontId="0" fillId="3" borderId="4" xfId="3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left" vertical="center"/>
    </xf>
    <xf numFmtId="44" fontId="0" fillId="3" borderId="0" xfId="0" applyNumberFormat="1" applyFill="1" applyAlignment="1">
      <alignment vertical="center"/>
    </xf>
    <xf numFmtId="0" fontId="0" fillId="0" borderId="2" xfId="0" applyBorder="1" applyAlignment="1">
      <alignment vertical="center" wrapText="1"/>
    </xf>
    <xf numFmtId="164" fontId="8" fillId="0" borderId="2" xfId="9" applyNumberFormat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3" applyFont="1" applyBorder="1" applyAlignment="1">
      <alignment vertical="center"/>
    </xf>
    <xf numFmtId="164" fontId="0" fillId="0" borderId="2" xfId="9" applyNumberFormat="1" applyFont="1" applyFill="1" applyBorder="1" applyAlignment="1">
      <alignment horizontal="center" vertical="center"/>
    </xf>
    <xf numFmtId="0" fontId="0" fillId="0" borderId="2" xfId="6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0" fillId="4" borderId="2" xfId="9" applyNumberFormat="1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vertical="center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2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/>
    <xf numFmtId="0" fontId="0" fillId="3" borderId="4" xfId="3" applyFont="1" applyFill="1" applyBorder="1" applyAlignment="1">
      <alignment horizontal="center"/>
    </xf>
    <xf numFmtId="44" fontId="0" fillId="3" borderId="4" xfId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left" vertical="center"/>
    </xf>
    <xf numFmtId="49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left" vertical="center" wrapText="1"/>
    </xf>
    <xf numFmtId="0" fontId="13" fillId="0" borderId="8" xfId="3" applyFont="1" applyBorder="1" applyAlignment="1">
      <alignment horizontal="left"/>
    </xf>
    <xf numFmtId="0" fontId="13" fillId="0" borderId="13" xfId="3" applyFont="1" applyBorder="1" applyAlignment="1">
      <alignment horizontal="left"/>
    </xf>
    <xf numFmtId="0" fontId="13" fillId="0" borderId="9" xfId="3" applyFont="1" applyBorder="1" applyAlignment="1">
      <alignment horizontal="left"/>
    </xf>
    <xf numFmtId="0" fontId="14" fillId="5" borderId="11" xfId="3" applyFont="1" applyFill="1" applyBorder="1" applyAlignment="1">
      <alignment horizontal="left" vertical="center" wrapText="1"/>
    </xf>
    <xf numFmtId="0" fontId="14" fillId="5" borderId="3" xfId="3" applyFont="1" applyFill="1" applyBorder="1" applyAlignment="1">
      <alignment horizontal="left" vertical="center" wrapText="1"/>
    </xf>
    <xf numFmtId="0" fontId="14" fillId="5" borderId="12" xfId="3" applyFont="1" applyFill="1" applyBorder="1" applyAlignment="1">
      <alignment horizontal="left" vertical="center" wrapText="1"/>
    </xf>
  </cellXfs>
  <cellStyles count="10">
    <cellStyle name="Čárka" xfId="9" builtinId="3"/>
    <cellStyle name="Měna" xfId="1" builtinId="4"/>
    <cellStyle name="Měna 2" xfId="5" xr:uid="{97A43AB7-0986-4E9F-AA87-7FBDEF2C304E}"/>
    <cellStyle name="Normální" xfId="0" builtinId="0"/>
    <cellStyle name="Normální 17" xfId="3" xr:uid="{DC2148E9-BEBE-44BC-8643-F9DEF88E2987}"/>
    <cellStyle name="Normální 17 2" xfId="6" xr:uid="{BB011919-FE39-4AEF-B66C-7B0C74F64CED}"/>
    <cellStyle name="Normální 17 4" xfId="8" xr:uid="{EC5147F9-D230-4E13-973C-AFA66FF59DBD}"/>
    <cellStyle name="Normální 18" xfId="4" xr:uid="{FCD58F99-9C90-4B7F-BCCD-6DFE413B06F7}"/>
    <cellStyle name="Normální 18 2" xfId="7" xr:uid="{5FEDAD25-050B-4A60-A853-874F37124701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ColWidth="8.6640625" defaultRowHeight="14.4" x14ac:dyDescent="0.3"/>
  <cols>
    <col min="1" max="1" width="3.109375" style="8" customWidth="1"/>
    <col min="2" max="2" width="8.6640625" style="7" bestFit="1" customWidth="1"/>
    <col min="3" max="3" width="84" style="8" customWidth="1"/>
    <col min="4" max="4" width="10" style="8" customWidth="1"/>
    <col min="5" max="5" width="16.21875" style="8" bestFit="1" customWidth="1"/>
    <col min="6" max="8" width="16.44140625" style="8" customWidth="1"/>
    <col min="9" max="9" width="2.88671875" style="8" customWidth="1"/>
    <col min="10" max="12" width="16.44140625" style="8" customWidth="1"/>
    <col min="13" max="16384" width="8.6640625" style="8"/>
  </cols>
  <sheetData>
    <row r="1" spans="2:12" ht="15.75" customHeight="1" x14ac:dyDescent="0.3">
      <c r="L1" s="19"/>
    </row>
    <row r="2" spans="2:12" ht="15.75" customHeight="1" x14ac:dyDescent="0.3">
      <c r="B2" s="18" t="s">
        <v>107</v>
      </c>
      <c r="D2" s="20"/>
      <c r="E2" s="20"/>
      <c r="F2" s="20"/>
    </row>
    <row r="3" spans="2:12" ht="15.75" customHeight="1" x14ac:dyDescent="0.3">
      <c r="B3" s="8"/>
    </row>
    <row r="4" spans="2:12" ht="15.75" customHeight="1" x14ac:dyDescent="0.3">
      <c r="B4" s="65" t="s">
        <v>273</v>
      </c>
      <c r="K4" s="26"/>
    </row>
    <row r="5" spans="2:12" ht="15.75" customHeight="1" x14ac:dyDescent="0.3"/>
    <row r="6" spans="2:12" ht="18" customHeight="1" x14ac:dyDescent="0.3">
      <c r="B6" s="70" t="s">
        <v>0</v>
      </c>
      <c r="C6" s="71" t="s">
        <v>1</v>
      </c>
      <c r="D6" s="71" t="s">
        <v>2</v>
      </c>
      <c r="E6" s="71" t="s">
        <v>3</v>
      </c>
      <c r="F6" s="68" t="s">
        <v>4</v>
      </c>
      <c r="G6" s="68"/>
      <c r="H6" s="68"/>
      <c r="I6" s="27"/>
      <c r="J6" s="72" t="s">
        <v>42</v>
      </c>
      <c r="K6" s="73"/>
      <c r="L6" s="68" t="s">
        <v>41</v>
      </c>
    </row>
    <row r="7" spans="2:12" ht="18" customHeight="1" x14ac:dyDescent="0.3">
      <c r="B7" s="70"/>
      <c r="C7" s="71"/>
      <c r="D7" s="71"/>
      <c r="E7" s="71"/>
      <c r="F7" s="2" t="s">
        <v>5</v>
      </c>
      <c r="G7" s="2" t="s">
        <v>6</v>
      </c>
      <c r="H7" s="2" t="s">
        <v>7</v>
      </c>
      <c r="I7" s="6"/>
      <c r="J7" s="2" t="s">
        <v>6</v>
      </c>
      <c r="K7" s="2" t="s">
        <v>7</v>
      </c>
      <c r="L7" s="68"/>
    </row>
    <row r="8" spans="2:12" ht="18" customHeight="1" x14ac:dyDescent="0.3">
      <c r="B8" s="3" t="s">
        <v>8</v>
      </c>
      <c r="C8" s="28" t="s">
        <v>9</v>
      </c>
      <c r="D8" s="29"/>
      <c r="E8" s="29"/>
      <c r="F8" s="30"/>
      <c r="G8" s="31"/>
      <c r="H8" s="31"/>
      <c r="I8" s="11"/>
      <c r="J8" s="31"/>
      <c r="K8" s="31"/>
      <c r="L8" s="68"/>
    </row>
    <row r="9" spans="2:12" ht="18" customHeight="1" x14ac:dyDescent="0.3">
      <c r="B9" s="5" t="s">
        <v>10</v>
      </c>
      <c r="C9" s="60" t="s">
        <v>168</v>
      </c>
      <c r="D9" s="61">
        <v>23</v>
      </c>
      <c r="E9" s="9" t="s">
        <v>11</v>
      </c>
      <c r="F9" s="62"/>
      <c r="G9" s="10">
        <f>D9*F9</f>
        <v>0</v>
      </c>
      <c r="H9" s="10" t="s">
        <v>12</v>
      </c>
      <c r="I9" s="10"/>
      <c r="J9" s="10">
        <f t="shared" ref="J9:J32" si="0">G9*1.21</f>
        <v>0</v>
      </c>
      <c r="K9" s="10" t="s">
        <v>12</v>
      </c>
      <c r="L9" s="11">
        <f t="shared" ref="L9:L32" si="1">J9-G9</f>
        <v>0</v>
      </c>
    </row>
    <row r="10" spans="2:12" ht="18" customHeight="1" x14ac:dyDescent="0.3">
      <c r="B10" s="5" t="s">
        <v>13</v>
      </c>
      <c r="C10" s="60" t="s">
        <v>169</v>
      </c>
      <c r="D10" s="61">
        <v>1</v>
      </c>
      <c r="E10" s="12" t="s">
        <v>11</v>
      </c>
      <c r="F10" s="62"/>
      <c r="G10" s="11">
        <f t="shared" ref="G10:G32" si="2">D10*F10</f>
        <v>0</v>
      </c>
      <c r="H10" s="11" t="s">
        <v>12</v>
      </c>
      <c r="I10" s="11"/>
      <c r="J10" s="11">
        <f t="shared" si="0"/>
        <v>0</v>
      </c>
      <c r="K10" s="11" t="s">
        <v>12</v>
      </c>
      <c r="L10" s="11">
        <f t="shared" si="1"/>
        <v>0</v>
      </c>
    </row>
    <row r="11" spans="2:12" ht="18" customHeight="1" x14ac:dyDescent="0.3">
      <c r="B11" s="5" t="s">
        <v>14</v>
      </c>
      <c r="C11" s="60" t="s">
        <v>170</v>
      </c>
      <c r="D11" s="61">
        <v>4</v>
      </c>
      <c r="E11" s="12" t="s">
        <v>11</v>
      </c>
      <c r="F11" s="62"/>
      <c r="G11" s="11">
        <f t="shared" si="2"/>
        <v>0</v>
      </c>
      <c r="H11" s="11" t="s">
        <v>12</v>
      </c>
      <c r="I11" s="11"/>
      <c r="J11" s="11">
        <f t="shared" si="0"/>
        <v>0</v>
      </c>
      <c r="K11" s="11" t="s">
        <v>12</v>
      </c>
      <c r="L11" s="11">
        <f t="shared" si="1"/>
        <v>0</v>
      </c>
    </row>
    <row r="12" spans="2:12" ht="18" customHeight="1" x14ac:dyDescent="0.3">
      <c r="B12" s="5" t="s">
        <v>15</v>
      </c>
      <c r="C12" s="60" t="s">
        <v>171</v>
      </c>
      <c r="D12" s="61">
        <v>5</v>
      </c>
      <c r="E12" s="12" t="s">
        <v>11</v>
      </c>
      <c r="F12" s="62"/>
      <c r="G12" s="11">
        <f t="shared" si="2"/>
        <v>0</v>
      </c>
      <c r="H12" s="11" t="s">
        <v>12</v>
      </c>
      <c r="I12" s="11"/>
      <c r="J12" s="11">
        <f t="shared" si="0"/>
        <v>0</v>
      </c>
      <c r="K12" s="11" t="s">
        <v>12</v>
      </c>
      <c r="L12" s="11">
        <f t="shared" si="1"/>
        <v>0</v>
      </c>
    </row>
    <row r="13" spans="2:12" ht="18" customHeight="1" x14ac:dyDescent="0.3">
      <c r="B13" s="17" t="s">
        <v>43</v>
      </c>
      <c r="C13" s="60" t="s">
        <v>172</v>
      </c>
      <c r="D13" s="61">
        <v>1</v>
      </c>
      <c r="E13" s="12" t="s">
        <v>11</v>
      </c>
      <c r="F13" s="62"/>
      <c r="G13" s="11">
        <f t="shared" si="2"/>
        <v>0</v>
      </c>
      <c r="H13" s="11" t="s">
        <v>12</v>
      </c>
      <c r="I13" s="11"/>
      <c r="J13" s="11">
        <f t="shared" si="0"/>
        <v>0</v>
      </c>
      <c r="K13" s="11" t="s">
        <v>12</v>
      </c>
      <c r="L13" s="11">
        <f t="shared" si="1"/>
        <v>0</v>
      </c>
    </row>
    <row r="14" spans="2:12" ht="18" customHeight="1" x14ac:dyDescent="0.3">
      <c r="B14" s="17" t="s">
        <v>44</v>
      </c>
      <c r="C14" s="60" t="s">
        <v>173</v>
      </c>
      <c r="D14" s="61">
        <v>2</v>
      </c>
      <c r="E14" s="12" t="s">
        <v>11</v>
      </c>
      <c r="F14" s="62"/>
      <c r="G14" s="11">
        <f t="shared" si="2"/>
        <v>0</v>
      </c>
      <c r="H14" s="11" t="s">
        <v>12</v>
      </c>
      <c r="I14" s="11"/>
      <c r="J14" s="11">
        <f t="shared" si="0"/>
        <v>0</v>
      </c>
      <c r="K14" s="11" t="s">
        <v>12</v>
      </c>
      <c r="L14" s="11">
        <f t="shared" si="1"/>
        <v>0</v>
      </c>
    </row>
    <row r="15" spans="2:12" ht="18" customHeight="1" x14ac:dyDescent="0.3">
      <c r="B15" s="5" t="s">
        <v>45</v>
      </c>
      <c r="C15" s="60" t="s">
        <v>174</v>
      </c>
      <c r="D15" s="61">
        <v>4</v>
      </c>
      <c r="E15" s="12" t="s">
        <v>11</v>
      </c>
      <c r="F15" s="62"/>
      <c r="G15" s="11">
        <f t="shared" si="2"/>
        <v>0</v>
      </c>
      <c r="H15" s="11" t="s">
        <v>12</v>
      </c>
      <c r="I15" s="11"/>
      <c r="J15" s="11">
        <f t="shared" si="0"/>
        <v>0</v>
      </c>
      <c r="K15" s="11" t="s">
        <v>12</v>
      </c>
      <c r="L15" s="11">
        <f t="shared" si="1"/>
        <v>0</v>
      </c>
    </row>
    <row r="16" spans="2:12" ht="18" customHeight="1" x14ac:dyDescent="0.3">
      <c r="B16" s="5" t="s">
        <v>46</v>
      </c>
      <c r="C16" s="60" t="s">
        <v>175</v>
      </c>
      <c r="D16" s="61">
        <v>11</v>
      </c>
      <c r="E16" s="12" t="s">
        <v>11</v>
      </c>
      <c r="F16" s="62"/>
      <c r="G16" s="11">
        <f t="shared" si="2"/>
        <v>0</v>
      </c>
      <c r="H16" s="11" t="s">
        <v>12</v>
      </c>
      <c r="I16" s="11"/>
      <c r="J16" s="11">
        <f t="shared" si="0"/>
        <v>0</v>
      </c>
      <c r="K16" s="11" t="s">
        <v>12</v>
      </c>
      <c r="L16" s="11">
        <f t="shared" si="1"/>
        <v>0</v>
      </c>
    </row>
    <row r="17" spans="2:12" ht="18" customHeight="1" x14ac:dyDescent="0.3">
      <c r="B17" s="17" t="s">
        <v>47</v>
      </c>
      <c r="C17" s="60" t="s">
        <v>176</v>
      </c>
      <c r="D17" s="61">
        <v>5</v>
      </c>
      <c r="E17" s="12" t="s">
        <v>11</v>
      </c>
      <c r="F17" s="62"/>
      <c r="G17" s="11">
        <f t="shared" si="2"/>
        <v>0</v>
      </c>
      <c r="H17" s="11" t="s">
        <v>12</v>
      </c>
      <c r="I17" s="11"/>
      <c r="J17" s="11">
        <f t="shared" si="0"/>
        <v>0</v>
      </c>
      <c r="K17" s="11" t="s">
        <v>12</v>
      </c>
      <c r="L17" s="11">
        <f t="shared" si="1"/>
        <v>0</v>
      </c>
    </row>
    <row r="18" spans="2:12" ht="18" customHeight="1" x14ac:dyDescent="0.3">
      <c r="B18" s="17" t="s">
        <v>48</v>
      </c>
      <c r="C18" s="60" t="s">
        <v>177</v>
      </c>
      <c r="D18" s="61">
        <v>12</v>
      </c>
      <c r="E18" s="12" t="s">
        <v>11</v>
      </c>
      <c r="F18" s="62"/>
      <c r="G18" s="11">
        <f t="shared" ref="G18:G28" si="3">D18*F18</f>
        <v>0</v>
      </c>
      <c r="H18" s="11" t="s">
        <v>12</v>
      </c>
      <c r="I18" s="11"/>
      <c r="J18" s="11">
        <f t="shared" ref="J18:J28" si="4">G18*1.21</f>
        <v>0</v>
      </c>
      <c r="K18" s="11" t="s">
        <v>12</v>
      </c>
      <c r="L18" s="11">
        <f t="shared" ref="L18:L28" si="5">J18-G18</f>
        <v>0</v>
      </c>
    </row>
    <row r="19" spans="2:12" ht="18" customHeight="1" x14ac:dyDescent="0.3">
      <c r="B19" s="5" t="s">
        <v>49</v>
      </c>
      <c r="C19" s="60" t="s">
        <v>178</v>
      </c>
      <c r="D19" s="61">
        <v>3</v>
      </c>
      <c r="E19" s="12" t="s">
        <v>11</v>
      </c>
      <c r="F19" s="62"/>
      <c r="G19" s="11">
        <f t="shared" si="3"/>
        <v>0</v>
      </c>
      <c r="H19" s="11" t="s">
        <v>12</v>
      </c>
      <c r="I19" s="11"/>
      <c r="J19" s="11">
        <f t="shared" si="4"/>
        <v>0</v>
      </c>
      <c r="K19" s="11" t="s">
        <v>12</v>
      </c>
      <c r="L19" s="11">
        <f t="shared" si="5"/>
        <v>0</v>
      </c>
    </row>
    <row r="20" spans="2:12" ht="18" customHeight="1" x14ac:dyDescent="0.3">
      <c r="B20" s="5" t="s">
        <v>50</v>
      </c>
      <c r="C20" s="60" t="s">
        <v>179</v>
      </c>
      <c r="D20" s="61">
        <v>3</v>
      </c>
      <c r="E20" s="12" t="s">
        <v>11</v>
      </c>
      <c r="F20" s="62"/>
      <c r="G20" s="11">
        <f t="shared" si="3"/>
        <v>0</v>
      </c>
      <c r="H20" s="11" t="s">
        <v>12</v>
      </c>
      <c r="I20" s="11"/>
      <c r="J20" s="11">
        <f t="shared" si="4"/>
        <v>0</v>
      </c>
      <c r="K20" s="11" t="s">
        <v>12</v>
      </c>
      <c r="L20" s="11">
        <f t="shared" si="5"/>
        <v>0</v>
      </c>
    </row>
    <row r="21" spans="2:12" ht="18" customHeight="1" x14ac:dyDescent="0.3">
      <c r="B21" s="17" t="s">
        <v>51</v>
      </c>
      <c r="C21" s="60" t="s">
        <v>180</v>
      </c>
      <c r="D21" s="61">
        <v>3</v>
      </c>
      <c r="E21" s="12" t="s">
        <v>11</v>
      </c>
      <c r="F21" s="62"/>
      <c r="G21" s="11">
        <f t="shared" si="3"/>
        <v>0</v>
      </c>
      <c r="H21" s="11" t="s">
        <v>12</v>
      </c>
      <c r="I21" s="11"/>
      <c r="J21" s="11">
        <f t="shared" si="4"/>
        <v>0</v>
      </c>
      <c r="K21" s="11" t="s">
        <v>12</v>
      </c>
      <c r="L21" s="11">
        <f t="shared" si="5"/>
        <v>0</v>
      </c>
    </row>
    <row r="22" spans="2:12" ht="18" customHeight="1" x14ac:dyDescent="0.3">
      <c r="B22" s="17" t="s">
        <v>53</v>
      </c>
      <c r="C22" s="60" t="s">
        <v>181</v>
      </c>
      <c r="D22" s="61">
        <v>1</v>
      </c>
      <c r="E22" s="12" t="s">
        <v>11</v>
      </c>
      <c r="F22" s="62"/>
      <c r="G22" s="11">
        <f t="shared" si="3"/>
        <v>0</v>
      </c>
      <c r="H22" s="11" t="s">
        <v>12</v>
      </c>
      <c r="I22" s="11"/>
      <c r="J22" s="11">
        <f t="shared" si="4"/>
        <v>0</v>
      </c>
      <c r="K22" s="11" t="s">
        <v>12</v>
      </c>
      <c r="L22" s="11">
        <f t="shared" si="5"/>
        <v>0</v>
      </c>
    </row>
    <row r="23" spans="2:12" ht="18" customHeight="1" x14ac:dyDescent="0.3">
      <c r="B23" s="5" t="s">
        <v>52</v>
      </c>
      <c r="C23" s="60" t="s">
        <v>182</v>
      </c>
      <c r="D23" s="61">
        <v>4</v>
      </c>
      <c r="E23" s="12" t="s">
        <v>11</v>
      </c>
      <c r="F23" s="62"/>
      <c r="G23" s="11">
        <f t="shared" si="3"/>
        <v>0</v>
      </c>
      <c r="H23" s="11" t="s">
        <v>12</v>
      </c>
      <c r="I23" s="11"/>
      <c r="J23" s="11">
        <f t="shared" si="4"/>
        <v>0</v>
      </c>
      <c r="K23" s="11" t="s">
        <v>12</v>
      </c>
      <c r="L23" s="11">
        <f t="shared" si="5"/>
        <v>0</v>
      </c>
    </row>
    <row r="24" spans="2:12" ht="18" customHeight="1" x14ac:dyDescent="0.3">
      <c r="B24" s="5" t="s">
        <v>54</v>
      </c>
      <c r="C24" s="60" t="s">
        <v>183</v>
      </c>
      <c r="D24" s="61">
        <v>11</v>
      </c>
      <c r="E24" s="12" t="s">
        <v>11</v>
      </c>
      <c r="F24" s="62"/>
      <c r="G24" s="11">
        <f t="shared" si="3"/>
        <v>0</v>
      </c>
      <c r="H24" s="11" t="s">
        <v>12</v>
      </c>
      <c r="I24" s="11"/>
      <c r="J24" s="11">
        <f t="shared" si="4"/>
        <v>0</v>
      </c>
      <c r="K24" s="11" t="s">
        <v>12</v>
      </c>
      <c r="L24" s="11">
        <f t="shared" si="5"/>
        <v>0</v>
      </c>
    </row>
    <row r="25" spans="2:12" ht="18" customHeight="1" x14ac:dyDescent="0.3">
      <c r="B25" s="17" t="s">
        <v>55</v>
      </c>
      <c r="C25" s="60" t="s">
        <v>184</v>
      </c>
      <c r="D25" s="61">
        <v>4</v>
      </c>
      <c r="E25" s="12" t="s">
        <v>11</v>
      </c>
      <c r="F25" s="62"/>
      <c r="G25" s="11">
        <f t="shared" si="3"/>
        <v>0</v>
      </c>
      <c r="H25" s="11" t="s">
        <v>12</v>
      </c>
      <c r="I25" s="11"/>
      <c r="J25" s="11">
        <f t="shared" si="4"/>
        <v>0</v>
      </c>
      <c r="K25" s="11" t="s">
        <v>12</v>
      </c>
      <c r="L25" s="11">
        <f t="shared" si="5"/>
        <v>0</v>
      </c>
    </row>
    <row r="26" spans="2:12" ht="18" customHeight="1" x14ac:dyDescent="0.3">
      <c r="B26" s="17" t="s">
        <v>56</v>
      </c>
      <c r="C26" s="60" t="s">
        <v>185</v>
      </c>
      <c r="D26" s="61">
        <v>2</v>
      </c>
      <c r="E26" s="12" t="s">
        <v>11</v>
      </c>
      <c r="F26" s="62"/>
      <c r="G26" s="11">
        <f t="shared" si="3"/>
        <v>0</v>
      </c>
      <c r="H26" s="11" t="s">
        <v>12</v>
      </c>
      <c r="I26" s="11"/>
      <c r="J26" s="11">
        <f t="shared" si="4"/>
        <v>0</v>
      </c>
      <c r="K26" s="11" t="s">
        <v>12</v>
      </c>
      <c r="L26" s="11">
        <f t="shared" si="5"/>
        <v>0</v>
      </c>
    </row>
    <row r="27" spans="2:12" ht="18" customHeight="1" x14ac:dyDescent="0.3">
      <c r="B27" s="5" t="s">
        <v>58</v>
      </c>
      <c r="C27" s="60" t="s">
        <v>186</v>
      </c>
      <c r="D27" s="61">
        <v>5</v>
      </c>
      <c r="E27" s="12" t="s">
        <v>11</v>
      </c>
      <c r="F27" s="62"/>
      <c r="G27" s="11">
        <f t="shared" si="3"/>
        <v>0</v>
      </c>
      <c r="H27" s="11" t="s">
        <v>12</v>
      </c>
      <c r="I27" s="11"/>
      <c r="J27" s="11">
        <f t="shared" si="4"/>
        <v>0</v>
      </c>
      <c r="K27" s="11" t="s">
        <v>12</v>
      </c>
      <c r="L27" s="11">
        <f t="shared" si="5"/>
        <v>0</v>
      </c>
    </row>
    <row r="28" spans="2:12" ht="18" customHeight="1" x14ac:dyDescent="0.3">
      <c r="B28" s="5" t="s">
        <v>59</v>
      </c>
      <c r="C28" s="60" t="s">
        <v>187</v>
      </c>
      <c r="D28" s="61">
        <v>7</v>
      </c>
      <c r="E28" s="12" t="s">
        <v>11</v>
      </c>
      <c r="F28" s="62"/>
      <c r="G28" s="11">
        <f t="shared" si="3"/>
        <v>0</v>
      </c>
      <c r="H28" s="11" t="s">
        <v>12</v>
      </c>
      <c r="I28" s="11"/>
      <c r="J28" s="11">
        <f t="shared" si="4"/>
        <v>0</v>
      </c>
      <c r="K28" s="11" t="s">
        <v>12</v>
      </c>
      <c r="L28" s="11">
        <f t="shared" si="5"/>
        <v>0</v>
      </c>
    </row>
    <row r="29" spans="2:12" ht="18" customHeight="1" x14ac:dyDescent="0.3">
      <c r="B29" s="17" t="s">
        <v>60</v>
      </c>
      <c r="C29" s="60" t="s">
        <v>188</v>
      </c>
      <c r="D29" s="61">
        <v>16</v>
      </c>
      <c r="E29" s="12" t="s">
        <v>11</v>
      </c>
      <c r="F29" s="62"/>
      <c r="G29" s="11">
        <f t="shared" si="2"/>
        <v>0</v>
      </c>
      <c r="H29" s="11" t="s">
        <v>12</v>
      </c>
      <c r="I29" s="11"/>
      <c r="J29" s="11">
        <f t="shared" si="0"/>
        <v>0</v>
      </c>
      <c r="K29" s="11" t="s">
        <v>12</v>
      </c>
      <c r="L29" s="11">
        <f t="shared" si="1"/>
        <v>0</v>
      </c>
    </row>
    <row r="30" spans="2:12" ht="18" customHeight="1" x14ac:dyDescent="0.3">
      <c r="B30" s="17" t="s">
        <v>61</v>
      </c>
      <c r="C30" s="60" t="s">
        <v>189</v>
      </c>
      <c r="D30" s="61">
        <v>17</v>
      </c>
      <c r="E30" s="12" t="s">
        <v>11</v>
      </c>
      <c r="F30" s="62"/>
      <c r="G30" s="11">
        <f t="shared" si="2"/>
        <v>0</v>
      </c>
      <c r="H30" s="11" t="s">
        <v>12</v>
      </c>
      <c r="I30" s="11"/>
      <c r="J30" s="11">
        <f t="shared" si="0"/>
        <v>0</v>
      </c>
      <c r="K30" s="11" t="s">
        <v>12</v>
      </c>
      <c r="L30" s="11">
        <f t="shared" si="1"/>
        <v>0</v>
      </c>
    </row>
    <row r="31" spans="2:12" ht="18" customHeight="1" x14ac:dyDescent="0.3">
      <c r="B31" s="5" t="s">
        <v>63</v>
      </c>
      <c r="C31" s="60" t="s">
        <v>190</v>
      </c>
      <c r="D31" s="61">
        <v>55</v>
      </c>
      <c r="E31" s="12" t="s">
        <v>11</v>
      </c>
      <c r="F31" s="62"/>
      <c r="G31" s="11">
        <f t="shared" si="2"/>
        <v>0</v>
      </c>
      <c r="H31" s="11" t="s">
        <v>12</v>
      </c>
      <c r="I31" s="11"/>
      <c r="J31" s="11">
        <f t="shared" si="0"/>
        <v>0</v>
      </c>
      <c r="K31" s="11" t="s">
        <v>12</v>
      </c>
      <c r="L31" s="11">
        <f t="shared" si="1"/>
        <v>0</v>
      </c>
    </row>
    <row r="32" spans="2:12" ht="18" customHeight="1" x14ac:dyDescent="0.3">
      <c r="B32" s="5" t="s">
        <v>66</v>
      </c>
      <c r="C32" s="60" t="s">
        <v>191</v>
      </c>
      <c r="D32" s="61">
        <v>12</v>
      </c>
      <c r="E32" s="12" t="s">
        <v>11</v>
      </c>
      <c r="F32" s="62"/>
      <c r="G32" s="11">
        <f t="shared" si="2"/>
        <v>0</v>
      </c>
      <c r="H32" s="11" t="s">
        <v>12</v>
      </c>
      <c r="I32" s="11"/>
      <c r="J32" s="11">
        <f t="shared" si="0"/>
        <v>0</v>
      </c>
      <c r="K32" s="11" t="s">
        <v>12</v>
      </c>
      <c r="L32" s="11">
        <f t="shared" si="1"/>
        <v>0</v>
      </c>
    </row>
    <row r="33" spans="2:12" ht="18" customHeight="1" x14ac:dyDescent="0.3">
      <c r="B33" s="17" t="s">
        <v>67</v>
      </c>
      <c r="C33" s="60" t="s">
        <v>192</v>
      </c>
      <c r="D33" s="61">
        <v>19</v>
      </c>
      <c r="E33" s="12" t="s">
        <v>11</v>
      </c>
      <c r="F33" s="62"/>
      <c r="G33" s="11">
        <f t="shared" ref="G33:G115" si="6">D33*F33</f>
        <v>0</v>
      </c>
      <c r="H33" s="11" t="s">
        <v>12</v>
      </c>
      <c r="I33" s="11"/>
      <c r="J33" s="11">
        <f t="shared" ref="J33:J115" si="7">G33*1.21</f>
        <v>0</v>
      </c>
      <c r="K33" s="11" t="s">
        <v>12</v>
      </c>
      <c r="L33" s="11">
        <f t="shared" ref="L33:L109" si="8">J33-G33</f>
        <v>0</v>
      </c>
    </row>
    <row r="34" spans="2:12" ht="18" customHeight="1" x14ac:dyDescent="0.3">
      <c r="B34" s="17" t="s">
        <v>68</v>
      </c>
      <c r="C34" s="60" t="s">
        <v>193</v>
      </c>
      <c r="D34" s="61">
        <v>2</v>
      </c>
      <c r="E34" s="12" t="s">
        <v>11</v>
      </c>
      <c r="F34" s="62"/>
      <c r="G34" s="11">
        <f t="shared" si="6"/>
        <v>0</v>
      </c>
      <c r="H34" s="11" t="s">
        <v>12</v>
      </c>
      <c r="I34" s="11"/>
      <c r="J34" s="11">
        <f t="shared" si="7"/>
        <v>0</v>
      </c>
      <c r="K34" s="11" t="s">
        <v>12</v>
      </c>
      <c r="L34" s="11">
        <f t="shared" si="8"/>
        <v>0</v>
      </c>
    </row>
    <row r="35" spans="2:12" ht="18" customHeight="1" x14ac:dyDescent="0.3">
      <c r="B35" s="5" t="s">
        <v>69</v>
      </c>
      <c r="C35" s="60" t="s">
        <v>194</v>
      </c>
      <c r="D35" s="61">
        <v>1</v>
      </c>
      <c r="E35" s="12" t="s">
        <v>11</v>
      </c>
      <c r="F35" s="62"/>
      <c r="G35" s="11">
        <f t="shared" si="6"/>
        <v>0</v>
      </c>
      <c r="H35" s="11" t="s">
        <v>12</v>
      </c>
      <c r="I35" s="11"/>
      <c r="J35" s="11">
        <f t="shared" si="7"/>
        <v>0</v>
      </c>
      <c r="K35" s="11" t="s">
        <v>12</v>
      </c>
      <c r="L35" s="11">
        <f t="shared" si="8"/>
        <v>0</v>
      </c>
    </row>
    <row r="36" spans="2:12" ht="18" customHeight="1" x14ac:dyDescent="0.3">
      <c r="B36" s="5" t="s">
        <v>70</v>
      </c>
      <c r="C36" s="60" t="s">
        <v>195</v>
      </c>
      <c r="D36" s="61">
        <v>34</v>
      </c>
      <c r="E36" s="12" t="s">
        <v>11</v>
      </c>
      <c r="F36" s="62"/>
      <c r="G36" s="11">
        <f t="shared" si="6"/>
        <v>0</v>
      </c>
      <c r="H36" s="11" t="s">
        <v>12</v>
      </c>
      <c r="I36" s="11"/>
      <c r="J36" s="11">
        <f t="shared" si="7"/>
        <v>0</v>
      </c>
      <c r="K36" s="11" t="s">
        <v>12</v>
      </c>
      <c r="L36" s="11">
        <f t="shared" si="8"/>
        <v>0</v>
      </c>
    </row>
    <row r="37" spans="2:12" ht="18" customHeight="1" x14ac:dyDescent="0.3">
      <c r="B37" s="17" t="s">
        <v>71</v>
      </c>
      <c r="C37" s="60" t="s">
        <v>196</v>
      </c>
      <c r="D37" s="61">
        <v>1</v>
      </c>
      <c r="E37" s="12" t="s">
        <v>11</v>
      </c>
      <c r="F37" s="62"/>
      <c r="G37" s="11">
        <f t="shared" si="6"/>
        <v>0</v>
      </c>
      <c r="H37" s="11" t="s">
        <v>12</v>
      </c>
      <c r="I37" s="11"/>
      <c r="J37" s="11">
        <f t="shared" si="7"/>
        <v>0</v>
      </c>
      <c r="K37" s="11" t="s">
        <v>12</v>
      </c>
      <c r="L37" s="11">
        <f t="shared" si="8"/>
        <v>0</v>
      </c>
    </row>
    <row r="38" spans="2:12" ht="18" customHeight="1" x14ac:dyDescent="0.3">
      <c r="B38" s="17" t="s">
        <v>72</v>
      </c>
      <c r="C38" s="60" t="s">
        <v>197</v>
      </c>
      <c r="D38" s="61">
        <v>17</v>
      </c>
      <c r="E38" s="12" t="s">
        <v>11</v>
      </c>
      <c r="F38" s="62"/>
      <c r="G38" s="11">
        <f t="shared" si="6"/>
        <v>0</v>
      </c>
      <c r="H38" s="11" t="s">
        <v>12</v>
      </c>
      <c r="I38" s="11"/>
      <c r="J38" s="11">
        <f t="shared" si="7"/>
        <v>0</v>
      </c>
      <c r="K38" s="11" t="s">
        <v>12</v>
      </c>
      <c r="L38" s="11">
        <f t="shared" si="8"/>
        <v>0</v>
      </c>
    </row>
    <row r="39" spans="2:12" ht="18" customHeight="1" x14ac:dyDescent="0.3">
      <c r="B39" s="5" t="s">
        <v>73</v>
      </c>
      <c r="C39" s="60" t="s">
        <v>198</v>
      </c>
      <c r="D39" s="61">
        <v>15</v>
      </c>
      <c r="E39" s="12" t="s">
        <v>11</v>
      </c>
      <c r="F39" s="62"/>
      <c r="G39" s="11">
        <f t="shared" si="6"/>
        <v>0</v>
      </c>
      <c r="H39" s="11" t="s">
        <v>12</v>
      </c>
      <c r="I39" s="11"/>
      <c r="J39" s="11">
        <f t="shared" si="7"/>
        <v>0</v>
      </c>
      <c r="K39" s="11" t="s">
        <v>12</v>
      </c>
      <c r="L39" s="11">
        <f t="shared" si="8"/>
        <v>0</v>
      </c>
    </row>
    <row r="40" spans="2:12" ht="18" customHeight="1" x14ac:dyDescent="0.3">
      <c r="B40" s="5" t="s">
        <v>74</v>
      </c>
      <c r="C40" s="60" t="s">
        <v>199</v>
      </c>
      <c r="D40" s="61">
        <v>2</v>
      </c>
      <c r="E40" s="12" t="s">
        <v>11</v>
      </c>
      <c r="F40" s="62"/>
      <c r="G40" s="11">
        <f t="shared" si="6"/>
        <v>0</v>
      </c>
      <c r="H40" s="11" t="s">
        <v>12</v>
      </c>
      <c r="I40" s="11"/>
      <c r="J40" s="11">
        <f t="shared" si="7"/>
        <v>0</v>
      </c>
      <c r="K40" s="11" t="s">
        <v>12</v>
      </c>
      <c r="L40" s="11">
        <f t="shared" si="8"/>
        <v>0</v>
      </c>
    </row>
    <row r="41" spans="2:12" ht="18" customHeight="1" x14ac:dyDescent="0.3">
      <c r="B41" s="17" t="s">
        <v>75</v>
      </c>
      <c r="C41" s="60" t="s">
        <v>200</v>
      </c>
      <c r="D41" s="61">
        <v>12</v>
      </c>
      <c r="E41" s="12" t="s">
        <v>11</v>
      </c>
      <c r="F41" s="62"/>
      <c r="G41" s="11">
        <f t="shared" si="6"/>
        <v>0</v>
      </c>
      <c r="H41" s="11" t="s">
        <v>12</v>
      </c>
      <c r="I41" s="11"/>
      <c r="J41" s="11">
        <f t="shared" si="7"/>
        <v>0</v>
      </c>
      <c r="K41" s="11" t="s">
        <v>12</v>
      </c>
      <c r="L41" s="11">
        <f t="shared" si="8"/>
        <v>0</v>
      </c>
    </row>
    <row r="42" spans="2:12" ht="18" customHeight="1" x14ac:dyDescent="0.3">
      <c r="B42" s="17" t="s">
        <v>76</v>
      </c>
      <c r="C42" s="60" t="s">
        <v>201</v>
      </c>
      <c r="D42" s="61">
        <v>2</v>
      </c>
      <c r="E42" s="12" t="s">
        <v>11</v>
      </c>
      <c r="F42" s="62"/>
      <c r="G42" s="11">
        <f t="shared" si="6"/>
        <v>0</v>
      </c>
      <c r="H42" s="11" t="s">
        <v>12</v>
      </c>
      <c r="I42" s="11"/>
      <c r="J42" s="11">
        <f t="shared" si="7"/>
        <v>0</v>
      </c>
      <c r="K42" s="11" t="s">
        <v>12</v>
      </c>
      <c r="L42" s="11">
        <f t="shared" si="8"/>
        <v>0</v>
      </c>
    </row>
    <row r="43" spans="2:12" ht="18" customHeight="1" x14ac:dyDescent="0.3">
      <c r="B43" s="5" t="s">
        <v>77</v>
      </c>
      <c r="C43" s="60" t="s">
        <v>202</v>
      </c>
      <c r="D43" s="61">
        <v>25</v>
      </c>
      <c r="E43" s="12" t="s">
        <v>11</v>
      </c>
      <c r="F43" s="62"/>
      <c r="G43" s="11">
        <f t="shared" si="6"/>
        <v>0</v>
      </c>
      <c r="H43" s="11" t="s">
        <v>12</v>
      </c>
      <c r="I43" s="11"/>
      <c r="J43" s="11">
        <f t="shared" si="7"/>
        <v>0</v>
      </c>
      <c r="K43" s="11" t="s">
        <v>12</v>
      </c>
      <c r="L43" s="11">
        <f t="shared" si="8"/>
        <v>0</v>
      </c>
    </row>
    <row r="44" spans="2:12" ht="18" customHeight="1" x14ac:dyDescent="0.3">
      <c r="B44" s="5" t="s">
        <v>78</v>
      </c>
      <c r="C44" s="60" t="s">
        <v>203</v>
      </c>
      <c r="D44" s="61">
        <v>5</v>
      </c>
      <c r="E44" s="12" t="s">
        <v>11</v>
      </c>
      <c r="F44" s="62"/>
      <c r="G44" s="11">
        <f t="shared" si="6"/>
        <v>0</v>
      </c>
      <c r="H44" s="11" t="s">
        <v>12</v>
      </c>
      <c r="I44" s="11"/>
      <c r="J44" s="11">
        <f t="shared" si="7"/>
        <v>0</v>
      </c>
      <c r="K44" s="11" t="s">
        <v>12</v>
      </c>
      <c r="L44" s="11">
        <f t="shared" si="8"/>
        <v>0</v>
      </c>
    </row>
    <row r="45" spans="2:12" ht="18" customHeight="1" x14ac:dyDescent="0.3">
      <c r="B45" s="17" t="s">
        <v>79</v>
      </c>
      <c r="C45" s="60" t="s">
        <v>204</v>
      </c>
      <c r="D45" s="61">
        <v>1</v>
      </c>
      <c r="E45" s="12" t="s">
        <v>11</v>
      </c>
      <c r="F45" s="62"/>
      <c r="G45" s="11">
        <f t="shared" si="6"/>
        <v>0</v>
      </c>
      <c r="H45" s="11" t="s">
        <v>12</v>
      </c>
      <c r="I45" s="11"/>
      <c r="J45" s="11">
        <f t="shared" si="7"/>
        <v>0</v>
      </c>
      <c r="K45" s="11" t="s">
        <v>12</v>
      </c>
      <c r="L45" s="11">
        <f t="shared" si="8"/>
        <v>0</v>
      </c>
    </row>
    <row r="46" spans="2:12" ht="18" customHeight="1" x14ac:dyDescent="0.3">
      <c r="B46" s="17" t="s">
        <v>80</v>
      </c>
      <c r="C46" s="60" t="s">
        <v>205</v>
      </c>
      <c r="D46" s="61">
        <v>22</v>
      </c>
      <c r="E46" s="12" t="s">
        <v>11</v>
      </c>
      <c r="F46" s="62"/>
      <c r="G46" s="11">
        <f t="shared" si="6"/>
        <v>0</v>
      </c>
      <c r="H46" s="11" t="s">
        <v>12</v>
      </c>
      <c r="I46" s="11"/>
      <c r="J46" s="11">
        <f t="shared" si="7"/>
        <v>0</v>
      </c>
      <c r="K46" s="11" t="s">
        <v>12</v>
      </c>
      <c r="L46" s="11">
        <f t="shared" si="8"/>
        <v>0</v>
      </c>
    </row>
    <row r="47" spans="2:12" ht="18" customHeight="1" x14ac:dyDescent="0.3">
      <c r="B47" s="5" t="s">
        <v>81</v>
      </c>
      <c r="C47" s="60" t="s">
        <v>206</v>
      </c>
      <c r="D47" s="61">
        <v>1</v>
      </c>
      <c r="E47" s="12" t="s">
        <v>11</v>
      </c>
      <c r="F47" s="62"/>
      <c r="G47" s="11">
        <f t="shared" si="6"/>
        <v>0</v>
      </c>
      <c r="H47" s="11" t="s">
        <v>12</v>
      </c>
      <c r="I47" s="11"/>
      <c r="J47" s="11">
        <f t="shared" si="7"/>
        <v>0</v>
      </c>
      <c r="K47" s="11" t="s">
        <v>12</v>
      </c>
      <c r="L47" s="11">
        <f t="shared" si="8"/>
        <v>0</v>
      </c>
    </row>
    <row r="48" spans="2:12" ht="18" customHeight="1" x14ac:dyDescent="0.3">
      <c r="B48" s="5" t="s">
        <v>82</v>
      </c>
      <c r="C48" s="60" t="s">
        <v>207</v>
      </c>
      <c r="D48" s="61">
        <v>7</v>
      </c>
      <c r="E48" s="12" t="s">
        <v>11</v>
      </c>
      <c r="F48" s="62"/>
      <c r="G48" s="11">
        <f t="shared" si="6"/>
        <v>0</v>
      </c>
      <c r="H48" s="11" t="s">
        <v>12</v>
      </c>
      <c r="I48" s="11"/>
      <c r="J48" s="11">
        <f t="shared" si="7"/>
        <v>0</v>
      </c>
      <c r="K48" s="11" t="s">
        <v>12</v>
      </c>
      <c r="L48" s="11">
        <f t="shared" si="8"/>
        <v>0</v>
      </c>
    </row>
    <row r="49" spans="2:12" ht="18" customHeight="1" x14ac:dyDescent="0.3">
      <c r="B49" s="17" t="s">
        <v>83</v>
      </c>
      <c r="C49" s="60" t="s">
        <v>208</v>
      </c>
      <c r="D49" s="61">
        <v>1</v>
      </c>
      <c r="E49" s="12" t="s">
        <v>11</v>
      </c>
      <c r="F49" s="62"/>
      <c r="G49" s="11">
        <f t="shared" si="6"/>
        <v>0</v>
      </c>
      <c r="H49" s="11" t="s">
        <v>12</v>
      </c>
      <c r="I49" s="11"/>
      <c r="J49" s="11">
        <f t="shared" si="7"/>
        <v>0</v>
      </c>
      <c r="K49" s="11" t="s">
        <v>12</v>
      </c>
      <c r="L49" s="11">
        <f t="shared" si="8"/>
        <v>0</v>
      </c>
    </row>
    <row r="50" spans="2:12" ht="18" customHeight="1" x14ac:dyDescent="0.3">
      <c r="B50" s="17" t="s">
        <v>84</v>
      </c>
      <c r="C50" s="60" t="s">
        <v>209</v>
      </c>
      <c r="D50" s="61">
        <v>11</v>
      </c>
      <c r="E50" s="12" t="s">
        <v>11</v>
      </c>
      <c r="F50" s="62"/>
      <c r="G50" s="11">
        <f t="shared" si="6"/>
        <v>0</v>
      </c>
      <c r="H50" s="11" t="s">
        <v>12</v>
      </c>
      <c r="I50" s="11"/>
      <c r="J50" s="11">
        <f t="shared" si="7"/>
        <v>0</v>
      </c>
      <c r="K50" s="11" t="s">
        <v>12</v>
      </c>
      <c r="L50" s="11">
        <f t="shared" si="8"/>
        <v>0</v>
      </c>
    </row>
    <row r="51" spans="2:12" ht="18" customHeight="1" x14ac:dyDescent="0.3">
      <c r="B51" s="5" t="s">
        <v>85</v>
      </c>
      <c r="C51" s="60" t="s">
        <v>210</v>
      </c>
      <c r="D51" s="61">
        <v>2</v>
      </c>
      <c r="E51" s="12" t="s">
        <v>11</v>
      </c>
      <c r="F51" s="62"/>
      <c r="G51" s="11">
        <f t="shared" si="6"/>
        <v>0</v>
      </c>
      <c r="H51" s="11" t="s">
        <v>12</v>
      </c>
      <c r="I51" s="11"/>
      <c r="J51" s="11">
        <f t="shared" si="7"/>
        <v>0</v>
      </c>
      <c r="K51" s="11" t="s">
        <v>12</v>
      </c>
      <c r="L51" s="11">
        <f t="shared" si="8"/>
        <v>0</v>
      </c>
    </row>
    <row r="52" spans="2:12" ht="18" customHeight="1" x14ac:dyDescent="0.3">
      <c r="B52" s="5" t="s">
        <v>86</v>
      </c>
      <c r="C52" s="60" t="s">
        <v>211</v>
      </c>
      <c r="D52" s="61">
        <v>3</v>
      </c>
      <c r="E52" s="12" t="s">
        <v>11</v>
      </c>
      <c r="F52" s="62"/>
      <c r="G52" s="11">
        <f t="shared" si="6"/>
        <v>0</v>
      </c>
      <c r="H52" s="11" t="s">
        <v>12</v>
      </c>
      <c r="I52" s="11"/>
      <c r="J52" s="11">
        <f t="shared" si="7"/>
        <v>0</v>
      </c>
      <c r="K52" s="11" t="s">
        <v>12</v>
      </c>
      <c r="L52" s="11">
        <f t="shared" si="8"/>
        <v>0</v>
      </c>
    </row>
    <row r="53" spans="2:12" ht="18" customHeight="1" x14ac:dyDescent="0.3">
      <c r="B53" s="17" t="s">
        <v>87</v>
      </c>
      <c r="C53" s="60" t="s">
        <v>212</v>
      </c>
      <c r="D53" s="61">
        <v>2</v>
      </c>
      <c r="E53" s="12" t="s">
        <v>11</v>
      </c>
      <c r="F53" s="62"/>
      <c r="G53" s="11">
        <f t="shared" si="6"/>
        <v>0</v>
      </c>
      <c r="H53" s="11" t="s">
        <v>12</v>
      </c>
      <c r="I53" s="11"/>
      <c r="J53" s="11">
        <f t="shared" si="7"/>
        <v>0</v>
      </c>
      <c r="K53" s="11" t="s">
        <v>12</v>
      </c>
      <c r="L53" s="11">
        <f t="shared" si="8"/>
        <v>0</v>
      </c>
    </row>
    <row r="54" spans="2:12" ht="18" customHeight="1" x14ac:dyDescent="0.3">
      <c r="B54" s="17" t="s">
        <v>88</v>
      </c>
      <c r="C54" s="60" t="s">
        <v>213</v>
      </c>
      <c r="D54" s="61">
        <v>5</v>
      </c>
      <c r="E54" s="12" t="s">
        <v>11</v>
      </c>
      <c r="F54" s="62"/>
      <c r="G54" s="11">
        <f t="shared" si="6"/>
        <v>0</v>
      </c>
      <c r="H54" s="11" t="s">
        <v>12</v>
      </c>
      <c r="I54" s="11"/>
      <c r="J54" s="11">
        <f t="shared" si="7"/>
        <v>0</v>
      </c>
      <c r="K54" s="11" t="s">
        <v>12</v>
      </c>
      <c r="L54" s="11">
        <f t="shared" si="8"/>
        <v>0</v>
      </c>
    </row>
    <row r="55" spans="2:12" ht="18" customHeight="1" x14ac:dyDescent="0.3">
      <c r="B55" s="5" t="s">
        <v>89</v>
      </c>
      <c r="C55" s="60" t="s">
        <v>214</v>
      </c>
      <c r="D55" s="61">
        <v>1</v>
      </c>
      <c r="E55" s="12" t="s">
        <v>11</v>
      </c>
      <c r="F55" s="62"/>
      <c r="G55" s="11">
        <f t="shared" si="6"/>
        <v>0</v>
      </c>
      <c r="H55" s="11" t="s">
        <v>12</v>
      </c>
      <c r="I55" s="11"/>
      <c r="J55" s="11">
        <f t="shared" si="7"/>
        <v>0</v>
      </c>
      <c r="K55" s="11" t="s">
        <v>12</v>
      </c>
      <c r="L55" s="11">
        <f t="shared" si="8"/>
        <v>0</v>
      </c>
    </row>
    <row r="56" spans="2:12" ht="18" customHeight="1" x14ac:dyDescent="0.3">
      <c r="B56" s="5" t="s">
        <v>90</v>
      </c>
      <c r="C56" s="60" t="s">
        <v>215</v>
      </c>
      <c r="D56" s="61">
        <v>10</v>
      </c>
      <c r="E56" s="12" t="s">
        <v>11</v>
      </c>
      <c r="F56" s="62"/>
      <c r="G56" s="11">
        <f t="shared" si="6"/>
        <v>0</v>
      </c>
      <c r="H56" s="11" t="s">
        <v>12</v>
      </c>
      <c r="I56" s="11"/>
      <c r="J56" s="11">
        <f t="shared" si="7"/>
        <v>0</v>
      </c>
      <c r="K56" s="11" t="s">
        <v>12</v>
      </c>
      <c r="L56" s="11">
        <f t="shared" si="8"/>
        <v>0</v>
      </c>
    </row>
    <row r="57" spans="2:12" ht="18" customHeight="1" x14ac:dyDescent="0.3">
      <c r="B57" s="17" t="s">
        <v>91</v>
      </c>
      <c r="C57" s="60" t="s">
        <v>216</v>
      </c>
      <c r="D57" s="61">
        <v>7</v>
      </c>
      <c r="E57" s="12" t="s">
        <v>11</v>
      </c>
      <c r="F57" s="62"/>
      <c r="G57" s="11">
        <f t="shared" si="6"/>
        <v>0</v>
      </c>
      <c r="H57" s="11" t="s">
        <v>12</v>
      </c>
      <c r="I57" s="11"/>
      <c r="J57" s="11">
        <f t="shared" si="7"/>
        <v>0</v>
      </c>
      <c r="K57" s="11" t="s">
        <v>12</v>
      </c>
      <c r="L57" s="11">
        <f t="shared" si="8"/>
        <v>0</v>
      </c>
    </row>
    <row r="58" spans="2:12" ht="18" customHeight="1" x14ac:dyDescent="0.3">
      <c r="B58" s="17" t="s">
        <v>92</v>
      </c>
      <c r="C58" s="60" t="s">
        <v>217</v>
      </c>
      <c r="D58" s="61">
        <v>5</v>
      </c>
      <c r="E58" s="12" t="s">
        <v>11</v>
      </c>
      <c r="F58" s="62"/>
      <c r="G58" s="11">
        <f t="shared" si="6"/>
        <v>0</v>
      </c>
      <c r="H58" s="11" t="s">
        <v>12</v>
      </c>
      <c r="I58" s="11"/>
      <c r="J58" s="11">
        <f t="shared" si="7"/>
        <v>0</v>
      </c>
      <c r="K58" s="11" t="s">
        <v>12</v>
      </c>
      <c r="L58" s="11">
        <f t="shared" si="8"/>
        <v>0</v>
      </c>
    </row>
    <row r="59" spans="2:12" ht="18" customHeight="1" x14ac:dyDescent="0.3">
      <c r="B59" s="5" t="s">
        <v>93</v>
      </c>
      <c r="C59" s="60" t="s">
        <v>218</v>
      </c>
      <c r="D59" s="61">
        <v>5</v>
      </c>
      <c r="E59" s="12" t="s">
        <v>11</v>
      </c>
      <c r="F59" s="62"/>
      <c r="G59" s="11">
        <f t="shared" si="6"/>
        <v>0</v>
      </c>
      <c r="H59" s="11" t="s">
        <v>12</v>
      </c>
      <c r="I59" s="11"/>
      <c r="J59" s="11">
        <f t="shared" si="7"/>
        <v>0</v>
      </c>
      <c r="K59" s="11" t="s">
        <v>12</v>
      </c>
      <c r="L59" s="11">
        <f t="shared" si="8"/>
        <v>0</v>
      </c>
    </row>
    <row r="60" spans="2:12" ht="18" customHeight="1" x14ac:dyDescent="0.3">
      <c r="B60" s="5" t="s">
        <v>94</v>
      </c>
      <c r="C60" s="60" t="s">
        <v>219</v>
      </c>
      <c r="D60" s="61">
        <v>2</v>
      </c>
      <c r="E60" s="12" t="s">
        <v>11</v>
      </c>
      <c r="F60" s="62"/>
      <c r="G60" s="11">
        <f t="shared" si="6"/>
        <v>0</v>
      </c>
      <c r="H60" s="11" t="s">
        <v>12</v>
      </c>
      <c r="I60" s="11"/>
      <c r="J60" s="11">
        <f t="shared" si="7"/>
        <v>0</v>
      </c>
      <c r="K60" s="11" t="s">
        <v>12</v>
      </c>
      <c r="L60" s="11">
        <f t="shared" si="8"/>
        <v>0</v>
      </c>
    </row>
    <row r="61" spans="2:12" ht="18" customHeight="1" x14ac:dyDescent="0.3">
      <c r="B61" s="17" t="s">
        <v>95</v>
      </c>
      <c r="C61" s="60" t="s">
        <v>220</v>
      </c>
      <c r="D61" s="61">
        <v>18</v>
      </c>
      <c r="E61" s="12" t="s">
        <v>11</v>
      </c>
      <c r="F61" s="62"/>
      <c r="G61" s="11">
        <f t="shared" si="6"/>
        <v>0</v>
      </c>
      <c r="H61" s="11" t="s">
        <v>12</v>
      </c>
      <c r="I61" s="11"/>
      <c r="J61" s="11">
        <f t="shared" si="7"/>
        <v>0</v>
      </c>
      <c r="K61" s="11" t="s">
        <v>12</v>
      </c>
      <c r="L61" s="11">
        <f t="shared" si="8"/>
        <v>0</v>
      </c>
    </row>
    <row r="62" spans="2:12" ht="18" customHeight="1" x14ac:dyDescent="0.3">
      <c r="B62" s="17" t="s">
        <v>96</v>
      </c>
      <c r="C62" s="60" t="s">
        <v>221</v>
      </c>
      <c r="D62" s="61">
        <v>8</v>
      </c>
      <c r="E62" s="12" t="s">
        <v>11</v>
      </c>
      <c r="F62" s="62"/>
      <c r="G62" s="11">
        <f t="shared" ref="G62:G97" si="9">D62*F62</f>
        <v>0</v>
      </c>
      <c r="H62" s="11" t="s">
        <v>12</v>
      </c>
      <c r="I62" s="11"/>
      <c r="J62" s="11">
        <f t="shared" ref="J62:J97" si="10">G62*1.21</f>
        <v>0</v>
      </c>
      <c r="K62" s="11" t="s">
        <v>12</v>
      </c>
      <c r="L62" s="11">
        <f t="shared" ref="L62:L97" si="11">J62-G62</f>
        <v>0</v>
      </c>
    </row>
    <row r="63" spans="2:12" ht="18" customHeight="1" x14ac:dyDescent="0.3">
      <c r="B63" s="5" t="s">
        <v>97</v>
      </c>
      <c r="C63" s="60" t="s">
        <v>222</v>
      </c>
      <c r="D63" s="61">
        <v>5</v>
      </c>
      <c r="E63" s="12" t="s">
        <v>11</v>
      </c>
      <c r="F63" s="62"/>
      <c r="G63" s="11">
        <f t="shared" si="9"/>
        <v>0</v>
      </c>
      <c r="H63" s="11" t="s">
        <v>12</v>
      </c>
      <c r="I63" s="11"/>
      <c r="J63" s="11">
        <f t="shared" si="10"/>
        <v>0</v>
      </c>
      <c r="K63" s="11" t="s">
        <v>12</v>
      </c>
      <c r="L63" s="11">
        <f t="shared" si="11"/>
        <v>0</v>
      </c>
    </row>
    <row r="64" spans="2:12" ht="18" customHeight="1" x14ac:dyDescent="0.3">
      <c r="B64" s="5" t="s">
        <v>98</v>
      </c>
      <c r="C64" s="60" t="s">
        <v>223</v>
      </c>
      <c r="D64" s="61">
        <v>7</v>
      </c>
      <c r="E64" s="12" t="s">
        <v>11</v>
      </c>
      <c r="F64" s="62"/>
      <c r="G64" s="11">
        <f t="shared" si="9"/>
        <v>0</v>
      </c>
      <c r="H64" s="11" t="s">
        <v>12</v>
      </c>
      <c r="I64" s="11"/>
      <c r="J64" s="11">
        <f t="shared" si="10"/>
        <v>0</v>
      </c>
      <c r="K64" s="11" t="s">
        <v>12</v>
      </c>
      <c r="L64" s="11">
        <f t="shared" si="11"/>
        <v>0</v>
      </c>
    </row>
    <row r="65" spans="2:12" ht="18" customHeight="1" x14ac:dyDescent="0.3">
      <c r="B65" s="17" t="s">
        <v>99</v>
      </c>
      <c r="C65" s="60" t="s">
        <v>224</v>
      </c>
      <c r="D65" s="61">
        <v>34</v>
      </c>
      <c r="E65" s="12" t="s">
        <v>11</v>
      </c>
      <c r="F65" s="62"/>
      <c r="G65" s="11">
        <f t="shared" si="9"/>
        <v>0</v>
      </c>
      <c r="H65" s="11" t="s">
        <v>12</v>
      </c>
      <c r="I65" s="11"/>
      <c r="J65" s="11">
        <f t="shared" si="10"/>
        <v>0</v>
      </c>
      <c r="K65" s="11" t="s">
        <v>12</v>
      </c>
      <c r="L65" s="11">
        <f t="shared" si="11"/>
        <v>0</v>
      </c>
    </row>
    <row r="66" spans="2:12" ht="18" customHeight="1" x14ac:dyDescent="0.3">
      <c r="B66" s="17" t="s">
        <v>100</v>
      </c>
      <c r="C66" s="60" t="s">
        <v>225</v>
      </c>
      <c r="D66" s="61">
        <v>5</v>
      </c>
      <c r="E66" s="12" t="s">
        <v>11</v>
      </c>
      <c r="F66" s="62"/>
      <c r="G66" s="11">
        <f t="shared" si="9"/>
        <v>0</v>
      </c>
      <c r="H66" s="11" t="s">
        <v>12</v>
      </c>
      <c r="I66" s="11"/>
      <c r="J66" s="11">
        <f t="shared" si="10"/>
        <v>0</v>
      </c>
      <c r="K66" s="11" t="s">
        <v>12</v>
      </c>
      <c r="L66" s="11">
        <f t="shared" si="11"/>
        <v>0</v>
      </c>
    </row>
    <row r="67" spans="2:12" ht="18" customHeight="1" x14ac:dyDescent="0.3">
      <c r="B67" s="5" t="s">
        <v>101</v>
      </c>
      <c r="C67" s="60" t="s">
        <v>226</v>
      </c>
      <c r="D67" s="61">
        <v>13</v>
      </c>
      <c r="E67" s="12" t="s">
        <v>11</v>
      </c>
      <c r="F67" s="62"/>
      <c r="G67" s="11">
        <f t="shared" si="9"/>
        <v>0</v>
      </c>
      <c r="H67" s="11" t="s">
        <v>12</v>
      </c>
      <c r="I67" s="11"/>
      <c r="J67" s="11">
        <f t="shared" si="10"/>
        <v>0</v>
      </c>
      <c r="K67" s="11" t="s">
        <v>12</v>
      </c>
      <c r="L67" s="11">
        <f t="shared" si="11"/>
        <v>0</v>
      </c>
    </row>
    <row r="68" spans="2:12" ht="18" customHeight="1" x14ac:dyDescent="0.3">
      <c r="B68" s="5" t="s">
        <v>102</v>
      </c>
      <c r="C68" s="60" t="s">
        <v>227</v>
      </c>
      <c r="D68" s="61">
        <v>6</v>
      </c>
      <c r="E68" s="12" t="s">
        <v>11</v>
      </c>
      <c r="F68" s="62"/>
      <c r="G68" s="11">
        <f t="shared" si="9"/>
        <v>0</v>
      </c>
      <c r="H68" s="11" t="s">
        <v>12</v>
      </c>
      <c r="I68" s="11"/>
      <c r="J68" s="11">
        <f t="shared" si="10"/>
        <v>0</v>
      </c>
      <c r="K68" s="11" t="s">
        <v>12</v>
      </c>
      <c r="L68" s="11">
        <f t="shared" si="11"/>
        <v>0</v>
      </c>
    </row>
    <row r="69" spans="2:12" ht="18" customHeight="1" x14ac:dyDescent="0.3">
      <c r="B69" s="17" t="s">
        <v>103</v>
      </c>
      <c r="C69" s="60" t="s">
        <v>228</v>
      </c>
      <c r="D69" s="61">
        <v>26</v>
      </c>
      <c r="E69" s="12" t="s">
        <v>11</v>
      </c>
      <c r="F69" s="62"/>
      <c r="G69" s="11">
        <f t="shared" si="9"/>
        <v>0</v>
      </c>
      <c r="H69" s="11" t="s">
        <v>12</v>
      </c>
      <c r="I69" s="11"/>
      <c r="J69" s="11">
        <f t="shared" si="10"/>
        <v>0</v>
      </c>
      <c r="K69" s="11" t="s">
        <v>12</v>
      </c>
      <c r="L69" s="11">
        <f t="shared" si="11"/>
        <v>0</v>
      </c>
    </row>
    <row r="70" spans="2:12" ht="18" customHeight="1" x14ac:dyDescent="0.3">
      <c r="B70" s="17" t="s">
        <v>104</v>
      </c>
      <c r="C70" s="60" t="s">
        <v>229</v>
      </c>
      <c r="D70" s="61">
        <v>5</v>
      </c>
      <c r="E70" s="12" t="s">
        <v>11</v>
      </c>
      <c r="F70" s="62"/>
      <c r="G70" s="11">
        <f t="shared" si="9"/>
        <v>0</v>
      </c>
      <c r="H70" s="11" t="s">
        <v>12</v>
      </c>
      <c r="I70" s="11"/>
      <c r="J70" s="11">
        <f t="shared" si="10"/>
        <v>0</v>
      </c>
      <c r="K70" s="11" t="s">
        <v>12</v>
      </c>
      <c r="L70" s="11">
        <f t="shared" si="11"/>
        <v>0</v>
      </c>
    </row>
    <row r="71" spans="2:12" ht="18" customHeight="1" x14ac:dyDescent="0.3">
      <c r="B71" s="5" t="s">
        <v>105</v>
      </c>
      <c r="C71" s="60" t="s">
        <v>230</v>
      </c>
      <c r="D71" s="61">
        <v>44</v>
      </c>
      <c r="E71" s="12" t="s">
        <v>11</v>
      </c>
      <c r="F71" s="62"/>
      <c r="G71" s="11">
        <f t="shared" si="9"/>
        <v>0</v>
      </c>
      <c r="H71" s="11" t="s">
        <v>12</v>
      </c>
      <c r="I71" s="11"/>
      <c r="J71" s="11">
        <f t="shared" si="10"/>
        <v>0</v>
      </c>
      <c r="K71" s="11" t="s">
        <v>12</v>
      </c>
      <c r="L71" s="11">
        <f t="shared" si="11"/>
        <v>0</v>
      </c>
    </row>
    <row r="72" spans="2:12" ht="18" customHeight="1" x14ac:dyDescent="0.3">
      <c r="B72" s="5" t="s">
        <v>106</v>
      </c>
      <c r="C72" s="60" t="s">
        <v>231</v>
      </c>
      <c r="D72" s="61">
        <v>12</v>
      </c>
      <c r="E72" s="12" t="s">
        <v>11</v>
      </c>
      <c r="F72" s="62"/>
      <c r="G72" s="11">
        <f t="shared" si="9"/>
        <v>0</v>
      </c>
      <c r="H72" s="11" t="s">
        <v>12</v>
      </c>
      <c r="I72" s="11"/>
      <c r="J72" s="11">
        <f t="shared" si="10"/>
        <v>0</v>
      </c>
      <c r="K72" s="11" t="s">
        <v>12</v>
      </c>
      <c r="L72" s="11">
        <f t="shared" si="11"/>
        <v>0</v>
      </c>
    </row>
    <row r="73" spans="2:12" ht="18" customHeight="1" x14ac:dyDescent="0.3">
      <c r="B73" s="17" t="s">
        <v>120</v>
      </c>
      <c r="C73" s="60" t="s">
        <v>232</v>
      </c>
      <c r="D73" s="61">
        <v>59</v>
      </c>
      <c r="E73" s="12" t="s">
        <v>11</v>
      </c>
      <c r="F73" s="62"/>
      <c r="G73" s="11">
        <f t="shared" si="9"/>
        <v>0</v>
      </c>
      <c r="H73" s="11" t="s">
        <v>12</v>
      </c>
      <c r="I73" s="11"/>
      <c r="J73" s="11">
        <f t="shared" si="10"/>
        <v>0</v>
      </c>
      <c r="K73" s="11" t="s">
        <v>12</v>
      </c>
      <c r="L73" s="11">
        <f t="shared" si="11"/>
        <v>0</v>
      </c>
    </row>
    <row r="74" spans="2:12" ht="18" customHeight="1" x14ac:dyDescent="0.3">
      <c r="B74" s="17" t="s">
        <v>121</v>
      </c>
      <c r="C74" s="60" t="s">
        <v>233</v>
      </c>
      <c r="D74" s="61">
        <v>25</v>
      </c>
      <c r="E74" s="12" t="s">
        <v>11</v>
      </c>
      <c r="F74" s="62"/>
      <c r="G74" s="11">
        <f t="shared" si="9"/>
        <v>0</v>
      </c>
      <c r="H74" s="11" t="s">
        <v>12</v>
      </c>
      <c r="I74" s="11"/>
      <c r="J74" s="11">
        <f t="shared" si="10"/>
        <v>0</v>
      </c>
      <c r="K74" s="11" t="s">
        <v>12</v>
      </c>
      <c r="L74" s="11">
        <f t="shared" si="11"/>
        <v>0</v>
      </c>
    </row>
    <row r="75" spans="2:12" ht="18" customHeight="1" x14ac:dyDescent="0.3">
      <c r="B75" s="5" t="s">
        <v>122</v>
      </c>
      <c r="C75" s="60" t="s">
        <v>234</v>
      </c>
      <c r="D75" s="61">
        <v>7</v>
      </c>
      <c r="E75" s="12" t="s">
        <v>11</v>
      </c>
      <c r="F75" s="62"/>
      <c r="G75" s="11">
        <f t="shared" si="9"/>
        <v>0</v>
      </c>
      <c r="H75" s="11" t="s">
        <v>12</v>
      </c>
      <c r="I75" s="11"/>
      <c r="J75" s="11">
        <f t="shared" si="10"/>
        <v>0</v>
      </c>
      <c r="K75" s="11" t="s">
        <v>12</v>
      </c>
      <c r="L75" s="11">
        <f t="shared" si="11"/>
        <v>0</v>
      </c>
    </row>
    <row r="76" spans="2:12" ht="18" customHeight="1" x14ac:dyDescent="0.3">
      <c r="B76" s="5" t="s">
        <v>123</v>
      </c>
      <c r="C76" s="60" t="s">
        <v>235</v>
      </c>
      <c r="D76" s="61">
        <v>8</v>
      </c>
      <c r="E76" s="12" t="s">
        <v>11</v>
      </c>
      <c r="F76" s="62"/>
      <c r="G76" s="11">
        <f t="shared" si="9"/>
        <v>0</v>
      </c>
      <c r="H76" s="11" t="s">
        <v>12</v>
      </c>
      <c r="I76" s="11"/>
      <c r="J76" s="11">
        <f t="shared" si="10"/>
        <v>0</v>
      </c>
      <c r="K76" s="11" t="s">
        <v>12</v>
      </c>
      <c r="L76" s="11">
        <f t="shared" si="11"/>
        <v>0</v>
      </c>
    </row>
    <row r="77" spans="2:12" ht="18" customHeight="1" x14ac:dyDescent="0.3">
      <c r="B77" s="17" t="s">
        <v>124</v>
      </c>
      <c r="C77" s="60" t="s">
        <v>236</v>
      </c>
      <c r="D77" s="61">
        <v>23</v>
      </c>
      <c r="E77" s="12" t="s">
        <v>11</v>
      </c>
      <c r="F77" s="62"/>
      <c r="G77" s="11">
        <f t="shared" si="9"/>
        <v>0</v>
      </c>
      <c r="H77" s="11" t="s">
        <v>12</v>
      </c>
      <c r="I77" s="11"/>
      <c r="J77" s="11">
        <f t="shared" si="10"/>
        <v>0</v>
      </c>
      <c r="K77" s="11" t="s">
        <v>12</v>
      </c>
      <c r="L77" s="11">
        <f t="shared" si="11"/>
        <v>0</v>
      </c>
    </row>
    <row r="78" spans="2:12" ht="18" customHeight="1" x14ac:dyDescent="0.3">
      <c r="B78" s="17" t="s">
        <v>125</v>
      </c>
      <c r="C78" s="60" t="s">
        <v>237</v>
      </c>
      <c r="D78" s="61">
        <v>21</v>
      </c>
      <c r="E78" s="12" t="s">
        <v>11</v>
      </c>
      <c r="F78" s="62"/>
      <c r="G78" s="11">
        <f t="shared" si="9"/>
        <v>0</v>
      </c>
      <c r="H78" s="11" t="s">
        <v>12</v>
      </c>
      <c r="I78" s="11"/>
      <c r="J78" s="11">
        <f t="shared" si="10"/>
        <v>0</v>
      </c>
      <c r="K78" s="11" t="s">
        <v>12</v>
      </c>
      <c r="L78" s="11">
        <f t="shared" si="11"/>
        <v>0</v>
      </c>
    </row>
    <row r="79" spans="2:12" ht="18" customHeight="1" x14ac:dyDescent="0.3">
      <c r="B79" s="5" t="s">
        <v>126</v>
      </c>
      <c r="C79" s="60" t="s">
        <v>238</v>
      </c>
      <c r="D79" s="61">
        <v>9</v>
      </c>
      <c r="E79" s="12" t="s">
        <v>11</v>
      </c>
      <c r="F79" s="62"/>
      <c r="G79" s="11">
        <f t="shared" si="9"/>
        <v>0</v>
      </c>
      <c r="H79" s="11" t="s">
        <v>12</v>
      </c>
      <c r="I79" s="11"/>
      <c r="J79" s="11">
        <f t="shared" si="10"/>
        <v>0</v>
      </c>
      <c r="K79" s="11" t="s">
        <v>12</v>
      </c>
      <c r="L79" s="11">
        <f t="shared" si="11"/>
        <v>0</v>
      </c>
    </row>
    <row r="80" spans="2:12" ht="18" customHeight="1" x14ac:dyDescent="0.3">
      <c r="B80" s="5" t="s">
        <v>127</v>
      </c>
      <c r="C80" s="60" t="s">
        <v>239</v>
      </c>
      <c r="D80" s="61">
        <v>9</v>
      </c>
      <c r="E80" s="12" t="s">
        <v>11</v>
      </c>
      <c r="F80" s="62"/>
      <c r="G80" s="11">
        <f t="shared" si="9"/>
        <v>0</v>
      </c>
      <c r="H80" s="11" t="s">
        <v>12</v>
      </c>
      <c r="I80" s="11"/>
      <c r="J80" s="11">
        <f t="shared" si="10"/>
        <v>0</v>
      </c>
      <c r="K80" s="11" t="s">
        <v>12</v>
      </c>
      <c r="L80" s="11">
        <f t="shared" si="11"/>
        <v>0</v>
      </c>
    </row>
    <row r="81" spans="2:12" ht="18" customHeight="1" x14ac:dyDescent="0.3">
      <c r="B81" s="17" t="s">
        <v>128</v>
      </c>
      <c r="C81" s="60" t="s">
        <v>240</v>
      </c>
      <c r="D81" s="61">
        <v>12</v>
      </c>
      <c r="E81" s="12" t="s">
        <v>11</v>
      </c>
      <c r="F81" s="62"/>
      <c r="G81" s="11">
        <f t="shared" si="9"/>
        <v>0</v>
      </c>
      <c r="H81" s="11" t="s">
        <v>12</v>
      </c>
      <c r="I81" s="11"/>
      <c r="J81" s="11">
        <f t="shared" si="10"/>
        <v>0</v>
      </c>
      <c r="K81" s="11" t="s">
        <v>12</v>
      </c>
      <c r="L81" s="11">
        <f t="shared" si="11"/>
        <v>0</v>
      </c>
    </row>
    <row r="82" spans="2:12" ht="18" customHeight="1" x14ac:dyDescent="0.3">
      <c r="B82" s="17" t="s">
        <v>129</v>
      </c>
      <c r="C82" s="60" t="s">
        <v>241</v>
      </c>
      <c r="D82" s="61">
        <v>2</v>
      </c>
      <c r="E82" s="12" t="s">
        <v>11</v>
      </c>
      <c r="F82" s="62"/>
      <c r="G82" s="11">
        <f t="shared" ref="G82:G96" si="12">D82*F82</f>
        <v>0</v>
      </c>
      <c r="H82" s="11" t="s">
        <v>12</v>
      </c>
      <c r="I82" s="11"/>
      <c r="J82" s="11">
        <f t="shared" ref="J82:J96" si="13">G82*1.21</f>
        <v>0</v>
      </c>
      <c r="K82" s="11" t="s">
        <v>12</v>
      </c>
      <c r="L82" s="11">
        <f t="shared" ref="L82:L96" si="14">J82-G82</f>
        <v>0</v>
      </c>
    </row>
    <row r="83" spans="2:12" ht="18" customHeight="1" x14ac:dyDescent="0.3">
      <c r="B83" s="5" t="s">
        <v>130</v>
      </c>
      <c r="C83" s="60" t="s">
        <v>242</v>
      </c>
      <c r="D83" s="61">
        <v>5</v>
      </c>
      <c r="E83" s="12" t="s">
        <v>11</v>
      </c>
      <c r="F83" s="62"/>
      <c r="G83" s="11">
        <f t="shared" si="12"/>
        <v>0</v>
      </c>
      <c r="H83" s="11" t="s">
        <v>12</v>
      </c>
      <c r="I83" s="11"/>
      <c r="J83" s="11">
        <f t="shared" si="13"/>
        <v>0</v>
      </c>
      <c r="K83" s="11" t="s">
        <v>12</v>
      </c>
      <c r="L83" s="11">
        <f t="shared" si="14"/>
        <v>0</v>
      </c>
    </row>
    <row r="84" spans="2:12" ht="18" customHeight="1" x14ac:dyDescent="0.3">
      <c r="B84" s="5" t="s">
        <v>131</v>
      </c>
      <c r="C84" s="60" t="s">
        <v>243</v>
      </c>
      <c r="D84" s="61">
        <v>14</v>
      </c>
      <c r="E84" s="12" t="s">
        <v>11</v>
      </c>
      <c r="F84" s="62"/>
      <c r="G84" s="11">
        <f t="shared" si="12"/>
        <v>0</v>
      </c>
      <c r="H84" s="11" t="s">
        <v>12</v>
      </c>
      <c r="I84" s="11"/>
      <c r="J84" s="11">
        <f t="shared" si="13"/>
        <v>0</v>
      </c>
      <c r="K84" s="11" t="s">
        <v>12</v>
      </c>
      <c r="L84" s="11">
        <f t="shared" si="14"/>
        <v>0</v>
      </c>
    </row>
    <row r="85" spans="2:12" ht="18" customHeight="1" x14ac:dyDescent="0.3">
      <c r="B85" s="17" t="s">
        <v>132</v>
      </c>
      <c r="C85" s="60" t="s">
        <v>244</v>
      </c>
      <c r="D85" s="61">
        <v>7</v>
      </c>
      <c r="E85" s="12" t="s">
        <v>11</v>
      </c>
      <c r="F85" s="62"/>
      <c r="G85" s="11">
        <f t="shared" si="12"/>
        <v>0</v>
      </c>
      <c r="H85" s="11" t="s">
        <v>12</v>
      </c>
      <c r="I85" s="11"/>
      <c r="J85" s="11">
        <f t="shared" si="13"/>
        <v>0</v>
      </c>
      <c r="K85" s="11" t="s">
        <v>12</v>
      </c>
      <c r="L85" s="11">
        <f t="shared" si="14"/>
        <v>0</v>
      </c>
    </row>
    <row r="86" spans="2:12" ht="18" customHeight="1" x14ac:dyDescent="0.3">
      <c r="B86" s="17" t="s">
        <v>133</v>
      </c>
      <c r="C86" s="60" t="s">
        <v>245</v>
      </c>
      <c r="D86" s="61">
        <v>4</v>
      </c>
      <c r="E86" s="12" t="s">
        <v>11</v>
      </c>
      <c r="F86" s="62"/>
      <c r="G86" s="11">
        <f t="shared" si="12"/>
        <v>0</v>
      </c>
      <c r="H86" s="11" t="s">
        <v>12</v>
      </c>
      <c r="I86" s="11"/>
      <c r="J86" s="11">
        <f t="shared" si="13"/>
        <v>0</v>
      </c>
      <c r="K86" s="11" t="s">
        <v>12</v>
      </c>
      <c r="L86" s="11">
        <f t="shared" si="14"/>
        <v>0</v>
      </c>
    </row>
    <row r="87" spans="2:12" ht="18" customHeight="1" x14ac:dyDescent="0.3">
      <c r="B87" s="5" t="s">
        <v>134</v>
      </c>
      <c r="C87" s="60" t="s">
        <v>246</v>
      </c>
      <c r="D87" s="61">
        <v>19</v>
      </c>
      <c r="E87" s="12" t="s">
        <v>11</v>
      </c>
      <c r="F87" s="62"/>
      <c r="G87" s="11">
        <f t="shared" si="12"/>
        <v>0</v>
      </c>
      <c r="H87" s="11" t="s">
        <v>12</v>
      </c>
      <c r="I87" s="11"/>
      <c r="J87" s="11">
        <f t="shared" si="13"/>
        <v>0</v>
      </c>
      <c r="K87" s="11" t="s">
        <v>12</v>
      </c>
      <c r="L87" s="11">
        <f t="shared" si="14"/>
        <v>0</v>
      </c>
    </row>
    <row r="88" spans="2:12" ht="18" customHeight="1" x14ac:dyDescent="0.3">
      <c r="B88" s="5" t="s">
        <v>135</v>
      </c>
      <c r="C88" s="60" t="s">
        <v>247</v>
      </c>
      <c r="D88" s="61">
        <v>1</v>
      </c>
      <c r="E88" s="12" t="s">
        <v>11</v>
      </c>
      <c r="F88" s="62"/>
      <c r="G88" s="11">
        <f t="shared" si="12"/>
        <v>0</v>
      </c>
      <c r="H88" s="11" t="s">
        <v>12</v>
      </c>
      <c r="I88" s="11"/>
      <c r="J88" s="11">
        <f t="shared" si="13"/>
        <v>0</v>
      </c>
      <c r="K88" s="11" t="s">
        <v>12</v>
      </c>
      <c r="L88" s="11">
        <f t="shared" si="14"/>
        <v>0</v>
      </c>
    </row>
    <row r="89" spans="2:12" ht="18" customHeight="1" x14ac:dyDescent="0.3">
      <c r="B89" s="17" t="s">
        <v>136</v>
      </c>
      <c r="C89" s="60" t="s">
        <v>248</v>
      </c>
      <c r="D89" s="61">
        <v>21</v>
      </c>
      <c r="E89" s="12" t="s">
        <v>11</v>
      </c>
      <c r="F89" s="62"/>
      <c r="G89" s="11">
        <f t="shared" si="12"/>
        <v>0</v>
      </c>
      <c r="H89" s="11" t="s">
        <v>12</v>
      </c>
      <c r="I89" s="11"/>
      <c r="J89" s="11">
        <f t="shared" si="13"/>
        <v>0</v>
      </c>
      <c r="K89" s="11" t="s">
        <v>12</v>
      </c>
      <c r="L89" s="11">
        <f t="shared" si="14"/>
        <v>0</v>
      </c>
    </row>
    <row r="90" spans="2:12" ht="18" customHeight="1" x14ac:dyDescent="0.3">
      <c r="B90" s="17" t="s">
        <v>137</v>
      </c>
      <c r="C90" s="60" t="s">
        <v>249</v>
      </c>
      <c r="D90" s="61">
        <v>12</v>
      </c>
      <c r="E90" s="12" t="s">
        <v>11</v>
      </c>
      <c r="F90" s="62"/>
      <c r="G90" s="11">
        <f t="shared" si="12"/>
        <v>0</v>
      </c>
      <c r="H90" s="11" t="s">
        <v>12</v>
      </c>
      <c r="I90" s="11"/>
      <c r="J90" s="11">
        <f t="shared" si="13"/>
        <v>0</v>
      </c>
      <c r="K90" s="11" t="s">
        <v>12</v>
      </c>
      <c r="L90" s="11">
        <f t="shared" si="14"/>
        <v>0</v>
      </c>
    </row>
    <row r="91" spans="2:12" ht="18" customHeight="1" x14ac:dyDescent="0.3">
      <c r="B91" s="5" t="s">
        <v>138</v>
      </c>
      <c r="C91" s="60" t="s">
        <v>250</v>
      </c>
      <c r="D91" s="61">
        <v>2</v>
      </c>
      <c r="E91" s="12" t="s">
        <v>11</v>
      </c>
      <c r="F91" s="62"/>
      <c r="G91" s="11">
        <f t="shared" si="12"/>
        <v>0</v>
      </c>
      <c r="H91" s="11" t="s">
        <v>12</v>
      </c>
      <c r="I91" s="11"/>
      <c r="J91" s="11">
        <f t="shared" si="13"/>
        <v>0</v>
      </c>
      <c r="K91" s="11" t="s">
        <v>12</v>
      </c>
      <c r="L91" s="11">
        <f t="shared" si="14"/>
        <v>0</v>
      </c>
    </row>
    <row r="92" spans="2:12" ht="18" customHeight="1" x14ac:dyDescent="0.3">
      <c r="B92" s="5" t="s">
        <v>139</v>
      </c>
      <c r="C92" s="60" t="s">
        <v>251</v>
      </c>
      <c r="D92" s="61">
        <v>3</v>
      </c>
      <c r="E92" s="12" t="s">
        <v>11</v>
      </c>
      <c r="F92" s="62"/>
      <c r="G92" s="11">
        <f t="shared" si="12"/>
        <v>0</v>
      </c>
      <c r="H92" s="11" t="s">
        <v>12</v>
      </c>
      <c r="I92" s="11"/>
      <c r="J92" s="11">
        <f t="shared" si="13"/>
        <v>0</v>
      </c>
      <c r="K92" s="11" t="s">
        <v>12</v>
      </c>
      <c r="L92" s="11">
        <f t="shared" si="14"/>
        <v>0</v>
      </c>
    </row>
    <row r="93" spans="2:12" ht="18" customHeight="1" x14ac:dyDescent="0.3">
      <c r="B93" s="17" t="s">
        <v>140</v>
      </c>
      <c r="C93" s="60" t="s">
        <v>252</v>
      </c>
      <c r="D93" s="61">
        <v>20</v>
      </c>
      <c r="E93" s="12" t="s">
        <v>11</v>
      </c>
      <c r="F93" s="62"/>
      <c r="G93" s="11">
        <f t="shared" si="12"/>
        <v>0</v>
      </c>
      <c r="H93" s="11" t="s">
        <v>12</v>
      </c>
      <c r="I93" s="11"/>
      <c r="J93" s="11">
        <f t="shared" si="13"/>
        <v>0</v>
      </c>
      <c r="K93" s="11" t="s">
        <v>12</v>
      </c>
      <c r="L93" s="11">
        <f t="shared" si="14"/>
        <v>0</v>
      </c>
    </row>
    <row r="94" spans="2:12" ht="18" customHeight="1" x14ac:dyDescent="0.3">
      <c r="B94" s="17" t="s">
        <v>141</v>
      </c>
      <c r="C94" s="60" t="s">
        <v>253</v>
      </c>
      <c r="D94" s="61">
        <v>2</v>
      </c>
      <c r="E94" s="12" t="s">
        <v>11</v>
      </c>
      <c r="F94" s="62"/>
      <c r="G94" s="11">
        <f t="shared" si="12"/>
        <v>0</v>
      </c>
      <c r="H94" s="11" t="s">
        <v>12</v>
      </c>
      <c r="I94" s="11"/>
      <c r="J94" s="11">
        <f t="shared" si="13"/>
        <v>0</v>
      </c>
      <c r="K94" s="11" t="s">
        <v>12</v>
      </c>
      <c r="L94" s="11">
        <f t="shared" si="14"/>
        <v>0</v>
      </c>
    </row>
    <row r="95" spans="2:12" ht="18" customHeight="1" x14ac:dyDescent="0.3">
      <c r="B95" s="5" t="s">
        <v>142</v>
      </c>
      <c r="C95" s="60" t="s">
        <v>254</v>
      </c>
      <c r="D95" s="61">
        <v>5</v>
      </c>
      <c r="E95" s="12" t="s">
        <v>11</v>
      </c>
      <c r="F95" s="62"/>
      <c r="G95" s="11">
        <f t="shared" si="12"/>
        <v>0</v>
      </c>
      <c r="H95" s="11" t="s">
        <v>12</v>
      </c>
      <c r="I95" s="11"/>
      <c r="J95" s="11">
        <f t="shared" si="13"/>
        <v>0</v>
      </c>
      <c r="K95" s="11" t="s">
        <v>12</v>
      </c>
      <c r="L95" s="11">
        <f t="shared" si="14"/>
        <v>0</v>
      </c>
    </row>
    <row r="96" spans="2:12" ht="18" customHeight="1" x14ac:dyDescent="0.3">
      <c r="B96" s="5" t="s">
        <v>143</v>
      </c>
      <c r="C96" s="60" t="s">
        <v>255</v>
      </c>
      <c r="D96" s="61">
        <v>10</v>
      </c>
      <c r="E96" s="12" t="s">
        <v>11</v>
      </c>
      <c r="F96" s="62"/>
      <c r="G96" s="11">
        <f t="shared" si="12"/>
        <v>0</v>
      </c>
      <c r="H96" s="11" t="s">
        <v>12</v>
      </c>
      <c r="I96" s="11"/>
      <c r="J96" s="11">
        <f t="shared" si="13"/>
        <v>0</v>
      </c>
      <c r="K96" s="11" t="s">
        <v>12</v>
      </c>
      <c r="L96" s="11">
        <f t="shared" si="14"/>
        <v>0</v>
      </c>
    </row>
    <row r="97" spans="1:12" ht="18" customHeight="1" x14ac:dyDescent="0.3">
      <c r="B97" s="9" t="s">
        <v>144</v>
      </c>
      <c r="C97" s="60" t="s">
        <v>256</v>
      </c>
      <c r="D97" s="61">
        <v>8</v>
      </c>
      <c r="E97" s="12" t="s">
        <v>11</v>
      </c>
      <c r="F97" s="62"/>
      <c r="G97" s="11">
        <f t="shared" si="9"/>
        <v>0</v>
      </c>
      <c r="H97" s="11" t="s">
        <v>12</v>
      </c>
      <c r="I97" s="11"/>
      <c r="J97" s="11">
        <f t="shared" si="10"/>
        <v>0</v>
      </c>
      <c r="K97" s="11" t="s">
        <v>12</v>
      </c>
      <c r="L97" s="11">
        <f t="shared" si="11"/>
        <v>0</v>
      </c>
    </row>
    <row r="98" spans="1:12" ht="18" customHeight="1" x14ac:dyDescent="0.3">
      <c r="B98" s="17" t="s">
        <v>145</v>
      </c>
      <c r="C98" s="60" t="s">
        <v>257</v>
      </c>
      <c r="D98" s="61">
        <v>7</v>
      </c>
      <c r="E98" s="12" t="s">
        <v>11</v>
      </c>
      <c r="F98" s="62"/>
      <c r="G98" s="11">
        <f t="shared" si="6"/>
        <v>0</v>
      </c>
      <c r="H98" s="11" t="s">
        <v>12</v>
      </c>
      <c r="I98" s="11"/>
      <c r="J98" s="11">
        <f t="shared" si="7"/>
        <v>0</v>
      </c>
      <c r="K98" s="11" t="s">
        <v>12</v>
      </c>
      <c r="L98" s="11">
        <f t="shared" si="8"/>
        <v>0</v>
      </c>
    </row>
    <row r="99" spans="1:12" ht="18" customHeight="1" x14ac:dyDescent="0.3">
      <c r="B99" s="5" t="s">
        <v>146</v>
      </c>
      <c r="C99" s="60" t="s">
        <v>258</v>
      </c>
      <c r="D99" s="61">
        <v>16</v>
      </c>
      <c r="E99" s="12" t="s">
        <v>11</v>
      </c>
      <c r="F99" s="62"/>
      <c r="G99" s="11">
        <f t="shared" si="6"/>
        <v>0</v>
      </c>
      <c r="H99" s="11" t="s">
        <v>12</v>
      </c>
      <c r="I99" s="11"/>
      <c r="J99" s="11">
        <f t="shared" si="7"/>
        <v>0</v>
      </c>
      <c r="K99" s="11" t="s">
        <v>12</v>
      </c>
      <c r="L99" s="11">
        <f t="shared" si="8"/>
        <v>0</v>
      </c>
    </row>
    <row r="100" spans="1:12" ht="18" customHeight="1" x14ac:dyDescent="0.3">
      <c r="B100" s="5" t="s">
        <v>147</v>
      </c>
      <c r="C100" s="60" t="s">
        <v>259</v>
      </c>
      <c r="D100" s="61">
        <v>8</v>
      </c>
      <c r="E100" s="12" t="s">
        <v>11</v>
      </c>
      <c r="F100" s="62"/>
      <c r="G100" s="11">
        <f t="shared" si="6"/>
        <v>0</v>
      </c>
      <c r="H100" s="11" t="s">
        <v>12</v>
      </c>
      <c r="I100" s="11"/>
      <c r="J100" s="11">
        <f t="shared" si="7"/>
        <v>0</v>
      </c>
      <c r="K100" s="11" t="s">
        <v>12</v>
      </c>
      <c r="L100" s="11">
        <f t="shared" si="8"/>
        <v>0</v>
      </c>
    </row>
    <row r="101" spans="1:12" ht="18" customHeight="1" x14ac:dyDescent="0.3">
      <c r="B101" s="17" t="s">
        <v>148</v>
      </c>
      <c r="C101" s="60" t="s">
        <v>260</v>
      </c>
      <c r="D101" s="61">
        <v>2</v>
      </c>
      <c r="E101" s="12" t="s">
        <v>11</v>
      </c>
      <c r="F101" s="62"/>
      <c r="G101" s="11">
        <f t="shared" si="6"/>
        <v>0</v>
      </c>
      <c r="H101" s="11" t="s">
        <v>12</v>
      </c>
      <c r="I101" s="11"/>
      <c r="J101" s="11">
        <f t="shared" si="7"/>
        <v>0</v>
      </c>
      <c r="K101" s="11" t="s">
        <v>12</v>
      </c>
      <c r="L101" s="11">
        <f t="shared" si="8"/>
        <v>0</v>
      </c>
    </row>
    <row r="102" spans="1:12" ht="18" customHeight="1" x14ac:dyDescent="0.3">
      <c r="B102" s="17" t="s">
        <v>149</v>
      </c>
      <c r="C102" s="60" t="s">
        <v>261</v>
      </c>
      <c r="D102" s="61">
        <v>2</v>
      </c>
      <c r="E102" s="12" t="s">
        <v>11</v>
      </c>
      <c r="F102" s="62"/>
      <c r="G102" s="11">
        <f t="shared" si="6"/>
        <v>0</v>
      </c>
      <c r="H102" s="11" t="s">
        <v>12</v>
      </c>
      <c r="I102" s="11"/>
      <c r="J102" s="11">
        <f t="shared" si="7"/>
        <v>0</v>
      </c>
      <c r="K102" s="11" t="s">
        <v>12</v>
      </c>
      <c r="L102" s="11">
        <f t="shared" si="8"/>
        <v>0</v>
      </c>
    </row>
    <row r="103" spans="1:12" ht="18" customHeight="1" x14ac:dyDescent="0.3">
      <c r="B103" s="5" t="s">
        <v>150</v>
      </c>
      <c r="C103" s="60" t="s">
        <v>262</v>
      </c>
      <c r="D103" s="61">
        <v>4</v>
      </c>
      <c r="E103" s="12" t="s">
        <v>11</v>
      </c>
      <c r="F103" s="62"/>
      <c r="G103" s="11">
        <f t="shared" si="6"/>
        <v>0</v>
      </c>
      <c r="H103" s="11" t="s">
        <v>12</v>
      </c>
      <c r="I103" s="11"/>
      <c r="J103" s="11">
        <f t="shared" si="7"/>
        <v>0</v>
      </c>
      <c r="K103" s="11" t="s">
        <v>12</v>
      </c>
      <c r="L103" s="11">
        <f t="shared" si="8"/>
        <v>0</v>
      </c>
    </row>
    <row r="104" spans="1:12" ht="18" customHeight="1" x14ac:dyDescent="0.3">
      <c r="B104" s="5" t="s">
        <v>151</v>
      </c>
      <c r="C104" s="60" t="s">
        <v>263</v>
      </c>
      <c r="D104" s="61">
        <v>3</v>
      </c>
      <c r="E104" s="12" t="s">
        <v>11</v>
      </c>
      <c r="F104" s="62"/>
      <c r="G104" s="11">
        <f t="shared" si="6"/>
        <v>0</v>
      </c>
      <c r="H104" s="11" t="s">
        <v>12</v>
      </c>
      <c r="I104" s="11"/>
      <c r="J104" s="11">
        <f t="shared" si="7"/>
        <v>0</v>
      </c>
      <c r="K104" s="11" t="s">
        <v>12</v>
      </c>
      <c r="L104" s="11">
        <f t="shared" si="8"/>
        <v>0</v>
      </c>
    </row>
    <row r="105" spans="1:12" ht="18" customHeight="1" x14ac:dyDescent="0.3">
      <c r="B105" s="17" t="s">
        <v>152</v>
      </c>
      <c r="C105" s="60" t="s">
        <v>264</v>
      </c>
      <c r="D105" s="61">
        <v>5</v>
      </c>
      <c r="E105" s="12" t="s">
        <v>11</v>
      </c>
      <c r="F105" s="62"/>
      <c r="G105" s="11">
        <f t="shared" si="6"/>
        <v>0</v>
      </c>
      <c r="H105" s="11" t="s">
        <v>12</v>
      </c>
      <c r="I105" s="11"/>
      <c r="J105" s="11">
        <f t="shared" si="7"/>
        <v>0</v>
      </c>
      <c r="K105" s="11" t="s">
        <v>12</v>
      </c>
      <c r="L105" s="11">
        <f t="shared" si="8"/>
        <v>0</v>
      </c>
    </row>
    <row r="106" spans="1:12" ht="18" customHeight="1" x14ac:dyDescent="0.3">
      <c r="B106" s="17" t="s">
        <v>153</v>
      </c>
      <c r="C106" s="60" t="s">
        <v>265</v>
      </c>
      <c r="D106" s="61">
        <v>12</v>
      </c>
      <c r="E106" s="12" t="s">
        <v>11</v>
      </c>
      <c r="F106" s="62"/>
      <c r="G106" s="11">
        <f t="shared" si="6"/>
        <v>0</v>
      </c>
      <c r="H106" s="11" t="s">
        <v>12</v>
      </c>
      <c r="I106" s="11"/>
      <c r="J106" s="11">
        <f t="shared" si="7"/>
        <v>0</v>
      </c>
      <c r="K106" s="11" t="s">
        <v>12</v>
      </c>
      <c r="L106" s="11">
        <f t="shared" si="8"/>
        <v>0</v>
      </c>
    </row>
    <row r="107" spans="1:12" ht="18" customHeight="1" x14ac:dyDescent="0.3">
      <c r="B107" s="5" t="s">
        <v>154</v>
      </c>
      <c r="C107" s="60" t="s">
        <v>266</v>
      </c>
      <c r="D107" s="61">
        <v>5</v>
      </c>
      <c r="E107" s="12" t="s">
        <v>11</v>
      </c>
      <c r="F107" s="62"/>
      <c r="G107" s="11">
        <f t="shared" si="6"/>
        <v>0</v>
      </c>
      <c r="H107" s="11" t="s">
        <v>12</v>
      </c>
      <c r="I107" s="11"/>
      <c r="J107" s="11">
        <f t="shared" si="7"/>
        <v>0</v>
      </c>
      <c r="K107" s="11" t="s">
        <v>12</v>
      </c>
      <c r="L107" s="11">
        <f t="shared" si="8"/>
        <v>0</v>
      </c>
    </row>
    <row r="108" spans="1:12" ht="18" customHeight="1" x14ac:dyDescent="0.3">
      <c r="B108" s="5" t="s">
        <v>155</v>
      </c>
      <c r="C108" s="60" t="s">
        <v>267</v>
      </c>
      <c r="D108" s="61">
        <v>8</v>
      </c>
      <c r="E108" s="12" t="s">
        <v>11</v>
      </c>
      <c r="F108" s="62"/>
      <c r="G108" s="11">
        <f t="shared" si="6"/>
        <v>0</v>
      </c>
      <c r="H108" s="11" t="s">
        <v>12</v>
      </c>
      <c r="I108" s="11"/>
      <c r="J108" s="11">
        <f t="shared" si="7"/>
        <v>0</v>
      </c>
      <c r="K108" s="11" t="s">
        <v>12</v>
      </c>
      <c r="L108" s="11">
        <f t="shared" si="8"/>
        <v>0</v>
      </c>
    </row>
    <row r="109" spans="1:12" ht="18" customHeight="1" x14ac:dyDescent="0.3">
      <c r="B109" s="17" t="s">
        <v>156</v>
      </c>
      <c r="C109" s="60" t="s">
        <v>268</v>
      </c>
      <c r="D109" s="61">
        <v>7</v>
      </c>
      <c r="E109" s="12" t="s">
        <v>11</v>
      </c>
      <c r="F109" s="62"/>
      <c r="G109" s="11">
        <f t="shared" si="6"/>
        <v>0</v>
      </c>
      <c r="H109" s="11" t="s">
        <v>12</v>
      </c>
      <c r="I109" s="11"/>
      <c r="J109" s="11">
        <f t="shared" si="7"/>
        <v>0</v>
      </c>
      <c r="K109" s="11" t="s">
        <v>12</v>
      </c>
      <c r="L109" s="11">
        <f t="shared" si="8"/>
        <v>0</v>
      </c>
    </row>
    <row r="110" spans="1:12" ht="18" customHeight="1" x14ac:dyDescent="0.3">
      <c r="A110" s="32"/>
      <c r="B110" s="5"/>
      <c r="C110" s="33" t="s">
        <v>119</v>
      </c>
      <c r="D110" s="24">
        <f>SUM(D9:D109)</f>
        <v>1001</v>
      </c>
      <c r="E110" s="12"/>
      <c r="F110" s="34"/>
      <c r="G110" s="11"/>
      <c r="H110" s="11"/>
      <c r="I110" s="11"/>
      <c r="J110" s="11"/>
      <c r="K110" s="11"/>
      <c r="L110" s="11"/>
    </row>
    <row r="111" spans="1:12" s="32" customFormat="1" ht="36" customHeight="1" x14ac:dyDescent="0.3">
      <c r="B111" s="17" t="s">
        <v>157</v>
      </c>
      <c r="C111" s="53" t="s">
        <v>163</v>
      </c>
      <c r="D111" s="54">
        <v>5</v>
      </c>
      <c r="E111" s="12" t="s">
        <v>11</v>
      </c>
      <c r="F111" s="63"/>
      <c r="G111" s="55">
        <f t="shared" ref="G111" si="15">D111*F111</f>
        <v>0</v>
      </c>
      <c r="H111" s="55" t="s">
        <v>12</v>
      </c>
      <c r="I111" s="55"/>
      <c r="J111" s="55">
        <f t="shared" ref="J111" si="16">G111*1.21</f>
        <v>0</v>
      </c>
      <c r="K111" s="55" t="s">
        <v>12</v>
      </c>
      <c r="L111" s="55">
        <f t="shared" ref="L111:L116" si="17">J111-G111</f>
        <v>0</v>
      </c>
    </row>
    <row r="112" spans="1:12" s="32" customFormat="1" ht="36" customHeight="1" x14ac:dyDescent="0.3">
      <c r="B112" s="17" t="s">
        <v>158</v>
      </c>
      <c r="C112" s="53" t="s">
        <v>164</v>
      </c>
      <c r="D112" s="54">
        <v>1</v>
      </c>
      <c r="E112" s="12" t="s">
        <v>11</v>
      </c>
      <c r="F112" s="63"/>
      <c r="G112" s="55">
        <f>D112*F112</f>
        <v>0</v>
      </c>
      <c r="H112" s="55" t="s">
        <v>12</v>
      </c>
      <c r="I112" s="55"/>
      <c r="J112" s="55">
        <f>G112*1.21</f>
        <v>0</v>
      </c>
      <c r="K112" s="55" t="s">
        <v>12</v>
      </c>
      <c r="L112" s="55">
        <f t="shared" si="17"/>
        <v>0</v>
      </c>
    </row>
    <row r="113" spans="2:12" s="32" customFormat="1" ht="36" customHeight="1" x14ac:dyDescent="0.3">
      <c r="B113" s="17" t="s">
        <v>159</v>
      </c>
      <c r="C113" s="53" t="s">
        <v>165</v>
      </c>
      <c r="D113" s="54">
        <v>14</v>
      </c>
      <c r="E113" s="12" t="s">
        <v>11</v>
      </c>
      <c r="F113" s="63"/>
      <c r="G113" s="55">
        <f>D113*F113</f>
        <v>0</v>
      </c>
      <c r="H113" s="55" t="s">
        <v>12</v>
      </c>
      <c r="I113" s="55"/>
      <c r="J113" s="55">
        <f>G113*1.21</f>
        <v>0</v>
      </c>
      <c r="K113" s="55" t="s">
        <v>12</v>
      </c>
      <c r="L113" s="55">
        <f t="shared" si="17"/>
        <v>0</v>
      </c>
    </row>
    <row r="114" spans="2:12" s="32" customFormat="1" ht="36" customHeight="1" x14ac:dyDescent="0.3">
      <c r="B114" s="17" t="s">
        <v>160</v>
      </c>
      <c r="C114" s="53" t="s">
        <v>166</v>
      </c>
      <c r="D114" s="54">
        <v>2</v>
      </c>
      <c r="E114" s="12" t="s">
        <v>11</v>
      </c>
      <c r="F114" s="63"/>
      <c r="G114" s="55">
        <f t="shared" ref="G114" si="18">D114*F114</f>
        <v>0</v>
      </c>
      <c r="H114" s="55" t="s">
        <v>12</v>
      </c>
      <c r="I114" s="55"/>
      <c r="J114" s="55">
        <f t="shared" ref="J114" si="19">G114*1.21</f>
        <v>0</v>
      </c>
      <c r="K114" s="55" t="s">
        <v>12</v>
      </c>
      <c r="L114" s="55">
        <f t="shared" si="17"/>
        <v>0</v>
      </c>
    </row>
    <row r="115" spans="2:12" s="32" customFormat="1" ht="36" customHeight="1" x14ac:dyDescent="0.3">
      <c r="B115" s="17" t="s">
        <v>161</v>
      </c>
      <c r="C115" s="53" t="s">
        <v>167</v>
      </c>
      <c r="D115" s="54">
        <v>5</v>
      </c>
      <c r="E115" s="12" t="s">
        <v>11</v>
      </c>
      <c r="F115" s="63"/>
      <c r="G115" s="55">
        <f t="shared" si="6"/>
        <v>0</v>
      </c>
      <c r="H115" s="55" t="s">
        <v>12</v>
      </c>
      <c r="I115" s="55"/>
      <c r="J115" s="55">
        <f t="shared" si="7"/>
        <v>0</v>
      </c>
      <c r="K115" s="55" t="s">
        <v>12</v>
      </c>
      <c r="L115" s="55">
        <f t="shared" si="17"/>
        <v>0</v>
      </c>
    </row>
    <row r="116" spans="2:12" s="32" customFormat="1" ht="18" customHeight="1" x14ac:dyDescent="0.3">
      <c r="B116" s="17" t="s">
        <v>162</v>
      </c>
      <c r="C116" s="56" t="s">
        <v>108</v>
      </c>
      <c r="D116" s="54">
        <v>11925</v>
      </c>
      <c r="E116" s="12" t="s">
        <v>65</v>
      </c>
      <c r="F116" s="63"/>
      <c r="G116" s="55">
        <f t="shared" ref="G116" si="20">D116*F116</f>
        <v>0</v>
      </c>
      <c r="H116" s="55" t="s">
        <v>12</v>
      </c>
      <c r="I116" s="55"/>
      <c r="J116" s="55">
        <f>G116*1.21</f>
        <v>0</v>
      </c>
      <c r="K116" s="55" t="s">
        <v>12</v>
      </c>
      <c r="L116" s="55">
        <f t="shared" si="17"/>
        <v>0</v>
      </c>
    </row>
    <row r="117" spans="2:12" ht="18" customHeight="1" x14ac:dyDescent="0.3">
      <c r="B117" s="21"/>
      <c r="C117" s="35"/>
      <c r="D117" s="36"/>
      <c r="E117" s="37"/>
      <c r="F117" s="38"/>
      <c r="G117" s="39"/>
      <c r="H117" s="39"/>
      <c r="I117" s="39"/>
      <c r="J117" s="39"/>
      <c r="K117" s="39"/>
      <c r="L117" s="39"/>
    </row>
    <row r="118" spans="2:12" ht="18" customHeight="1" x14ac:dyDescent="0.3">
      <c r="B118" s="3" t="s">
        <v>17</v>
      </c>
      <c r="C118" s="28" t="s">
        <v>18</v>
      </c>
      <c r="D118" s="40"/>
      <c r="E118" s="29"/>
      <c r="F118" s="29"/>
      <c r="G118" s="31"/>
      <c r="H118" s="31"/>
      <c r="I118" s="11"/>
      <c r="J118" s="31"/>
      <c r="K118" s="31"/>
      <c r="L118" s="31"/>
    </row>
    <row r="119" spans="2:12" s="32" customFormat="1" ht="18" customHeight="1" x14ac:dyDescent="0.3">
      <c r="B119" s="1" t="s">
        <v>19</v>
      </c>
      <c r="C119" s="57" t="s">
        <v>40</v>
      </c>
      <c r="D119" s="58">
        <v>1032</v>
      </c>
      <c r="E119" s="12" t="s">
        <v>11</v>
      </c>
      <c r="F119" s="63"/>
      <c r="G119" s="55">
        <f t="shared" ref="G119" si="21">D119*F119</f>
        <v>0</v>
      </c>
      <c r="H119" s="55" t="s">
        <v>12</v>
      </c>
      <c r="I119" s="55"/>
      <c r="J119" s="55">
        <f t="shared" ref="J119:J122" si="22">G119*1.21</f>
        <v>0</v>
      </c>
      <c r="K119" s="55" t="s">
        <v>12</v>
      </c>
      <c r="L119" s="55">
        <f t="shared" ref="L119:L122" si="23">J119-G119</f>
        <v>0</v>
      </c>
    </row>
    <row r="120" spans="2:12" s="32" customFormat="1" ht="18" customHeight="1" x14ac:dyDescent="0.3">
      <c r="B120" s="1" t="s">
        <v>20</v>
      </c>
      <c r="C120" s="57" t="s">
        <v>116</v>
      </c>
      <c r="D120" s="58">
        <v>1001</v>
      </c>
      <c r="E120" s="12" t="s">
        <v>11</v>
      </c>
      <c r="F120" s="63"/>
      <c r="G120" s="55">
        <f>D120*F120</f>
        <v>0</v>
      </c>
      <c r="H120" s="55" t="s">
        <v>12</v>
      </c>
      <c r="I120" s="55"/>
      <c r="J120" s="55">
        <f t="shared" si="22"/>
        <v>0</v>
      </c>
      <c r="K120" s="55" t="s">
        <v>12</v>
      </c>
      <c r="L120" s="55">
        <f t="shared" si="23"/>
        <v>0</v>
      </c>
    </row>
    <row r="121" spans="2:12" s="32" customFormat="1" ht="18" customHeight="1" x14ac:dyDescent="0.3">
      <c r="B121" s="1" t="s">
        <v>57</v>
      </c>
      <c r="C121" s="59" t="s">
        <v>112</v>
      </c>
      <c r="D121" s="58">
        <v>27</v>
      </c>
      <c r="E121" s="12" t="s">
        <v>11</v>
      </c>
      <c r="F121" s="63"/>
      <c r="G121" s="55">
        <f t="shared" ref="G121" si="24">D121*F121</f>
        <v>0</v>
      </c>
      <c r="H121" s="55" t="s">
        <v>12</v>
      </c>
      <c r="I121" s="55"/>
      <c r="J121" s="55">
        <f t="shared" si="22"/>
        <v>0</v>
      </c>
      <c r="K121" s="55" t="s">
        <v>12</v>
      </c>
      <c r="L121" s="55">
        <f t="shared" si="23"/>
        <v>0</v>
      </c>
    </row>
    <row r="122" spans="2:12" s="32" customFormat="1" ht="18" customHeight="1" x14ac:dyDescent="0.3">
      <c r="B122" s="1" t="s">
        <v>64</v>
      </c>
      <c r="C122" s="59" t="s">
        <v>113</v>
      </c>
      <c r="D122" s="58">
        <v>27</v>
      </c>
      <c r="E122" s="12" t="s">
        <v>11</v>
      </c>
      <c r="F122" s="63"/>
      <c r="G122" s="55">
        <f t="shared" ref="G122" si="25">D122*F122</f>
        <v>0</v>
      </c>
      <c r="H122" s="55" t="s">
        <v>12</v>
      </c>
      <c r="I122" s="55"/>
      <c r="J122" s="55">
        <f t="shared" si="22"/>
        <v>0</v>
      </c>
      <c r="K122" s="55" t="s">
        <v>12</v>
      </c>
      <c r="L122" s="55">
        <f t="shared" si="23"/>
        <v>0</v>
      </c>
    </row>
    <row r="123" spans="2:12" ht="18" customHeight="1" x14ac:dyDescent="0.3">
      <c r="B123" s="21"/>
      <c r="C123" s="35"/>
      <c r="D123" s="36"/>
      <c r="E123" s="37"/>
      <c r="F123" s="41"/>
      <c r="G123" s="39"/>
      <c r="H123" s="39"/>
      <c r="I123" s="39"/>
      <c r="J123" s="39"/>
      <c r="K123" s="39"/>
      <c r="L123" s="39"/>
    </row>
    <row r="124" spans="2:12" ht="18" customHeight="1" x14ac:dyDescent="0.3">
      <c r="B124" s="3" t="s">
        <v>21</v>
      </c>
      <c r="C124" s="28" t="s">
        <v>22</v>
      </c>
      <c r="D124" s="40"/>
      <c r="E124" s="29"/>
      <c r="F124" s="42"/>
      <c r="G124" s="31"/>
      <c r="H124" s="31"/>
      <c r="I124" s="11"/>
      <c r="J124" s="31"/>
      <c r="K124" s="31"/>
      <c r="L124" s="31"/>
    </row>
    <row r="125" spans="2:12" s="32" customFormat="1" ht="18" customHeight="1" x14ac:dyDescent="0.3">
      <c r="B125" s="12" t="s">
        <v>23</v>
      </c>
      <c r="C125" s="57" t="s">
        <v>115</v>
      </c>
      <c r="D125" s="58">
        <v>508</v>
      </c>
      <c r="E125" s="12" t="s">
        <v>25</v>
      </c>
      <c r="F125" s="64"/>
      <c r="G125" s="55">
        <f t="shared" ref="G125" si="26">D125*F125</f>
        <v>0</v>
      </c>
      <c r="H125" s="55" t="s">
        <v>12</v>
      </c>
      <c r="I125" s="55"/>
      <c r="J125" s="55">
        <f t="shared" ref="J125" si="27">G125*1.21</f>
        <v>0</v>
      </c>
      <c r="K125" s="55" t="s">
        <v>12</v>
      </c>
      <c r="L125" s="55">
        <f t="shared" ref="L125" si="28">J125-G125</f>
        <v>0</v>
      </c>
    </row>
    <row r="126" spans="2:12" s="32" customFormat="1" ht="18" customHeight="1" x14ac:dyDescent="0.3">
      <c r="B126" s="12" t="s">
        <v>24</v>
      </c>
      <c r="C126" s="57" t="s">
        <v>109</v>
      </c>
      <c r="D126" s="58">
        <v>1</v>
      </c>
      <c r="E126" s="12" t="s">
        <v>110</v>
      </c>
      <c r="F126" s="64"/>
      <c r="G126" s="55" t="s">
        <v>12</v>
      </c>
      <c r="H126" s="55">
        <f>F126*D126</f>
        <v>0</v>
      </c>
      <c r="I126" s="55"/>
      <c r="J126" s="55" t="s">
        <v>12</v>
      </c>
      <c r="K126" s="55">
        <f>H126*1.21</f>
        <v>0</v>
      </c>
      <c r="L126" s="55">
        <f>K126-H126</f>
        <v>0</v>
      </c>
    </row>
    <row r="127" spans="2:12" s="32" customFormat="1" ht="18" customHeight="1" x14ac:dyDescent="0.3">
      <c r="B127" s="12" t="s">
        <v>117</v>
      </c>
      <c r="C127" s="57" t="s">
        <v>62</v>
      </c>
      <c r="D127" s="58">
        <v>1</v>
      </c>
      <c r="E127" s="12" t="s">
        <v>16</v>
      </c>
      <c r="F127" s="64"/>
      <c r="G127" s="55" t="s">
        <v>12</v>
      </c>
      <c r="H127" s="55">
        <f>F127*D127</f>
        <v>0</v>
      </c>
      <c r="I127" s="55"/>
      <c r="J127" s="55" t="s">
        <v>12</v>
      </c>
      <c r="K127" s="55">
        <f>H127*1.21</f>
        <v>0</v>
      </c>
      <c r="L127" s="55">
        <f>K127-H127</f>
        <v>0</v>
      </c>
    </row>
    <row r="128" spans="2:12" s="32" customFormat="1" ht="18" customHeight="1" x14ac:dyDescent="0.3">
      <c r="B128" s="12" t="s">
        <v>118</v>
      </c>
      <c r="C128" s="57" t="s">
        <v>114</v>
      </c>
      <c r="D128" s="58">
        <v>1</v>
      </c>
      <c r="E128" s="12" t="s">
        <v>16</v>
      </c>
      <c r="F128" s="64"/>
      <c r="G128" s="55">
        <f t="shared" ref="G128" si="29">D128*F128</f>
        <v>0</v>
      </c>
      <c r="H128" s="55" t="s">
        <v>12</v>
      </c>
      <c r="I128" s="55"/>
      <c r="J128" s="55">
        <f t="shared" ref="J128" si="30">G128*1.21</f>
        <v>0</v>
      </c>
      <c r="K128" s="55" t="s">
        <v>12</v>
      </c>
      <c r="L128" s="55">
        <f t="shared" ref="L128" si="31">J128-G128</f>
        <v>0</v>
      </c>
    </row>
    <row r="129" spans="2:12" s="32" customFormat="1" ht="18" customHeight="1" x14ac:dyDescent="0.3">
      <c r="B129" s="12" t="s">
        <v>26</v>
      </c>
      <c r="C129" s="57" t="s">
        <v>111</v>
      </c>
      <c r="D129" s="58">
        <v>1</v>
      </c>
      <c r="E129" s="12" t="s">
        <v>16</v>
      </c>
      <c r="F129" s="64"/>
      <c r="G129" s="55">
        <f t="shared" ref="G129" si="32">D129*F129</f>
        <v>0</v>
      </c>
      <c r="H129" s="55" t="s">
        <v>12</v>
      </c>
      <c r="I129" s="55"/>
      <c r="J129" s="55">
        <f t="shared" ref="J129" si="33">G129*1.21</f>
        <v>0</v>
      </c>
      <c r="K129" s="55" t="s">
        <v>12</v>
      </c>
      <c r="L129" s="55">
        <f t="shared" ref="L129" si="34">J129-G129</f>
        <v>0</v>
      </c>
    </row>
    <row r="130" spans="2:12" ht="18" customHeight="1" x14ac:dyDescent="0.3">
      <c r="B130" s="4" t="s">
        <v>27</v>
      </c>
      <c r="C130" s="43"/>
      <c r="D130" s="28"/>
      <c r="E130" s="28"/>
      <c r="F130" s="44"/>
      <c r="G130" s="43">
        <f>SUM(G9:G129)</f>
        <v>0</v>
      </c>
      <c r="H130" s="43">
        <f>SUM(H9:H129)</f>
        <v>0</v>
      </c>
      <c r="I130" s="45"/>
      <c r="J130" s="43">
        <f>SUM(J9:J129)</f>
        <v>0</v>
      </c>
      <c r="K130" s="43">
        <f>SUM(K9:K129)</f>
        <v>0</v>
      </c>
      <c r="L130" s="43">
        <f>SUM(L9:L129)</f>
        <v>0</v>
      </c>
    </row>
    <row r="131" spans="2:12" ht="18" customHeight="1" x14ac:dyDescent="0.3">
      <c r="B131" s="21"/>
      <c r="C131" s="46"/>
      <c r="D131" s="37"/>
      <c r="E131" s="37"/>
      <c r="F131" s="38"/>
      <c r="G131" s="39"/>
      <c r="H131" s="39"/>
      <c r="I131" s="39"/>
      <c r="J131" s="39"/>
      <c r="K131" s="39"/>
      <c r="L131" s="39"/>
    </row>
    <row r="132" spans="2:12" ht="18" customHeight="1" x14ac:dyDescent="0.3">
      <c r="B132" s="4"/>
      <c r="C132" s="47" t="s">
        <v>28</v>
      </c>
      <c r="D132" s="4"/>
      <c r="E132" s="4" t="s">
        <v>29</v>
      </c>
      <c r="F132" s="48" t="s">
        <v>30</v>
      </c>
      <c r="G132" s="4" t="s">
        <v>31</v>
      </c>
      <c r="H132" s="4" t="s">
        <v>32</v>
      </c>
      <c r="I132" s="23"/>
      <c r="J132" s="77" t="s">
        <v>270</v>
      </c>
      <c r="K132" s="78"/>
      <c r="L132" s="79"/>
    </row>
    <row r="133" spans="2:12" ht="18" customHeight="1" x14ac:dyDescent="0.3">
      <c r="B133" s="1" t="s">
        <v>33</v>
      </c>
      <c r="C133" s="13" t="s">
        <v>34</v>
      </c>
      <c r="D133" s="12"/>
      <c r="E133" s="25">
        <v>1</v>
      </c>
      <c r="F133" s="14">
        <f>G130+H130</f>
        <v>0</v>
      </c>
      <c r="G133" s="11">
        <f>H133-F133</f>
        <v>0</v>
      </c>
      <c r="H133" s="11">
        <f>F133*1.21</f>
        <v>0</v>
      </c>
      <c r="I133" s="23"/>
      <c r="J133" s="74" t="s">
        <v>272</v>
      </c>
      <c r="K133" s="75"/>
      <c r="L133" s="76"/>
    </row>
    <row r="134" spans="2:12" ht="18" customHeight="1" x14ac:dyDescent="0.3">
      <c r="B134" s="1" t="s">
        <v>35</v>
      </c>
      <c r="C134" s="13" t="s">
        <v>36</v>
      </c>
      <c r="D134" s="13"/>
      <c r="E134" s="15" t="e">
        <f>F134/F133</f>
        <v>#DIV/0!</v>
      </c>
      <c r="F134" s="16">
        <f>G130</f>
        <v>0</v>
      </c>
      <c r="G134" s="11">
        <f>H134-F134</f>
        <v>0</v>
      </c>
      <c r="H134" s="11">
        <f t="shared" ref="H134:H135" si="35">F134*1.21</f>
        <v>0</v>
      </c>
      <c r="I134" s="23"/>
      <c r="J134" s="74"/>
      <c r="K134" s="75"/>
      <c r="L134" s="76"/>
    </row>
    <row r="135" spans="2:12" ht="18" customHeight="1" x14ac:dyDescent="0.3">
      <c r="B135" s="1" t="s">
        <v>37</v>
      </c>
      <c r="C135" s="13" t="s">
        <v>38</v>
      </c>
      <c r="D135" s="13"/>
      <c r="E135" s="15" t="e">
        <f>F135/F133</f>
        <v>#DIV/0!</v>
      </c>
      <c r="F135" s="16">
        <f>H130</f>
        <v>0</v>
      </c>
      <c r="G135" s="11">
        <f>H135-F135</f>
        <v>0</v>
      </c>
      <c r="H135" s="11">
        <f t="shared" si="35"/>
        <v>0</v>
      </c>
      <c r="I135" s="23"/>
      <c r="J135" s="80" t="s">
        <v>271</v>
      </c>
      <c r="K135" s="81"/>
      <c r="L135" s="82"/>
    </row>
    <row r="136" spans="2:12" ht="97.5" customHeight="1" thickBot="1" x14ac:dyDescent="0.35">
      <c r="B136" s="22" t="s">
        <v>39</v>
      </c>
      <c r="C136" s="49"/>
      <c r="D136" s="50"/>
      <c r="E136" s="66"/>
      <c r="F136" s="67" t="s">
        <v>269</v>
      </c>
      <c r="G136" s="69"/>
      <c r="H136" s="69"/>
      <c r="I136" s="51"/>
      <c r="J136" s="69"/>
      <c r="K136" s="69"/>
      <c r="L136" s="51"/>
    </row>
    <row r="140" spans="2:12" x14ac:dyDescent="0.3">
      <c r="J140" s="52"/>
    </row>
    <row r="141" spans="2:12" x14ac:dyDescent="0.3">
      <c r="J141" s="52"/>
    </row>
    <row r="142" spans="2:12" x14ac:dyDescent="0.3">
      <c r="F142" s="52"/>
    </row>
  </sheetData>
  <mergeCells count="12">
    <mergeCell ref="L6:L8"/>
    <mergeCell ref="J136:K136"/>
    <mergeCell ref="G136:H136"/>
    <mergeCell ref="B6:B7"/>
    <mergeCell ref="C6:C7"/>
    <mergeCell ref="D6:D7"/>
    <mergeCell ref="E6:E7"/>
    <mergeCell ref="F6:H6"/>
    <mergeCell ref="J6:K6"/>
    <mergeCell ref="J133:L134"/>
    <mergeCell ref="J132:L132"/>
    <mergeCell ref="J135:L135"/>
  </mergeCells>
  <phoneticPr fontId="12" type="noConversion"/>
  <pageMargins left="0.7" right="0.7" top="0.53" bottom="0.54" header="0.3" footer="0.3"/>
  <pageSetup paperSize="9" scale="56" fitToHeight="0" orientation="landscape" horizontalDpi="360" verticalDpi="360" r:id="rId1"/>
  <ignoredErrors>
    <ignoredError sqref="B21:B10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2023-01-31T09:41:44Z</dcterms:modified>
</cp:coreProperties>
</file>