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mc:AlternateContent xmlns:mc="http://schemas.openxmlformats.org/markup-compatibility/2006">
    <mc:Choice Requires="x15">
      <x15ac:absPath xmlns:x15ac="http://schemas.microsoft.com/office/spreadsheetml/2010/11/ac" url="C:\1.ARCHIV\0454 4764 BAZÉN LIBEREC-DOTAZY SOUTĚŽ_ATELIER 11\14.8 R07 Soupis Propos,Kros, 842str_231012\Hlavní etapa\Profese\SO-01-4-6_EL KOMUNIKACE_SLABOPROUD_Revize 08\"/>
    </mc:Choice>
  </mc:AlternateContent>
  <xr:revisionPtr revIDLastSave="0" documentId="13_ncr:1_{A66DAE36-C041-4170-8079-9CC74F4CA287}" xr6:coauthVersionLast="47" xr6:coauthVersionMax="47" xr10:uidLastSave="{00000000-0000-0000-0000-000000000000}"/>
  <bookViews>
    <workbookView xWindow="-108" yWindow="-108" windowWidth="23256" windowHeight="12576" xr2:uid="{00000000-000D-0000-FFFF-FFFF00000000}"/>
  </bookViews>
  <sheets>
    <sheet name="SLB" sheetId="2" r:id="rId1"/>
  </sheets>
  <definedNames>
    <definedName name="_xlnm._FilterDatabase" localSheetId="0" hidden="1">SLB!$C$15:$I$16</definedName>
    <definedName name="_xlnm.Print_Titles" localSheetId="0">SLB!$15:$15</definedName>
    <definedName name="_xlnm.Print_Area" localSheetId="0">SLB!$B$2:$I$513</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C242" i="2" l="1"/>
  <c r="C243" i="2" s="1"/>
  <c r="C244" i="2" s="1"/>
  <c r="C245" i="2" s="1"/>
  <c r="C246" i="2" s="1"/>
  <c r="I244" i="2"/>
  <c r="I243" i="2"/>
  <c r="I242" i="2"/>
  <c r="I52" i="2" l="1"/>
  <c r="I53" i="2"/>
  <c r="G46" i="2"/>
  <c r="I48" i="2"/>
  <c r="I510" i="2"/>
  <c r="I511" i="2"/>
  <c r="I512" i="2"/>
  <c r="C510" i="2"/>
  <c r="C511" i="2" s="1"/>
  <c r="C512" i="2" s="1"/>
  <c r="C513" i="2" s="1"/>
  <c r="I506" i="2"/>
  <c r="I504" i="2"/>
  <c r="I505" i="2"/>
  <c r="I503" i="2"/>
  <c r="C503" i="2"/>
  <c r="C504" i="2" s="1"/>
  <c r="C505" i="2" s="1"/>
  <c r="C506" i="2" s="1"/>
  <c r="I502" i="2"/>
  <c r="I501" i="2" s="1"/>
  <c r="I177" i="2"/>
  <c r="I176" i="2"/>
  <c r="I175" i="2"/>
  <c r="I174" i="2"/>
  <c r="I347" i="2"/>
  <c r="I346" i="2"/>
  <c r="I338" i="2" l="1"/>
  <c r="I339" i="2"/>
  <c r="I340" i="2"/>
  <c r="I341" i="2"/>
  <c r="I342" i="2"/>
  <c r="I264" i="2"/>
  <c r="I265" i="2"/>
  <c r="I238" i="2"/>
  <c r="I58" i="2"/>
  <c r="G56" i="2"/>
  <c r="I422" i="2" l="1"/>
  <c r="I421" i="2"/>
  <c r="I218" i="2" l="1"/>
  <c r="I475" i="2" l="1"/>
  <c r="I474" i="2"/>
  <c r="I473" i="2"/>
  <c r="I472" i="2"/>
  <c r="I468" i="2"/>
  <c r="I460" i="2"/>
  <c r="I462" i="2"/>
  <c r="I465" i="2" l="1"/>
  <c r="I493" i="2"/>
  <c r="I492" i="2"/>
  <c r="I491" i="2"/>
  <c r="I490" i="2"/>
  <c r="I420" i="2"/>
  <c r="I419" i="2"/>
  <c r="I487" i="2"/>
  <c r="I426" i="2"/>
  <c r="I425" i="2"/>
  <c r="I441" i="2"/>
  <c r="I440" i="2"/>
  <c r="I439" i="2"/>
  <c r="I438" i="2"/>
  <c r="I437" i="2"/>
  <c r="I436" i="2"/>
  <c r="I435" i="2"/>
  <c r="I434" i="2"/>
  <c r="I433" i="2"/>
  <c r="I442" i="2"/>
  <c r="I446" i="2" l="1"/>
  <c r="I445" i="2"/>
  <c r="I444" i="2"/>
  <c r="I443" i="2"/>
  <c r="I447" i="2"/>
  <c r="G402" i="2"/>
  <c r="I408" i="2"/>
  <c r="I409" i="2"/>
  <c r="I410" i="2"/>
  <c r="I407" i="2"/>
  <c r="I412" i="2"/>
  <c r="I404" i="2"/>
  <c r="I403" i="2"/>
  <c r="I401" i="2"/>
  <c r="I374" i="2" l="1"/>
  <c r="I399" i="2"/>
  <c r="I398" i="2"/>
  <c r="I397" i="2"/>
  <c r="I396" i="2"/>
  <c r="I395" i="2"/>
  <c r="I394" i="2"/>
  <c r="I393" i="2"/>
  <c r="I513" i="2" l="1"/>
  <c r="I509" i="2"/>
  <c r="I508" i="2" l="1"/>
  <c r="G388" i="2"/>
  <c r="I381" i="2"/>
  <c r="I380" i="2"/>
  <c r="I379" i="2"/>
  <c r="I378" i="2"/>
  <c r="I377" i="2"/>
  <c r="I376" i="2"/>
  <c r="I375" i="2"/>
  <c r="I373" i="2"/>
  <c r="I372" i="2"/>
  <c r="I371" i="2"/>
  <c r="I370" i="2"/>
  <c r="I369" i="2"/>
  <c r="I368" i="2"/>
  <c r="I367" i="2"/>
  <c r="I366" i="2"/>
  <c r="I365" i="2"/>
  <c r="I364" i="2"/>
  <c r="I363" i="2"/>
  <c r="I362" i="2"/>
  <c r="I361" i="2"/>
  <c r="I360" i="2"/>
  <c r="I359" i="2"/>
  <c r="I358" i="2"/>
  <c r="I357" i="2"/>
  <c r="I356" i="2"/>
  <c r="I355" i="2"/>
  <c r="I354" i="2"/>
  <c r="I334" i="2" l="1"/>
  <c r="I343" i="2"/>
  <c r="I344" i="2"/>
  <c r="I345" i="2"/>
  <c r="I499" i="2"/>
  <c r="I498" i="2"/>
  <c r="I497" i="2"/>
  <c r="I496" i="2"/>
  <c r="I495" i="2"/>
  <c r="I494" i="2"/>
  <c r="I489" i="2"/>
  <c r="I488" i="2"/>
  <c r="G486" i="2"/>
  <c r="I486" i="2" s="1"/>
  <c r="I485" i="2"/>
  <c r="C485" i="2"/>
  <c r="C486" i="2" s="1"/>
  <c r="C487" i="2" s="1"/>
  <c r="C488" i="2" s="1"/>
  <c r="C489" i="2" s="1"/>
  <c r="C490" i="2" s="1"/>
  <c r="C491" i="2" s="1"/>
  <c r="C492" i="2" s="1"/>
  <c r="C493" i="2" s="1"/>
  <c r="C494" i="2" s="1"/>
  <c r="C495" i="2" s="1"/>
  <c r="C496" i="2" s="1"/>
  <c r="C497" i="2" s="1"/>
  <c r="C498" i="2" s="1"/>
  <c r="C499" i="2" s="1"/>
  <c r="I484" i="2"/>
  <c r="I481" i="2"/>
  <c r="I480" i="2"/>
  <c r="I479" i="2"/>
  <c r="I478" i="2"/>
  <c r="I477" i="2"/>
  <c r="I476" i="2"/>
  <c r="I471" i="2"/>
  <c r="I470" i="2"/>
  <c r="I469" i="2"/>
  <c r="I467" i="2"/>
  <c r="I466" i="2"/>
  <c r="G464" i="2"/>
  <c r="I464" i="2" s="1"/>
  <c r="I463" i="2"/>
  <c r="I461" i="2"/>
  <c r="I459" i="2"/>
  <c r="I458" i="2"/>
  <c r="I457" i="2"/>
  <c r="I456" i="2"/>
  <c r="I455" i="2"/>
  <c r="C455" i="2"/>
  <c r="C456" i="2" s="1"/>
  <c r="I454" i="2"/>
  <c r="I453" i="2" l="1"/>
  <c r="I483" i="2"/>
  <c r="C457" i="2"/>
  <c r="C458" i="2" s="1"/>
  <c r="C459" i="2" l="1"/>
  <c r="C460" i="2" s="1"/>
  <c r="C461" i="2" s="1"/>
  <c r="C462" i="2" s="1"/>
  <c r="C463" i="2" s="1"/>
  <c r="C464" i="2" s="1"/>
  <c r="C465" i="2" s="1"/>
  <c r="C466" i="2" s="1"/>
  <c r="C467" i="2" s="1"/>
  <c r="I330" i="2"/>
  <c r="I329" i="2"/>
  <c r="I337" i="2"/>
  <c r="I323" i="2"/>
  <c r="I322" i="2"/>
  <c r="I321" i="2"/>
  <c r="I320" i="2"/>
  <c r="I319" i="2"/>
  <c r="I318" i="2"/>
  <c r="I317" i="2"/>
  <c r="I316" i="2"/>
  <c r="C468" i="2" l="1"/>
  <c r="C469" i="2" s="1"/>
  <c r="C470" i="2" s="1"/>
  <c r="C471" i="2" s="1"/>
  <c r="C472" i="2" s="1"/>
  <c r="C473" i="2" s="1"/>
  <c r="C474" i="2" s="1"/>
  <c r="C475" i="2" s="1"/>
  <c r="C476" i="2" s="1"/>
  <c r="C477" i="2" s="1"/>
  <c r="C478" i="2" s="1"/>
  <c r="C479" i="2" s="1"/>
  <c r="C480" i="2" s="1"/>
  <c r="C481" i="2" s="1"/>
  <c r="I314" i="2"/>
  <c r="I312" i="2"/>
  <c r="I313" i="2"/>
  <c r="I315" i="2"/>
  <c r="I298" i="2"/>
  <c r="I299" i="2"/>
  <c r="G302" i="2" l="1"/>
  <c r="G301" i="2"/>
  <c r="I291" i="2"/>
  <c r="I290" i="2"/>
  <c r="I311" i="2"/>
  <c r="C311" i="2"/>
  <c r="C312" i="2" s="1"/>
  <c r="C313" i="2" s="1"/>
  <c r="C314" i="2" s="1"/>
  <c r="C315" i="2" s="1"/>
  <c r="C316" i="2" s="1"/>
  <c r="C317" i="2" s="1"/>
  <c r="C318" i="2" s="1"/>
  <c r="C319" i="2" s="1"/>
  <c r="C320" i="2" s="1"/>
  <c r="C321" i="2" s="1"/>
  <c r="C322" i="2" s="1"/>
  <c r="C323" i="2" s="1"/>
  <c r="I310" i="2"/>
  <c r="I277" i="2"/>
  <c r="I276" i="2"/>
  <c r="I270" i="2"/>
  <c r="I271" i="2"/>
  <c r="I289" i="2"/>
  <c r="I288" i="2"/>
  <c r="I287" i="2"/>
  <c r="I286" i="2"/>
  <c r="I285" i="2"/>
  <c r="I284" i="2"/>
  <c r="I283" i="2"/>
  <c r="I282" i="2"/>
  <c r="I281" i="2"/>
  <c r="I280" i="2"/>
  <c r="I279" i="2"/>
  <c r="I278" i="2"/>
  <c r="I268" i="2"/>
  <c r="I295" i="2"/>
  <c r="I294" i="2"/>
  <c r="I293" i="2"/>
  <c r="I292" i="2"/>
  <c r="I303" i="2"/>
  <c r="I424" i="2"/>
  <c r="G423" i="2"/>
  <c r="I423" i="2" s="1"/>
  <c r="I309" i="2" l="1"/>
  <c r="I258" i="2"/>
  <c r="I257" i="2"/>
  <c r="I254" i="2"/>
  <c r="I263" i="2"/>
  <c r="I262" i="2"/>
  <c r="I261" i="2"/>
  <c r="I260" i="2"/>
  <c r="I259" i="2"/>
  <c r="I255" i="2"/>
  <c r="I256" i="2"/>
  <c r="I250" i="2" l="1"/>
  <c r="I251" i="2"/>
  <c r="I252" i="2"/>
  <c r="I253" i="2"/>
  <c r="I241" i="2" l="1"/>
  <c r="I240" i="2"/>
  <c r="I239" i="2"/>
  <c r="I237" i="2"/>
  <c r="I236" i="2"/>
  <c r="I233" i="2" l="1"/>
  <c r="I232" i="2"/>
  <c r="I118" i="2" l="1"/>
  <c r="I119" i="2"/>
  <c r="G117" i="2"/>
  <c r="G120" i="2" s="1"/>
  <c r="G106" i="2"/>
  <c r="I110" i="2"/>
  <c r="I109" i="2"/>
  <c r="I112" i="2"/>
  <c r="I111" i="2"/>
  <c r="I90" i="2"/>
  <c r="I89" i="2"/>
  <c r="G79" i="2"/>
  <c r="I79" i="2" s="1"/>
  <c r="G74" i="2"/>
  <c r="I74" i="2" s="1"/>
  <c r="I75" i="2"/>
  <c r="I71" i="2"/>
  <c r="C20" i="2"/>
  <c r="C21" i="2" s="1"/>
  <c r="C22" i="2" s="1"/>
  <c r="I56" i="2"/>
  <c r="I57" i="2"/>
  <c r="I59" i="2"/>
  <c r="I60" i="2"/>
  <c r="I67" i="2"/>
  <c r="I69" i="2"/>
  <c r="I64" i="2"/>
  <c r="I37" i="2"/>
  <c r="I36" i="2"/>
  <c r="I35" i="2"/>
  <c r="C23" i="2" l="1"/>
  <c r="C24" i="2"/>
  <c r="C25" i="2" s="1"/>
  <c r="C26" i="2" s="1"/>
  <c r="C27" i="2" s="1"/>
  <c r="C28" i="2" s="1"/>
  <c r="C29" i="2" s="1"/>
  <c r="C30" i="2" s="1"/>
  <c r="I188" i="2"/>
  <c r="I187" i="2"/>
  <c r="I20" i="2"/>
  <c r="I21" i="2"/>
  <c r="C31" i="2" l="1"/>
  <c r="C32" i="2" s="1"/>
  <c r="C33" i="2" s="1"/>
  <c r="C34" i="2" s="1"/>
  <c r="C35" i="2" s="1"/>
  <c r="C36" i="2" s="1"/>
  <c r="C37" i="2" s="1"/>
  <c r="C38" i="2" l="1"/>
  <c r="C39" i="2" s="1"/>
  <c r="C40" i="2" s="1"/>
  <c r="C41" i="2" s="1"/>
  <c r="C42" i="2" s="1"/>
  <c r="C43" i="2" s="1"/>
  <c r="C44" i="2" s="1"/>
  <c r="C45" i="2" s="1"/>
  <c r="C46" i="2" s="1"/>
  <c r="C47" i="2" s="1"/>
  <c r="C48" i="2" l="1"/>
  <c r="C49" i="2" s="1"/>
  <c r="C50" i="2" s="1"/>
  <c r="C51" i="2" s="1"/>
  <c r="C52" i="2" s="1"/>
  <c r="C53" i="2" s="1"/>
  <c r="C54" i="2" s="1"/>
  <c r="C55" i="2" s="1"/>
  <c r="C56" i="2" s="1"/>
  <c r="C57" i="2" s="1"/>
  <c r="C58" i="2" s="1"/>
  <c r="C59" i="2" s="1"/>
  <c r="C60" i="2" s="1"/>
  <c r="C61" i="2" s="1"/>
  <c r="C62" i="2" s="1"/>
  <c r="C63" i="2" s="1"/>
  <c r="I85" i="2"/>
  <c r="I86" i="2"/>
  <c r="I88" i="2"/>
  <c r="I87" i="2"/>
  <c r="I91" i="2"/>
  <c r="I92" i="2"/>
  <c r="I65" i="2"/>
  <c r="I66" i="2"/>
  <c r="I68" i="2"/>
  <c r="I70" i="2"/>
  <c r="I72" i="2"/>
  <c r="I76" i="2"/>
  <c r="I77" i="2"/>
  <c r="I78" i="2"/>
  <c r="I73" i="2"/>
  <c r="I80" i="2"/>
  <c r="I81" i="2"/>
  <c r="I82" i="2"/>
  <c r="I83" i="2"/>
  <c r="I84" i="2"/>
  <c r="I63" i="2"/>
  <c r="I62" i="2"/>
  <c r="I61" i="2"/>
  <c r="I198" i="2"/>
  <c r="G184" i="2"/>
  <c r="I184" i="2" s="1"/>
  <c r="I182" i="2"/>
  <c r="I183" i="2"/>
  <c r="I185" i="2"/>
  <c r="I186" i="2"/>
  <c r="I189" i="2"/>
  <c r="G170" i="2"/>
  <c r="I170" i="2" s="1"/>
  <c r="I208" i="2"/>
  <c r="I171" i="2"/>
  <c r="I172" i="2"/>
  <c r="I173" i="2"/>
  <c r="I178" i="2"/>
  <c r="I179" i="2"/>
  <c r="I180" i="2"/>
  <c r="I181" i="2"/>
  <c r="I190" i="2"/>
  <c r="G167" i="2"/>
  <c r="G164" i="2"/>
  <c r="I161" i="2"/>
  <c r="I451" i="2"/>
  <c r="I450" i="2"/>
  <c r="I449" i="2"/>
  <c r="I448" i="2"/>
  <c r="I432" i="2"/>
  <c r="I431" i="2"/>
  <c r="I430" i="2"/>
  <c r="I429" i="2"/>
  <c r="I428" i="2"/>
  <c r="I427" i="2"/>
  <c r="I418" i="2"/>
  <c r="I417" i="2"/>
  <c r="I416" i="2"/>
  <c r="G415" i="2"/>
  <c r="I415" i="2" s="1"/>
  <c r="I414" i="2"/>
  <c r="I413" i="2"/>
  <c r="I411" i="2"/>
  <c r="I406" i="2"/>
  <c r="I405" i="2"/>
  <c r="I402" i="2"/>
  <c r="I400" i="2"/>
  <c r="I392" i="2"/>
  <c r="I391" i="2"/>
  <c r="I390" i="2"/>
  <c r="I389" i="2"/>
  <c r="I388" i="2"/>
  <c r="I387" i="2"/>
  <c r="I386" i="2"/>
  <c r="I385" i="2"/>
  <c r="I384" i="2"/>
  <c r="I383" i="2"/>
  <c r="I382" i="2"/>
  <c r="C355" i="2"/>
  <c r="C356" i="2" s="1"/>
  <c r="C357" i="2" s="1"/>
  <c r="C358" i="2" s="1"/>
  <c r="C359" i="2" s="1"/>
  <c r="C360" i="2" s="1"/>
  <c r="C361" i="2" s="1"/>
  <c r="C362" i="2" s="1"/>
  <c r="C363" i="2" s="1"/>
  <c r="C364" i="2" s="1"/>
  <c r="C365" i="2" s="1"/>
  <c r="C366" i="2" s="1"/>
  <c r="C367" i="2" s="1"/>
  <c r="C368" i="2" s="1"/>
  <c r="C369" i="2" s="1"/>
  <c r="C370" i="2" s="1"/>
  <c r="C371" i="2" s="1"/>
  <c r="C372" i="2" s="1"/>
  <c r="C373" i="2" s="1"/>
  <c r="C374" i="2" s="1"/>
  <c r="C375" i="2" s="1"/>
  <c r="C376" i="2" s="1"/>
  <c r="C377" i="2" s="1"/>
  <c r="C378" i="2" s="1"/>
  <c r="C379" i="2" s="1"/>
  <c r="C380" i="2" s="1"/>
  <c r="C381" i="2" s="1"/>
  <c r="C382" i="2" s="1"/>
  <c r="C383" i="2" s="1"/>
  <c r="C384" i="2" s="1"/>
  <c r="C385" i="2" s="1"/>
  <c r="C386" i="2" s="1"/>
  <c r="C387" i="2" s="1"/>
  <c r="C388" i="2" s="1"/>
  <c r="C389" i="2" s="1"/>
  <c r="C390" i="2" s="1"/>
  <c r="C391" i="2" s="1"/>
  <c r="C392" i="2" s="1"/>
  <c r="C393" i="2" s="1"/>
  <c r="C394" i="2" s="1"/>
  <c r="C395" i="2" s="1"/>
  <c r="C396" i="2" s="1"/>
  <c r="C397" i="2" s="1"/>
  <c r="C398" i="2" s="1"/>
  <c r="C399" i="2" s="1"/>
  <c r="C400" i="2" s="1"/>
  <c r="C401" i="2" s="1"/>
  <c r="C402" i="2" s="1"/>
  <c r="C403" i="2" s="1"/>
  <c r="C404" i="2" s="1"/>
  <c r="C405" i="2" s="1"/>
  <c r="C406" i="2" s="1"/>
  <c r="I351" i="2"/>
  <c r="I350" i="2"/>
  <c r="I349" i="2"/>
  <c r="I348" i="2"/>
  <c r="I333" i="2"/>
  <c r="I332" i="2"/>
  <c r="I331" i="2"/>
  <c r="I336" i="2"/>
  <c r="I335" i="2"/>
  <c r="I328" i="2"/>
  <c r="I327" i="2"/>
  <c r="C327" i="2"/>
  <c r="C328" i="2" s="1"/>
  <c r="C329" i="2" s="1"/>
  <c r="C330" i="2" s="1"/>
  <c r="C331" i="2" s="1"/>
  <c r="C332" i="2" s="1"/>
  <c r="C333" i="2" s="1"/>
  <c r="C334" i="2" s="1"/>
  <c r="C335" i="2" s="1"/>
  <c r="C336" i="2" s="1"/>
  <c r="C337" i="2" s="1"/>
  <c r="C338" i="2" s="1"/>
  <c r="C339" i="2" s="1"/>
  <c r="I326" i="2"/>
  <c r="I157" i="2"/>
  <c r="I158" i="2"/>
  <c r="I159" i="2"/>
  <c r="I166" i="2"/>
  <c r="I160" i="2"/>
  <c r="I150" i="2"/>
  <c r="I151" i="2"/>
  <c r="I152" i="2"/>
  <c r="I153" i="2"/>
  <c r="I154" i="2"/>
  <c r="I155" i="2"/>
  <c r="I156" i="2"/>
  <c r="I148" i="2"/>
  <c r="I307" i="2"/>
  <c r="I306" i="2"/>
  <c r="I305" i="2"/>
  <c r="I304" i="2"/>
  <c r="I302" i="2"/>
  <c r="I301" i="2"/>
  <c r="I300" i="2"/>
  <c r="I297" i="2"/>
  <c r="I296" i="2"/>
  <c r="I275" i="2"/>
  <c r="I274" i="2"/>
  <c r="I273" i="2"/>
  <c r="G272" i="2"/>
  <c r="I272" i="2" s="1"/>
  <c r="I269" i="2"/>
  <c r="I267" i="2"/>
  <c r="G266" i="2"/>
  <c r="I266" i="2" s="1"/>
  <c r="I249" i="2"/>
  <c r="I248" i="2"/>
  <c r="I247" i="2"/>
  <c r="I235" i="2"/>
  <c r="I234" i="2"/>
  <c r="I228" i="2"/>
  <c r="I227" i="2"/>
  <c r="I231" i="2"/>
  <c r="I230" i="2"/>
  <c r="I229" i="2"/>
  <c r="I224" i="2"/>
  <c r="I223" i="2"/>
  <c r="I246" i="2"/>
  <c r="I245" i="2"/>
  <c r="I222" i="2"/>
  <c r="I221" i="2"/>
  <c r="I226" i="2"/>
  <c r="I225" i="2"/>
  <c r="I220" i="2"/>
  <c r="I219" i="2"/>
  <c r="I217" i="2"/>
  <c r="C217" i="2"/>
  <c r="C218" i="2" s="1"/>
  <c r="C219" i="2" s="1"/>
  <c r="C220" i="2" s="1"/>
  <c r="C221" i="2" s="1"/>
  <c r="C222" i="2" s="1"/>
  <c r="C223" i="2" s="1"/>
  <c r="C224" i="2" s="1"/>
  <c r="C225" i="2" s="1"/>
  <c r="I216" i="2"/>
  <c r="C64" i="2" l="1"/>
  <c r="C65" i="2" s="1"/>
  <c r="C66" i="2" s="1"/>
  <c r="C67" i="2" s="1"/>
  <c r="C68" i="2" s="1"/>
  <c r="C69" i="2" s="1"/>
  <c r="C70" i="2" s="1"/>
  <c r="C71" i="2" s="1"/>
  <c r="C72" i="2" s="1"/>
  <c r="C73" i="2" s="1"/>
  <c r="C74" i="2" s="1"/>
  <c r="C75" i="2" s="1"/>
  <c r="C76" i="2" s="1"/>
  <c r="C77" i="2" s="1"/>
  <c r="C78" i="2" s="1"/>
  <c r="C79" i="2" s="1"/>
  <c r="C80" i="2" s="1"/>
  <c r="C81" i="2" s="1"/>
  <c r="C82" i="2" s="1"/>
  <c r="C83" i="2" s="1"/>
  <c r="C84" i="2" s="1"/>
  <c r="C85" i="2" s="1"/>
  <c r="C86" i="2" s="1"/>
  <c r="C87" i="2" s="1"/>
  <c r="C88" i="2" s="1"/>
  <c r="C89" i="2" s="1"/>
  <c r="C90" i="2" s="1"/>
  <c r="C91" i="2" s="1"/>
  <c r="C92" i="2" s="1"/>
  <c r="C93" i="2" s="1"/>
  <c r="C94" i="2" s="1"/>
  <c r="C95" i="2" s="1"/>
  <c r="C96" i="2" s="1"/>
  <c r="C97" i="2" s="1"/>
  <c r="C98" i="2" s="1"/>
  <c r="C99" i="2" s="1"/>
  <c r="C100" i="2" s="1"/>
  <c r="C101" i="2" s="1"/>
  <c r="C102" i="2" s="1"/>
  <c r="C103" i="2" s="1"/>
  <c r="C104" i="2" s="1"/>
  <c r="C105" i="2" s="1"/>
  <c r="C106" i="2" s="1"/>
  <c r="C107" i="2" s="1"/>
  <c r="C108" i="2" s="1"/>
  <c r="C109" i="2" s="1"/>
  <c r="C110" i="2" s="1"/>
  <c r="C111" i="2" s="1"/>
  <c r="C112" i="2" s="1"/>
  <c r="C113" i="2" s="1"/>
  <c r="C114" i="2" s="1"/>
  <c r="C115" i="2" s="1"/>
  <c r="C116" i="2" s="1"/>
  <c r="C117" i="2" s="1"/>
  <c r="C118" i="2" s="1"/>
  <c r="C119" i="2" s="1"/>
  <c r="C120" i="2" s="1"/>
  <c r="C121" i="2" s="1"/>
  <c r="C122" i="2" s="1"/>
  <c r="C340" i="2"/>
  <c r="C341" i="2" s="1"/>
  <c r="C342" i="2" s="1"/>
  <c r="C343" i="2" s="1"/>
  <c r="C344" i="2" s="1"/>
  <c r="C345" i="2" s="1"/>
  <c r="I353" i="2"/>
  <c r="C407" i="2"/>
  <c r="C408" i="2" s="1"/>
  <c r="C409" i="2" s="1"/>
  <c r="C410" i="2" s="1"/>
  <c r="C411" i="2" s="1"/>
  <c r="C412" i="2" s="1"/>
  <c r="C413" i="2" s="1"/>
  <c r="C414" i="2" s="1"/>
  <c r="C415" i="2" s="1"/>
  <c r="C416" i="2" s="1"/>
  <c r="C417" i="2" s="1"/>
  <c r="C418" i="2" s="1"/>
  <c r="I325" i="2"/>
  <c r="I215" i="2"/>
  <c r="C226" i="2"/>
  <c r="C227" i="2" s="1"/>
  <c r="C228" i="2" s="1"/>
  <c r="C229" i="2" s="1"/>
  <c r="C230" i="2" s="1"/>
  <c r="C231" i="2" s="1"/>
  <c r="C232" i="2" s="1"/>
  <c r="C233" i="2" s="1"/>
  <c r="C234" i="2" s="1"/>
  <c r="C235" i="2" s="1"/>
  <c r="C236" i="2" s="1"/>
  <c r="C237" i="2" s="1"/>
  <c r="C238" i="2" s="1"/>
  <c r="C239" i="2" s="1"/>
  <c r="C240" i="2" s="1"/>
  <c r="C241" i="2" s="1"/>
  <c r="C346" i="2" l="1"/>
  <c r="C347" i="2" s="1"/>
  <c r="C348" i="2" s="1"/>
  <c r="C349" i="2" s="1"/>
  <c r="C350" i="2" s="1"/>
  <c r="C351" i="2" s="1"/>
  <c r="C419" i="2"/>
  <c r="C420" i="2" s="1"/>
  <c r="C247" i="2"/>
  <c r="C248" i="2" s="1"/>
  <c r="C249" i="2" s="1"/>
  <c r="C250" i="2" s="1"/>
  <c r="C421" i="2" l="1"/>
  <c r="C422" i="2" s="1"/>
  <c r="C423" i="2" s="1"/>
  <c r="C424" i="2" s="1"/>
  <c r="C425" i="2" s="1"/>
  <c r="C426" i="2" s="1"/>
  <c r="C427" i="2" s="1"/>
  <c r="C428" i="2" s="1"/>
  <c r="C429" i="2" s="1"/>
  <c r="C430" i="2" s="1"/>
  <c r="C431" i="2" s="1"/>
  <c r="C432" i="2" s="1"/>
  <c r="C433" i="2" s="1"/>
  <c r="C434" i="2" s="1"/>
  <c r="C435" i="2" s="1"/>
  <c r="C436" i="2" s="1"/>
  <c r="C437" i="2" s="1"/>
  <c r="C438" i="2" s="1"/>
  <c r="C439" i="2" s="1"/>
  <c r="C440" i="2" s="1"/>
  <c r="C441" i="2" s="1"/>
  <c r="C442" i="2" s="1"/>
  <c r="C443" i="2" s="1"/>
  <c r="C444" i="2" s="1"/>
  <c r="C445" i="2" s="1"/>
  <c r="C446" i="2" s="1"/>
  <c r="C447" i="2" s="1"/>
  <c r="C448" i="2" s="1"/>
  <c r="C449" i="2" s="1"/>
  <c r="C450" i="2" s="1"/>
  <c r="C451" i="2" s="1"/>
  <c r="C251" i="2"/>
  <c r="C252" i="2" s="1"/>
  <c r="C253" i="2" s="1"/>
  <c r="I149" i="2"/>
  <c r="I147" i="2"/>
  <c r="I146" i="2"/>
  <c r="I145" i="2"/>
  <c r="I144" i="2"/>
  <c r="I142" i="2"/>
  <c r="I134" i="2"/>
  <c r="I135" i="2"/>
  <c r="I137" i="2"/>
  <c r="I140" i="2"/>
  <c r="I141" i="2"/>
  <c r="I143" i="2"/>
  <c r="I136" i="2"/>
  <c r="C254" i="2" l="1"/>
  <c r="C255" i="2" s="1"/>
  <c r="C256" i="2" s="1"/>
  <c r="I169" i="2"/>
  <c r="I168" i="2"/>
  <c r="I132" i="2"/>
  <c r="I133" i="2"/>
  <c r="I213" i="2"/>
  <c r="I212" i="2"/>
  <c r="I211" i="2"/>
  <c r="I210" i="2"/>
  <c r="I209" i="2"/>
  <c r="I207" i="2"/>
  <c r="I206" i="2"/>
  <c r="I205" i="2"/>
  <c r="I204" i="2"/>
  <c r="G203" i="2"/>
  <c r="I203" i="2" s="1"/>
  <c r="I202" i="2"/>
  <c r="I201" i="2"/>
  <c r="G200" i="2"/>
  <c r="I200" i="2" s="1"/>
  <c r="I199" i="2"/>
  <c r="I197" i="2"/>
  <c r="I196" i="2"/>
  <c r="I195" i="2"/>
  <c r="I194" i="2"/>
  <c r="I193" i="2"/>
  <c r="I192" i="2"/>
  <c r="G191" i="2"/>
  <c r="I191" i="2" s="1"/>
  <c r="I167" i="2"/>
  <c r="I165" i="2"/>
  <c r="I164" i="2"/>
  <c r="I163" i="2"/>
  <c r="I162" i="2"/>
  <c r="I139" i="2"/>
  <c r="I138" i="2"/>
  <c r="I131" i="2"/>
  <c r="I130" i="2"/>
  <c r="I129" i="2"/>
  <c r="C129" i="2"/>
  <c r="C130" i="2" s="1"/>
  <c r="C131" i="2" s="1"/>
  <c r="I128" i="2"/>
  <c r="C257" i="2" l="1"/>
  <c r="C258" i="2" s="1"/>
  <c r="C259" i="2" s="1"/>
  <c r="C260" i="2" s="1"/>
  <c r="C261" i="2" s="1"/>
  <c r="C262" i="2" s="1"/>
  <c r="C263" i="2" s="1"/>
  <c r="I127" i="2"/>
  <c r="C132" i="2"/>
  <c r="C133" i="2" s="1"/>
  <c r="C264" i="2" l="1"/>
  <c r="C265" i="2" s="1"/>
  <c r="C266" i="2" s="1"/>
  <c r="C267" i="2" s="1"/>
  <c r="C268" i="2" s="1"/>
  <c r="C269" i="2" s="1"/>
  <c r="C270" i="2" s="1"/>
  <c r="C271" i="2" s="1"/>
  <c r="C272" i="2" s="1"/>
  <c r="C273" i="2" s="1"/>
  <c r="C274" i="2" s="1"/>
  <c r="C275" i="2" s="1"/>
  <c r="C276" i="2" s="1"/>
  <c r="C277" i="2" s="1"/>
  <c r="C278" i="2" s="1"/>
  <c r="C279" i="2" s="1"/>
  <c r="C280" i="2" s="1"/>
  <c r="C281" i="2" s="1"/>
  <c r="C282" i="2" s="1"/>
  <c r="C283" i="2" s="1"/>
  <c r="C284" i="2" s="1"/>
  <c r="C285" i="2" s="1"/>
  <c r="C286" i="2" s="1"/>
  <c r="C287" i="2" s="1"/>
  <c r="C288" i="2" s="1"/>
  <c r="C289" i="2" s="1"/>
  <c r="C290" i="2" s="1"/>
  <c r="C291" i="2" s="1"/>
  <c r="C134" i="2"/>
  <c r="C135" i="2" s="1"/>
  <c r="C136" i="2" s="1"/>
  <c r="C137" i="2" s="1"/>
  <c r="C138" i="2" s="1"/>
  <c r="C139" i="2" s="1"/>
  <c r="C140" i="2" s="1"/>
  <c r="C141" i="2" s="1"/>
  <c r="C142" i="2" s="1"/>
  <c r="C143" i="2" s="1"/>
  <c r="C144" i="2" s="1"/>
  <c r="C145" i="2" s="1"/>
  <c r="C146" i="2" s="1"/>
  <c r="C147" i="2" s="1"/>
  <c r="C148" i="2" s="1"/>
  <c r="C149" i="2" s="1"/>
  <c r="C150" i="2" s="1"/>
  <c r="C151" i="2" s="1"/>
  <c r="C152" i="2" s="1"/>
  <c r="C153" i="2" s="1"/>
  <c r="C154" i="2" s="1"/>
  <c r="C155" i="2" s="1"/>
  <c r="C156" i="2" s="1"/>
  <c r="C292" i="2" l="1"/>
  <c r="C293" i="2" s="1"/>
  <c r="C294" i="2" s="1"/>
  <c r="C295" i="2" s="1"/>
  <c r="C296" i="2" s="1"/>
  <c r="C297" i="2" s="1"/>
  <c r="C157" i="2"/>
  <c r="C158" i="2" s="1"/>
  <c r="C159" i="2" s="1"/>
  <c r="C298" i="2" l="1"/>
  <c r="C299" i="2" s="1"/>
  <c r="C300" i="2" s="1"/>
  <c r="C301" i="2" s="1"/>
  <c r="C302" i="2" s="1"/>
  <c r="C303" i="2" s="1"/>
  <c r="C304" i="2" s="1"/>
  <c r="C305" i="2" s="1"/>
  <c r="C306" i="2" s="1"/>
  <c r="C307" i="2" s="1"/>
  <c r="C160" i="2"/>
  <c r="C161" i="2" s="1"/>
  <c r="C162" i="2" s="1"/>
  <c r="C163" i="2" s="1"/>
  <c r="C164" i="2" s="1"/>
  <c r="C165" i="2" s="1"/>
  <c r="C166" i="2" s="1"/>
  <c r="C167" i="2" s="1"/>
  <c r="C168" i="2" s="1"/>
  <c r="C169" i="2" s="1"/>
  <c r="C170" i="2" l="1"/>
  <c r="C171" i="2" s="1"/>
  <c r="C172" i="2" s="1"/>
  <c r="C173" i="2" s="1"/>
  <c r="I124" i="2"/>
  <c r="I108" i="2"/>
  <c r="I106" i="2"/>
  <c r="I105" i="2"/>
  <c r="I104" i="2"/>
  <c r="I98" i="2"/>
  <c r="G95" i="2"/>
  <c r="G49" i="2"/>
  <c r="G50" i="2" l="1"/>
  <c r="G51" i="2"/>
  <c r="C174" i="2"/>
  <c r="C175" i="2" s="1"/>
  <c r="G38" i="2"/>
  <c r="I41" i="2"/>
  <c r="G22" i="2"/>
  <c r="I22" i="2" s="1"/>
  <c r="I24" i="2"/>
  <c r="I23" i="2"/>
  <c r="C176" i="2" l="1"/>
  <c r="C177" i="2" s="1"/>
  <c r="C178" i="2" s="1"/>
  <c r="C179" i="2" s="1"/>
  <c r="C180" i="2" s="1"/>
  <c r="C181" i="2" s="1"/>
  <c r="C182" i="2" s="1"/>
  <c r="C183" i="2" s="1"/>
  <c r="C184" i="2" s="1"/>
  <c r="C185" i="2" s="1"/>
  <c r="C186" i="2" s="1"/>
  <c r="C187" i="2" s="1"/>
  <c r="C188" i="2" s="1"/>
  <c r="C189" i="2" s="1"/>
  <c r="C190" i="2" s="1"/>
  <c r="C191" i="2" s="1"/>
  <c r="C192" i="2" s="1"/>
  <c r="C193" i="2" s="1"/>
  <c r="C194" i="2" s="1"/>
  <c r="C195" i="2" s="1"/>
  <c r="C196" i="2" s="1"/>
  <c r="C197" i="2" s="1"/>
  <c r="C198" i="2" s="1"/>
  <c r="C199" i="2" s="1"/>
  <c r="C200" i="2" s="1"/>
  <c r="C201" i="2" s="1"/>
  <c r="C202" i="2" s="1"/>
  <c r="C203" i="2" s="1"/>
  <c r="C204" i="2" s="1"/>
  <c r="C205" i="2" s="1"/>
  <c r="C206" i="2" s="1"/>
  <c r="C207" i="2" s="1"/>
  <c r="C208" i="2" s="1"/>
  <c r="C209" i="2" s="1"/>
  <c r="C210" i="2" s="1"/>
  <c r="C211" i="2" s="1"/>
  <c r="C212" i="2" s="1"/>
  <c r="C213" i="2" s="1"/>
  <c r="I29" i="2"/>
  <c r="I30" i="2"/>
  <c r="I25" i="2"/>
  <c r="I26" i="2"/>
  <c r="I125" i="2" l="1"/>
  <c r="I123" i="2"/>
  <c r="I122" i="2"/>
  <c r="I121" i="2"/>
  <c r="I120" i="2"/>
  <c r="I117" i="2"/>
  <c r="I116" i="2"/>
  <c r="I115" i="2"/>
  <c r="I114" i="2"/>
  <c r="I113" i="2"/>
  <c r="I102" i="2"/>
  <c r="I101" i="2"/>
  <c r="I100" i="2"/>
  <c r="I107" i="2"/>
  <c r="I97" i="2"/>
  <c r="I96" i="2"/>
  <c r="I94" i="2"/>
  <c r="I93" i="2"/>
  <c r="I55" i="2"/>
  <c r="I54" i="2"/>
  <c r="I51" i="2"/>
  <c r="I50" i="2"/>
  <c r="I49" i="2"/>
  <c r="I47" i="2"/>
  <c r="I46" i="2"/>
  <c r="I45" i="2"/>
  <c r="I44" i="2"/>
  <c r="I43" i="2"/>
  <c r="I42" i="2"/>
  <c r="I40" i="2"/>
  <c r="I38" i="2"/>
  <c r="I39" i="2"/>
  <c r="I34" i="2"/>
  <c r="I33" i="2"/>
  <c r="I32" i="2"/>
  <c r="I31" i="2"/>
  <c r="I28" i="2"/>
  <c r="I27" i="2"/>
  <c r="I19" i="2"/>
  <c r="G103" i="2"/>
  <c r="I103" i="2" s="1"/>
  <c r="G99" i="2"/>
  <c r="I99" i="2" s="1"/>
  <c r="I95" i="2"/>
  <c r="I18" i="2" l="1"/>
  <c r="I16" i="2" s="1"/>
  <c r="N16" i="2"/>
  <c r="P16" i="2"/>
  <c r="R16" i="2"/>
  <c r="BI16" i="2"/>
  <c r="C123" i="2" l="1"/>
  <c r="C124" i="2" s="1"/>
  <c r="C125" i="2" s="1"/>
</calcChain>
</file>

<file path=xl/sharedStrings.xml><?xml version="1.0" encoding="utf-8"?>
<sst xmlns="http://schemas.openxmlformats.org/spreadsheetml/2006/main" count="1142" uniqueCount="521">
  <si>
    <t>Stavba:</t>
  </si>
  <si>
    <t>Místo:</t>
  </si>
  <si>
    <t>Datum:</t>
  </si>
  <si>
    <t>Zadavatel:</t>
  </si>
  <si>
    <t>Uchazeč:</t>
  </si>
  <si>
    <t>Projektant:</t>
  </si>
  <si>
    <t>DPH</t>
  </si>
  <si>
    <t>Kód</t>
  </si>
  <si>
    <t>D</t>
  </si>
  <si>
    <t>1</t>
  </si>
  <si>
    <t>Objekt:</t>
  </si>
  <si>
    <t>Na základě výběrového řízení</t>
  </si>
  <si>
    <t>-1</t>
  </si>
  <si>
    <t>PČ</t>
  </si>
  <si>
    <t>Popis</t>
  </si>
  <si>
    <t>MJ</t>
  </si>
  <si>
    <t>Množství</t>
  </si>
  <si>
    <t>J.cena [CZK]</t>
  </si>
  <si>
    <t>Cena celkem
[CZK]</t>
  </si>
  <si>
    <t>Poznámka</t>
  </si>
  <si>
    <t>J. Nh [h]</t>
  </si>
  <si>
    <t>Nh celkem [h]</t>
  </si>
  <si>
    <t>J. hmotnost
[t]</t>
  </si>
  <si>
    <t>Hmotnost
celkem [t]</t>
  </si>
  <si>
    <t>J. suť [t]</t>
  </si>
  <si>
    <t>Suť Celkem [t]</t>
  </si>
  <si>
    <t>ks</t>
  </si>
  <si>
    <t>Náklady soupisu celkem bez DPH</t>
  </si>
  <si>
    <t>URS</t>
  </si>
  <si>
    <t>Montáž akumulátoru</t>
  </si>
  <si>
    <t>Montáž napájecího zdroje</t>
  </si>
  <si>
    <t>Montáž sirény, majáku nebo signalizace</t>
  </si>
  <si>
    <t>Montáž přepěťové ochrany</t>
  </si>
  <si>
    <t>Montáž automatického hlásiče</t>
  </si>
  <si>
    <t>Montáž patice</t>
  </si>
  <si>
    <t>Provozní kniha EPS</t>
  </si>
  <si>
    <t>Montáž sdělovacího kabelu do 15 žil</t>
  </si>
  <si>
    <t>m</t>
  </si>
  <si>
    <t>Montáž elektroinstalační plastové ohebné trubky uložené pod omítkou vč. zasekání</t>
  </si>
  <si>
    <t>Elektroinstalační ohebná trubka 23mm, samozhášivá, nízká mechanická odolnost</t>
  </si>
  <si>
    <t>Montáž příchytek pro kabely vč. šroubu a hmoždinky</t>
  </si>
  <si>
    <t>Šroub 7,5x52, pro přímou instalaci do betonu, určeno pro požárně odolné trasy, vyhovuje předpisu ZP-27/2008</t>
  </si>
  <si>
    <t>Aplikace požárně těsnícího materiálu</t>
  </si>
  <si>
    <t>Protipožární pěna pro zdivo, beton a sádrokarton, přetíratelný, 325ml</t>
  </si>
  <si>
    <t>Připojení kontaktu ovládaného nebo monitorovaného</t>
  </si>
  <si>
    <t>Programování základních parametrů ústředny EPS</t>
  </si>
  <si>
    <t>Koordinační funkční zkoušky EPS</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</si>
  <si>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</si>
  <si>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Stavební přípomoci - Cena zahrnuje komplexní náklady na tyto drobné stavení činnosti včetně materiálu. Jedná se o veškeré průrazy a jejich utěsnění po montáži a jiné drobné stavební činnosti nutné pro instalaci systému a jeho vedení</t>
  </si>
  <si>
    <t>Ostatní režijní náklady (cestovné, náhrady, ubytování atd.)</t>
  </si>
  <si>
    <t>hod</t>
  </si>
  <si>
    <t>Montáž rozšiřující karty ústředny</t>
  </si>
  <si>
    <t>Montáž klíčového trezoru se zámkovou vložkou</t>
  </si>
  <si>
    <t>Montáž ovládacího panelu požární ochrany</t>
  </si>
  <si>
    <t>Montáž vstupně výstupního reléového prvku s 5-ti a více kontakty</t>
  </si>
  <si>
    <t>Sklo tlačítkového hlásiče - sada 10ks</t>
  </si>
  <si>
    <t>Zkušební provoz</t>
  </si>
  <si>
    <t>Elektrická požární signalizace EPS</t>
  </si>
  <si>
    <t>Michal Eibich</t>
  </si>
  <si>
    <t>Zásuvka pro adresovatelné a interaktivní hlásiče</t>
  </si>
  <si>
    <t>Resetovací klíček k tlačítkovému hlásiči</t>
  </si>
  <si>
    <t>Montáž paralelního tabla</t>
  </si>
  <si>
    <t>Polarizovaný zábleskový plastový maják s xenonovou výbojkou pro systémy požární a zabezpečovací signalizace a technologické aplikace ve vnitřním i vnějším prostředí. Napájení 10 až 60 Vss, 88mA/ 24V, frekvence záblesku 1 Hz, barva čočky červená s červenou paticí, krytí IP65C, -25 až 70°C, průměr 93mm x výška 100mm</t>
  </si>
  <si>
    <t>742210006</t>
  </si>
  <si>
    <t>742210031</t>
  </si>
  <si>
    <t>742210041</t>
  </si>
  <si>
    <t>742210061</t>
  </si>
  <si>
    <t>742210111</t>
  </si>
  <si>
    <t>Akumulátor 12VDC/40Ah</t>
  </si>
  <si>
    <t>742210071</t>
  </si>
  <si>
    <t>742210261</t>
  </si>
  <si>
    <t>742123001</t>
  </si>
  <si>
    <t>742210151</t>
  </si>
  <si>
    <t>742210121</t>
  </si>
  <si>
    <t>742210131</t>
  </si>
  <si>
    <t>742210305</t>
  </si>
  <si>
    <t>742121001</t>
  </si>
  <si>
    <t>742110011</t>
  </si>
  <si>
    <t>Montáž trubek pro slaboproud plastových tuhých pro vnitřní rozvody uložených volně na příchytky</t>
  </si>
  <si>
    <t>Elektroinstalační tuhá trubka 25mm, samozhášivá, nízká mechanická odolnost vč. příchytek a tvarovek</t>
  </si>
  <si>
    <t>742110001</t>
  </si>
  <si>
    <t>Elektroinstalační ohebná trubka 48mm, samozhášivá, nízká mechanická odolnost</t>
  </si>
  <si>
    <t>742111001</t>
  </si>
  <si>
    <t>Úchytka pro jednotlivý kabel průměru 6mm, P60-R</t>
  </si>
  <si>
    <t>Úchytka pro jednotlivý kabel průměru 12mm, P60-R</t>
  </si>
  <si>
    <t>742190004</t>
  </si>
  <si>
    <t>742210251</t>
  </si>
  <si>
    <t>742210401</t>
  </si>
  <si>
    <t>742210421</t>
  </si>
  <si>
    <t>Programování a oživení systému (na jeden detektor EPS)</t>
  </si>
  <si>
    <t>742210503</t>
  </si>
  <si>
    <t>742210521</t>
  </si>
  <si>
    <t>Vypracování dokumentace skutečného stavu, tisk a kompletace 6 paré</t>
  </si>
  <si>
    <t>Výchozí revize systému EPS (na 1 hlásič), vypracování revizní zprávy</t>
  </si>
  <si>
    <t>Evakuační rozhlas</t>
  </si>
  <si>
    <t>742410101</t>
  </si>
  <si>
    <t>Montáž mikrofonní stanice</t>
  </si>
  <si>
    <t>Bezúdržbový ventilem řízený olověný akumulátor 12V / 120Ah</t>
  </si>
  <si>
    <t>742410063</t>
  </si>
  <si>
    <t>Montáž nástěnného reproduktoru</t>
  </si>
  <si>
    <t>742410061</t>
  </si>
  <si>
    <t>Montáž podhledového reproduktoru bez krytu</t>
  </si>
  <si>
    <t>Elektroinstalační ohebná trubka 36mm, samozhášivá, nízká mechanická odolnost</t>
  </si>
  <si>
    <t>742110503</t>
  </si>
  <si>
    <t>KU68 - krabice rozvodná univerzální pod omítku</t>
  </si>
  <si>
    <t>AY2,5 - protahovací drát</t>
  </si>
  <si>
    <t>742410302</t>
  </si>
  <si>
    <t>742410301</t>
  </si>
  <si>
    <t>742410151</t>
  </si>
  <si>
    <t>Vytvoření hlášky nebo oznámení ve formátu MP3</t>
  </si>
  <si>
    <t>742410201</t>
  </si>
  <si>
    <t>Montáž řídící jednotky</t>
  </si>
  <si>
    <t>Montáž systémové jednotky výkonových zesilovačů</t>
  </si>
  <si>
    <t>Montáž modulu 6 reproduktorových zón</t>
  </si>
  <si>
    <t>Montáž modulu zakončení reproduktorové linky</t>
  </si>
  <si>
    <t>Přepěťová ochrana III.stupně, 230V, 3f, 16A</t>
  </si>
  <si>
    <t>TSKK - Keramická svorkovnice s tepelnou pojistkou dle BS-5839-8 (zvláštní příslušenství nad rámec požadavků EN54)</t>
  </si>
  <si>
    <t>Montáž kabelové lávky vč. příslušenství a montážního materiálu</t>
  </si>
  <si>
    <t>Rekonstrukce a stavební úpravy městského plaveckého bazénu v Liberci</t>
  </si>
  <si>
    <t>D.1.4 SLB Elektronické komunikace</t>
  </si>
  <si>
    <t>Liberec</t>
  </si>
  <si>
    <t>Statutární město Liberec, nám. Dr.E.Beneše 1, 460 59 Liberec 1</t>
  </si>
  <si>
    <t>Řídicí jednotka digitálního evakuačního zvukového systému dle EN54-16. Digitální zpracování audio signálu, interní paměť pro 22 audio zpráv o celkové kapacitě 22x5 minut. Možnost připojení 16 systémových výkonových zesilovačů, 3 digitální sběrnice pro připojení celkem až 16 mikrofonních stanic a dalších periferních zařízení s možností redundantní kruhové topologie, 2 digitální sběrnice pro sesíťování ústředen s kruhovou topologií, garantovaná délka trasy každé sběrnice až 250m při použití metalického stíněného kabelu CAT5E resp. 2km při použití MM optického vedení. 16 evakuačních řídicích vstupů s dohledem, 3 stavové řídicí výstupy, 8 univerzálních řídicích výstupů, 2 audio vstupy, LAN, WAN. Ovládací panel s veškerými povinnými indikacemi dle EN54-16 na předním krytu. Certifikace dle EN54</t>
  </si>
  <si>
    <t>Modul reproduktorových zón s dohledem, umožňuje plně maticové přepínání 6 reproduktorových linek na 3 systémové sběrnice, 2x 100V vstup, 3x generátor pilotního kmitočtu, 12x 2barevná LED indikace, 2x digitální sběrnice s možností daisy-chain nebo redundantní kruhové topologie, 255 adres, mini USB port, montáž na DIN lištu</t>
  </si>
  <si>
    <t>Integrovaná systémová jednotka výkonových zesilovačů a manageru napájení dle EN54-16 / EN54-4. Výkon zesilovačů 2 x 500W @ 100V, digitální topologie Class-D s vysokou účinností, frekvenční rozsah 40Hz-20kHz, zkreslení &lt;0,1%. 2 porty systémové sběrnice + 3 přepínatené audio vstupy. Dobíjení a dohled záložních akumulátorů s kapacitou až 100Ah, možnost sdílení akumulátorů více jednotkami, zálohovaný výstup 24VDC pro napájení systémových prvků. Certifikace dle EN54</t>
  </si>
  <si>
    <t>Modul zakončení reproduktorové linky, 2vodičové připojení, nastavitelné zatížení linky ve 4 stupních</t>
  </si>
  <si>
    <t>Mikrofonní stanice s dotykovou obrazovkou pro adresné provozní i evakuační hlášení s možností volby až 255 zón a pro ovládání systému včetně vzdálené volby hudebního vstupu na ústředně a směrování hudby do libovolných zón. Kryt proti neoprávněné manipulaci s možností zaplombování, automatické přepnutím mikrofonní stanice do režimu řízení evakuace při odklopení krytu. Kondenzátorový mikrofon na husím krku + ruční evakuační mikrofon s PTT tlačítkem, 2x digitální sběrnice s možností daisy-chain nebo redundantní kruhové topologie, 255 adres. Provedení pro umístění na stůl</t>
  </si>
  <si>
    <t>742410141</t>
  </si>
  <si>
    <t xml:space="preserve">Montáž serveru pro hudbu a hlášení rozhlasu </t>
  </si>
  <si>
    <t>Montáž modulu přehrávače</t>
  </si>
  <si>
    <t>742330002</t>
  </si>
  <si>
    <t>Montáž rozvaděče stojanového</t>
  </si>
  <si>
    <t>19" rozvaděč 32U dle ANSI/EIA RS-310D, DIN41491 a IEC60297, 600x800mm (ŠxH). Přední i zadní dveře z ocelového plechu s hexagonální perforací pro maximální pasivní ventilaci, se zámkem a zavěšením na pantech s možností změny orientace, odnímatelné bočnice pro snadný přístup ze strany. Hloubkově posuvné přední i zadní 19" profily s číslováním pozic pro rychlou orientaci, nastavitelná vzdálenost až 740mm. Pevná svařovaná konstrukce ze za studena válcované oceli tl. 2mm (rám) / 1,2mm (plechy), dodávka v kompletně sestaveném stavu včetně 50mm koleček i stavitelných nožiček, součástí dodávky sada montážního materálu pro 19" zařízení.</t>
  </si>
  <si>
    <t>Strukturovaná kabeláž</t>
  </si>
  <si>
    <t>Montáž ventilační jednotky do 19" rozvaděče</t>
  </si>
  <si>
    <t>742330023</t>
  </si>
  <si>
    <t>742330022</t>
  </si>
  <si>
    <t>Montáž napájecího panelu</t>
  </si>
  <si>
    <t>19',8xCZ zásuvka,bleskojistka,3x1.5mm 2m kabel CZ-DE, RAL9005</t>
  </si>
  <si>
    <t>742330011</t>
  </si>
  <si>
    <t>Montáž záložního zdroje UPS do 19" rozvaděče (bez nastavení)</t>
  </si>
  <si>
    <t>https://www.lancomat.cz/krjs45-6asld-stineny-konektor-rj45-8-8-kat-6a-skladany-drat-kulaty-p16603/</t>
  </si>
  <si>
    <t>742330042</t>
  </si>
  <si>
    <t>Montáž kompletní datové zásuvky 2xRJ45</t>
  </si>
  <si>
    <t>Montáž Wifi AP</t>
  </si>
  <si>
    <t>Nastavení a konfigurace Wifi</t>
  </si>
  <si>
    <t>Elektroinstalační ohebná trubka 29mm, samozhášivá, nízká mechanická odolnost</t>
  </si>
  <si>
    <t>Ucpávka do obvodové zdi s odolností proti vlhkosti</t>
  </si>
  <si>
    <t>742330051</t>
  </si>
  <si>
    <t>Popis portu datové zásuvky</t>
  </si>
  <si>
    <t>742330052</t>
  </si>
  <si>
    <t>Popis portu patchpanelu</t>
  </si>
  <si>
    <t>742330101</t>
  </si>
  <si>
    <t>Měření metalické kabeláže, vypracování měřících protokolů (cena za port)</t>
  </si>
  <si>
    <t>Ventilační jednotka do stropu 19" rozváděče, 4x ventilátor, hlučnost &lt; 51dB</t>
  </si>
  <si>
    <t>Termospínač 230VAC pro ventilační jednotky</t>
  </si>
  <si>
    <t>Montáž termospínače</t>
  </si>
  <si>
    <t>Sada nosných ližin pro 19" rozvaděč</t>
  </si>
  <si>
    <t>Montáž sady nosných ližin</t>
  </si>
  <si>
    <t>Pevná police pro 19" rozvaděče, nosnost min 80kg, hloubka 550mm</t>
  </si>
  <si>
    <t>742330021</t>
  </si>
  <si>
    <t>Montáž police do rozvaděče</t>
  </si>
  <si>
    <t>19" rozvodný panel 1U dle ANSI/EIA RS-310D, DIN41491 a IEC60297. 9x zásuvka 230VAC (Type E), 1x podsvětlený kolébkový vypínač s odnímatelnou průsvitnou krytkou proti nechtěnému přepnutí. Flexibilní 2,5m přívodní kabel o průřezu 3x2,5mm2 zakončený 3kolíkovou vidlicí. Max. 250VAC / 16A / 4000W. Kovové tělo s integrovaným zemnicím šroubem, 19" úchyty s možností otočení.</t>
  </si>
  <si>
    <t>Montáž napájecího panelu do rozvaděče</t>
  </si>
  <si>
    <t>Kamerový systém CCTV</t>
  </si>
  <si>
    <t>742230004</t>
  </si>
  <si>
    <t>Montáž vnitřní kamery</t>
  </si>
  <si>
    <t>742230003</t>
  </si>
  <si>
    <t>Montáž venkovní kamery</t>
  </si>
  <si>
    <t>742230001</t>
  </si>
  <si>
    <t>Montáž DVR nebo NAS, nahrávacího zařízení pro kamery</t>
  </si>
  <si>
    <t>DL-1G-RJ45-PoE-AB - Dvoustupňová přepěťová ochrana Ethernetu v kombinaci s ochranou napájení po této lince, k ochraně linky Ethernet CAT.6 s PoE režimu A,B před pulsním přepětím</t>
  </si>
  <si>
    <t>Montáž DIN držáku do 19" rozvaděče</t>
  </si>
  <si>
    <t>DIN lišta s držákem do 19" rozvaděče. Panel výšky 1U. Montáž modulů naležato</t>
  </si>
  <si>
    <t>742230103</t>
  </si>
  <si>
    <t>Nastavení záběru kamery dle přání uživatele</t>
  </si>
  <si>
    <t>Naprogramování síťového NVR</t>
  </si>
  <si>
    <t>Poplachový zabezpečovací a tísňový systém PZTS</t>
  </si>
  <si>
    <t>742220003</t>
  </si>
  <si>
    <t>742220172</t>
  </si>
  <si>
    <t>742220141</t>
  </si>
  <si>
    <t>Montáž klávesnice</t>
  </si>
  <si>
    <t>742220211</t>
  </si>
  <si>
    <t>Montáž zálohového napájecího zdroje</t>
  </si>
  <si>
    <t>742220161</t>
  </si>
  <si>
    <t>742220031</t>
  </si>
  <si>
    <t>742220051</t>
  </si>
  <si>
    <t>742220255</t>
  </si>
  <si>
    <t>Montáž vnitřní sirény</t>
  </si>
  <si>
    <t>742220052</t>
  </si>
  <si>
    <t>Montáž krabice propojovací pro magnetický kontakt</t>
  </si>
  <si>
    <t>Plastová nízká propojovací krabice pro povrchovou montáž s ochranným meandrem, pájecí svorky, počet svorek 7+1, ochranný kontakt NC, barva bílá, rozměry: 96 x 41 x 18 mm.</t>
  </si>
  <si>
    <t>Montáž krabice s ocelovým štítem proti odvrtání se svorkovnicemi</t>
  </si>
  <si>
    <t xml:space="preserve">RKZ20P - Propojovací krabice 18+2 pájecí svorky do krabice KU68 </t>
  </si>
  <si>
    <t>742220232</t>
  </si>
  <si>
    <t>Montáž detektoru na stěnu nebo strop</t>
  </si>
  <si>
    <t>742220235</t>
  </si>
  <si>
    <t>Montáž magnetického kontaktu povrchového</t>
  </si>
  <si>
    <t>SYKFY 2x2x0,5 - kabel sdělovací</t>
  </si>
  <si>
    <t>SYKFY 3x2x0,5 - kabel sdělovací</t>
  </si>
  <si>
    <t>Montáž svazkového držáku pro 15 kabelů</t>
  </si>
  <si>
    <t>Svazkový držák Grip 15x NYM3x1,5</t>
  </si>
  <si>
    <t>742110501</t>
  </si>
  <si>
    <t>Montáž krabic pro slaboproud zapuštěných plastových odbočných kruhových s víčkem a se zasekáním</t>
  </si>
  <si>
    <t>Montáž krabic pro slaboproud zapuštěných plastových odbočných univerzální s víčkem</t>
  </si>
  <si>
    <t>KO125 - krabice odbočná</t>
  </si>
  <si>
    <t>Kompletní programování systému PZTS</t>
  </si>
  <si>
    <t>Výchozí revize a vypracování revizní zprávy</t>
  </si>
  <si>
    <t>19" montážní panel 3U se zapuštěnou DIN lištou, odnímatelný kovový kryt, příprava pro vyvázání kabeláže k DIN přístrojům nahoře i dole, dodávka vč. záslepek</t>
  </si>
  <si>
    <t>Montáž 19" montážního panelu 3U se zapuštěnou DIN lištou</t>
  </si>
  <si>
    <t>Nástěnný reproduktor dle EN54-24 pro přisazenou instalaci na zeď nebo strop, speciální provedení pro prostředí s vysokou vlhkostí. Technická data dle EN54-24: jmenovitý šumový výkon a napětí 6W @ 100V, citlivost 78dB @ 1W/4m, max. úroveň akustického tlaku 86,4dB @ 4m, frekvenční charakteristika 80Hz-15kHz, úhel pokrytí horizontálně 180°/170°/100°/90°, vertikálně 180°/170°/100°/90° @ 0,5/1/2/4kHz. Certifikace dle EN54-24 číslo 1293-CPD-0166, typ A - vnitřní aplikace. Tělo ABS plast s nízkou hořlavostí třídy V2 / HB75, mřížka z hliníku pro maximální odolnost proti korozi, dvojitě impregnovaná membrána pro vysokou odolnost vůči dlouhodobé vlhkosti, barva bílá. Plastová připojovací svorkovnice; jako zvl. přísl. nad rámec požadavků EN54 lze doplnit keramickou svorkovnici s tepelnou pojistkou dle BS-5839-8. Rozměry (ŠxVxH) 230x170x80mm, hmotnost 1,2kg.</t>
  </si>
  <si>
    <t>742410131</t>
  </si>
  <si>
    <t>Nástěnný reproduktor dle EN54-24 pro přisazenou instalaci na zeď nebo strop. Technická data dle EN54-24: jmenovitý šumový výkon a napětí 6W @ 100V, citlivost 78dB @ 1W/4m, max. úroveň akustického tlaku 86,4dB @ 4m, frekvenční charakteristika 80Hz-15kHz, úhel pokrytí horizontálně 180°/170°/100°/90°, vertikálně 180°/170°/100°/90° @ 0,5/1/2/4kHz. Certifikace dle EN54-24 číslo 1293-CPD-0166, typ A - vnitřní aplikace. Tělo ABS plast s nízkou hořlavostí třídy V2 / HB75, mřížka kov. Plastová připojovací svorkovnice; jako zvl. přísl. nad rámec požadavků EN54 lze doplnit keramickou svorkovnici s tepelnou pojistkou dle BS-5839-8. Rozměry (ŠxVxH) 230x170x80mm, hmotnost 1,2kg. Barva bílá</t>
  </si>
  <si>
    <t>Propojení zařízení ústředny ev. rozhlasu, zapojení kabeláže, česká lokalizace FW</t>
  </si>
  <si>
    <t>Oživení a nastavení ústředny rozhlasu, programování</t>
  </si>
  <si>
    <t>742410064</t>
  </si>
  <si>
    <t>Line-Array reprosoustava dle EN54-24 s asymetrickým vertikálním vyzařováním šikmo dolů na poslechovou plochu při svislé instalaci bez vertikálního náklonu, konstrukční princip odvozený od patentované technologie DGRC kombinuje geometrii měničů s pasivním procesingem. Osazení 12 reproduktorů / 4 segmenty, jmenovitá zatížitelnost 150W @ 8 Ohm / 100W @ 100V, citlivost 72dB @ 1W/8m, max. SPL 92dB @ 8m, typický dosah 15m @ ±3dB / 20m @ ±5dB, frekvenční rozsah 120Hz-18kHz, horizontální vyzařovací úhel 360°/190°/156°/119° @ 0,5/1/2/4kHz. K dispozici data pro simulační SW EASE a CATT. Certifikace dle EN54-24, typ B - venkovní aplikace. Tělo hliník, mřížka povrchově upravená ocel, provedení vhodné pro trvalou venkovní instalaci, krytí IP54, rozsah teplot -25...+55°C. Dvě kabelové průchodky a zdvojená interní keramická svorkovnice s tepelnou pojistkou dle BS-5839-8 pro možnost průchozího zapojení více reprosoustav stylem daisy-chain. Součástí dodávky kovový montážní úchyt na stěnu s možností vertikálního posunu reprosoustavy a horizontálního natočení o ±90°, vzdálenost nainstalované reprosoustavy od stěny max. 40mm. Rozměry (ŠxHxV) 128x117x1115mm, hmotnost 8,5kg. Barva bílá RAL9016, umožňuje přestříkání.</t>
  </si>
  <si>
    <t>Line-Array reprosoustava dle EN54-24 s asymetrickým vertikálním vyzařováním šikmo dolů na poslechovou plochu při svislé instalaci bez vertikálního náklonu, konstrukční princip odvozený od patentované technologie DGRC kombinuje geometrii měničů s pasivním procesingem. Osazení 24 reproduktorů / 6 segmentů, jmenovitá zatížitelnost 300W @ 8 Ohm / 200W @ 100V, citlivost 71dB @ 1W/16m, max. SPL 94,5dB @ 16m, typický dosah 31m @ ±3dB / 42m @ ±5dB, frekvenční rozsah 120Hz-19kHz, horizontální vyzařovací úhel 360°/190°/156°/119° @ 0,5/1/2/4kHz. K dispozici data pro simulační SW EASE a CATT. Certifikace dle EN54-24, typ B - venkovní aplikace. Tělo hliník, mřížka povrchově upravená ocel, provedení vhodné pro trvalou venkovní instalaci, krytí IP54, rozsah teplot -25...+55°C. Dvě kabelové průchodky a zdvojená interní keramická svorkovnice s tepelnou pojistkou dle BS-5839-8 pro možnost průchozího zapojení více reprosoustav stylem daisy-chain. Součástí dodávky kovový montážní úchyt na stěnu s možností vertikálního posunu reprosoustavy a horizontálního natočení o ±90°, vzdálenost nainstalované reprosoustavy od stěny max. 40mm. Rozměry (ŠxHxV) 128x117x2086mm, hmotnost 16,5kg. Barva bílá RAL9016, umožňuje přestříkání.</t>
  </si>
  <si>
    <t>Nástěnná reprosoustava dle EN54-24 pro vysokou srozumitelnost, 4x 4" woofer v liniovém uspořádání. Technická data dle EN54-24: jmenovitý šumový výkon a napětí 50W @ 100V, citlivost 80dB @ 1W/4m, max. úroveň akustického tlaku 96dB @ 4m, frekvenční charakteristika 70Hz-18kHz, úhel pokrytí horizontálně 360°/194°/122°/79°, vertikálně 117°/49° /26°/13° @ 0,5/1/2/4kHz. K dispozici data pro akustický simulační SW EASE ověřená nezávislou autoritou. Certifikace dle EN54-2, typ B - venkovní aplikace. Tělo + mřížka hliník, montážní příslušenství + šrouby dle ISO4762 nerez ocel V2A, provedení vhodné pro trvalou venkovní instalaci. Plastová připojovací svorkovnice; jako zvl. přísl. nad rámec požadavků EN54 lze doplnit keramickou svorkovnici s tepelnou pojistkou dle BS-5839-8. Rozměry (ŠxVxH) 150x615x100mm, hmotnost 3,9kg. Barva bílá.</t>
  </si>
  <si>
    <t>Tlakový reproduktor hudební 2-pásmový dle EN54-24. Technická data dle EN54-24: jmenovitý šumový výkon a napětí 50W @ 100V, citlivost 85dB @ 1W/4m, max. úroveň akustického tlaku 103,1dB @ 4m, frekvenční charakteristika 90Hz-16kHz, úhel pokrytí horizontálně 40°/22°/16°/60°, vertikálně 110°/60°/30°/70° @ 0,5/1/2/4kHz. Certifikace dle EN54-24, typ B - venkovní aplikace. Tělo ABS plast se sníženou hořlavostí dle EN60695-11-20 - třída 5VB, montážní konzola kov, šrouby dle ISO 4762, barva šedá. Plastová připojovací svorkovnice; jako zvl. přísl. nad rámec požadavků EN54 lze doplnit keramickou svorkovnici s tepelnou pojistkou dle BS-5839-8. K dispozici data pro akustický simulační SW EASE ověřená nezávislou autoritou. Rozměry (ŠxVxH) 360x250x320mm, hmotnost 4,4kg.</t>
  </si>
  <si>
    <t>Montáž reproduktoru směrového</t>
  </si>
  <si>
    <t>Povinná náležitost dle ČSN EN 50849 / ČSN P CEN-TS 54-32: Provozní kniha ER, drátěná kroužková vazba, číslované listy</t>
  </si>
  <si>
    <t>Montáž Line-Array sloupcové reprosoustavy</t>
  </si>
  <si>
    <t>Montáž tlakového reproduktoru nad tribunami bazénu 50m</t>
  </si>
  <si>
    <t>Montáž konzole pro tlakový reproduktor nad tribunami</t>
  </si>
  <si>
    <t>Konzole z nerez oceli pro montáž tlakového reproduktoru nad tribunami, uchycení do ocelové konstrukce podhledu, vč. montážního materiálu</t>
  </si>
  <si>
    <t>Tlakový reproduktor 15W @ 100V. Technická data dle EN54-24: citlivost 88dB @ 1W/4m, kov, IP65, keramická svorkovnice s tepelnou pojistkou dle BS-5839-8, certifikován dle EN54 bez nutnosti zvláštní ekvalizace signálu!, certifikace dle EN54-24</t>
  </si>
  <si>
    <t>Montáž reproduktoru se závěsným kabelem</t>
  </si>
  <si>
    <t>742410071</t>
  </si>
  <si>
    <t>Montáž evakuační svorkovnice rozhlasu</t>
  </si>
  <si>
    <t>SSKFH V180 5x2x0,8 - Sdělovací kabel, P30-R, ohniodolný dle ČSN IEC60331, bezhalogenový dle ČSN 50267 a splňující vyhlášku č. 23/2008 Sb. (B2 ca s1d1)</t>
  </si>
  <si>
    <t>1-CHKE-V 2x1,5 - silový kabel P30-R, ohniodolný dle ČSN IEC60331, bezhalogenový dle ČSN 50267 a splňující vyhlášku č. 23/2008 Sb. (B2 ca s1d1)</t>
  </si>
  <si>
    <t>Montáž protahovacího drátu</t>
  </si>
  <si>
    <t>Příchytka pro jednotlivý kabel průměru 12mm, P30-R</t>
  </si>
  <si>
    <t>Oboustranná příchytka pro dva kabely průměru 12mm, P30-R</t>
  </si>
  <si>
    <t>Prachový filtr pro nasávací hlásič</t>
  </si>
  <si>
    <t>Interface pro připojení nasávacího hlásiče na kruhovou linku</t>
  </si>
  <si>
    <t>Jednotka nasávacího systému, délka sacího potrubí až 120m, 1 nasávací trubice, napájení 10,5-30VDC/290mA, ventilátor 5 rychlostí, pracovní teplota -30 °C až +60 °C, krytí IP54, ABS plast</t>
  </si>
  <si>
    <t>Jednotka nasávacího systému, délka sacího potrubí až 120m, 2 nasávací trubice, napájení 10,5-30VDC/290mA, ventilátor 5 rychlostí, 2 sokly pro hlásiče, pracovní teplota -30 °C až +60 °C, krytí IP54, ABS plast</t>
  </si>
  <si>
    <t xml:space="preserve">Kouřový hlásič pro nasávací jednotku s 1 trubicí, citlivost 0,1-10%/m (0.0043 dB/m), </t>
  </si>
  <si>
    <t xml:space="preserve">Kouřový hlásič pro nasávací jednotku se 2 trubicemi, citlivost 0,1-10%/m (0.0043 dB/m), </t>
  </si>
  <si>
    <t>PVC trubka nasávacího hlásiče d25/5m délka</t>
  </si>
  <si>
    <t>PVC oblouk 90° d25</t>
  </si>
  <si>
    <t>PVC T-kus d25</t>
  </si>
  <si>
    <t>PVC spojka d25</t>
  </si>
  <si>
    <t>PVC koncovka d25</t>
  </si>
  <si>
    <t>Montážní klip CL25, 1 balení = 100 ks, cena za balení</t>
  </si>
  <si>
    <t>PVC klip d25/3,5mm 3,5 mm nasávací otvor</t>
  </si>
  <si>
    <t>PVC klip d25/4,0 mm 4,0 mm nasávací otvor</t>
  </si>
  <si>
    <t>PVC klip d25/4,5mm 4,5 mm nasávací otvor</t>
  </si>
  <si>
    <t>PVC klip d25/2,0mm</t>
  </si>
  <si>
    <t>PVC klip d25/3,0mm</t>
  </si>
  <si>
    <t>PVC klip d25/5,0mm</t>
  </si>
  <si>
    <t>PVC klip d25/6,0mm</t>
  </si>
  <si>
    <t>PVC trojcestný ventil d25</t>
  </si>
  <si>
    <t>Závěsný reproduktor dle EN54-24. Technická data dle EN54-24: jmenovitý šumový výkon a napětí 10W @ 100V, citlivost 78dB @ 1W/4m, max. úroveň akustického tlaku 89,3dB @ 4m, frekvenční charakteristika 120Hz-16kHz, úhel pokrytí horizontálně 360°/360°/70°/52°, vertikálně 360°/360°/70°/52° @ 0,5/1/2/4kHz. Certifikace dle EN54-24, typ A - vnitřní aplikace. Tělo kov, mřížka kov, barva černá včetně kabelu, průchodky i krytky zavěšení. Plastová připojovací svorkovnice; jako zvl. přísl. nad rámec požadavků EN54 lze doplnit keramickou svorkovnici s tepelnou pojistkou dle BS-5839-8. Průměr 180mm, délka kabelu cca 3,3m, hmotnost 1,7kg.</t>
  </si>
  <si>
    <t>Ústředna EPS s čelním panelem, základní deska pro zásuvné karty, kapacita minimálně 6 kruhových linek, TCP/IP rozhraní, hardwarová a softwarová redundance, SD karta, sériová BUS sběrnice</t>
  </si>
  <si>
    <t>Karta pro napojení externích zobrazovacích panelů a OPPO panelu</t>
  </si>
  <si>
    <t>Karta 2 kruhových analogových linek, 250 adres</t>
  </si>
  <si>
    <t>742210003</t>
  </si>
  <si>
    <t>Montáž ústředny EPS čtyř nebo vícekruhové bez čelního panelu</t>
  </si>
  <si>
    <t>742210005</t>
  </si>
  <si>
    <t>Montáž čelního panelu do ústředny EPS</t>
  </si>
  <si>
    <t>Nástěnná reprosoustava 2-pásmová dle EN54-24 pro kvalitní reprodukci hudby, 5.25" woofer + 1" driver, bass-reflex ozvučnice. Technická data dle EN54-24: jmenovitý šumový výkon a napětí 30W @ 100V, citlivost 72dB @ 1W/4m, max. úroveň akustického tlaku 87dB @ 4m, frekvenční charakteristika 60Hz-20kHz, úhel pokrytí horizontálně 360°/190°/118°/96°, vertikálně 360°/220°/238°/200° @ 0,5/1/2/4kHz. Certifikace dle EN54-24, typ B - venkovní aplikace. Tělo ABS plast se sníženou hořlavostí dle EN60695-11-20 - třída 5VB, mřížka + montážní konzola hliník, šrouby dle ISO 4762 nerez ocel V2A, barva černá. Plastová připojovací svorkovnice; jako zvl. přísl. nad rámec požadavků EN54 lze doplnit keramickou svorkovnici s tepelnou pojistkou dle BS-5839-8. Rozměry (ŠxVxH) 245x180x165(185)mm, hmotnost 2,6kg - zavěšen na závitové tyči ze stropu ve wellnessu</t>
  </si>
  <si>
    <t>Montáž závitové tyče vč. uchycení do stropu</t>
  </si>
  <si>
    <t>Závitová tyč, 1m, vč. uchycení do stropu</t>
  </si>
  <si>
    <t>Klíčový trezor KTPO, 24VDC, zámek pro Liberecký kraj</t>
  </si>
  <si>
    <t>Obslužné pole pro hasiče OPPO</t>
  </si>
  <si>
    <t>Paralelní zobrazovací a ovládací tablo s displejem, napájení 24VDC, komunikace po BUS sběrnici</t>
  </si>
  <si>
    <t>Paralelní signalizace pro hlásiče nad podhledem</t>
  </si>
  <si>
    <t>Hlásič tlačítkový adresovatelný - skříňka ABS, vnitřní provedení, povrchová montáž, barva červená</t>
  </si>
  <si>
    <t>Montáž tlačítkového hlásiče se sklíčkem</t>
  </si>
  <si>
    <t>Práce na připojení EPS na PCO HZS, vč. vytvoření přenosových tabulek, nastavení PCO apod.</t>
  </si>
  <si>
    <t>Projekt připojení EPS na PCO HZS Libereckého kraje</t>
  </si>
  <si>
    <t>Zařízení dálkového přenosu pro PCO HZS Libereckého kraje vč. příslušenství, antény, EPROM, přepěťové ochrany a montážního materiálu</t>
  </si>
  <si>
    <t>Popisovací pole pro patice hlásičů</t>
  </si>
  <si>
    <t>Multisenzorový hlásič OK+T, možnost nastavení jako čistě OK nebo T hlásič, vč. zkrat. izolátoru</t>
  </si>
  <si>
    <t>Vstupně výstupní modul, 1x hlídaný zkratu odolný výstup, 1x galvanicky izolovaný 
vstup, plastový kryt</t>
  </si>
  <si>
    <t>Vstupně výstupní modul, 2x reléový výstup, 4x vstup, plastový kryt</t>
  </si>
  <si>
    <t>742210301</t>
  </si>
  <si>
    <t>Montáž vstupně výstupního reléového prvku 1 kontakt s krytem</t>
  </si>
  <si>
    <t>742210303</t>
  </si>
  <si>
    <t>Montáž vstupně výstupního reléového prvku 4 kontakty s krytem</t>
  </si>
  <si>
    <t>Výstupní reléový modul, 4x reléový výstup s přepínacím kontaktem, plastový kryt</t>
  </si>
  <si>
    <t>742210162</t>
  </si>
  <si>
    <t>Montáž vyhodnocovací jednotky nasávacího hlásiče</t>
  </si>
  <si>
    <t>742210181</t>
  </si>
  <si>
    <t>Montáž trubky nasávacího systému</t>
  </si>
  <si>
    <t>Montáž kouřového hlásiče pro nasávací jednotku</t>
  </si>
  <si>
    <t>Montáž prachového filtru</t>
  </si>
  <si>
    <t>Montáž tvarovky potrubí nasívacího hlásiče</t>
  </si>
  <si>
    <t>Montáž klipu a vyvrtání nasávacího otvoru</t>
  </si>
  <si>
    <t>Montáž trocestného ventilu</t>
  </si>
  <si>
    <t>742210124</t>
  </si>
  <si>
    <t>Montáž kouřového hlásiče lineárního infračerveného s odrazkou</t>
  </si>
  <si>
    <t>Láhev zkušebního plynu</t>
  </si>
  <si>
    <t>Lineární kouřový hlásič, odrazná verze, dosah 2-50m, napájení 12-24VDC, odběr 39mA, IP44, dodávka vč. odrazné plochy, průchodky, ucpávky, kontramatky</t>
  </si>
  <si>
    <t>SSKFH-R 1x2x0,8 - stíněný kabel 1x2x0,8 bezhalogenový dle ČSN 50267 a splňující vyhlášku č. 23/2008 Sb. (B2 ca s1d1)</t>
  </si>
  <si>
    <t>SSKFH V180 1x2x0,8 - stíněný kabel 1x2x0,8 P30-R, ohniodolný dle ČSN IEC60331, bezhalogenový dle ČSN 50267 a splňující vyhlášku č. 23/2008 Sb. (B2 ca s1d1)</t>
  </si>
  <si>
    <t>Příchytka jednostranná pro kabely průměru 8mm, kovová, vč. hmoždinky a šroubu</t>
  </si>
  <si>
    <t>Programování návazností na ovládaná a sledovaná zařízení</t>
  </si>
  <si>
    <t>ROZPOČET</t>
  </si>
  <si>
    <t>19" vyvazovací panel 1U - jednostranný, plastová oka 40 x 80mm</t>
  </si>
  <si>
    <t>Ventilační jednotka -  4 x ventilátor s termostatem, instal. do střechy/dna rozvaděče hloubky 600, 800 a 1200 mm</t>
  </si>
  <si>
    <t>19' rozvaděč stojanový 42U/800x800,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t>
  </si>
  <si>
    <t>742330024</t>
  </si>
  <si>
    <t>Montáž patch panelu 24 portů UTP/FTP</t>
  </si>
  <si>
    <t>Montáž vyvazovacího panelu 1U do 19" rozvaděče</t>
  </si>
  <si>
    <t>Montáž konektoru RJ45 u kamery nebo intercomu</t>
  </si>
  <si>
    <t>Konektor RJ45 8/8, kat. 6, pro ukončení u kamery a intercomu</t>
  </si>
  <si>
    <t>Propojovací kabel, Cat 6, UTP, 2xRJ45, délka 0,3m, šedý</t>
  </si>
  <si>
    <t>Propojovací kabel, Cat 6, UTP, 2xRJ45, délka 2m šedá</t>
  </si>
  <si>
    <t>Propojovací kabel, Cat 6, UTP, 2xRJ45, délka 3m, šedá</t>
  </si>
  <si>
    <t>Montáž kompletní datové zásuvky 1xRJ45</t>
  </si>
  <si>
    <t>Kompletní datová zásuvka 1xRJ45 CAT.6 UTP vč. krabice, rámečku a krytky</t>
  </si>
  <si>
    <t>Kompletní datová zásuvka 2xRJ45 CAT.6 UTP vč. krabice, rámečku a krytky</t>
  </si>
  <si>
    <t>742330026</t>
  </si>
  <si>
    <t>Montáž optické vany</t>
  </si>
  <si>
    <t>Kompletně vybavená optická vana 19" 1U, výsuvná, včetně popisek, vyvazovací oka pro organizaci, černá, 24x pigtail 9/125 LC, optické kazety, ochrany svárů</t>
  </si>
  <si>
    <t>Patch kabel optický LC/LC, duplex, délka 3m</t>
  </si>
  <si>
    <t>742330028</t>
  </si>
  <si>
    <t>Svařování pigtailu</t>
  </si>
  <si>
    <t>742330031</t>
  </si>
  <si>
    <t>Montáž teplem smrštitelné ochrany sváru</t>
  </si>
  <si>
    <t>Access Point Wifi 2.4/5 GHz, 802.11a/b/g/n/ac, 450/867Mbps, dosah až 183m, PoE napájení, Centrální konfigurace všech AP ze SW</t>
  </si>
  <si>
    <t>742310002</t>
  </si>
  <si>
    <t>Montáž komunikačního tabla</t>
  </si>
  <si>
    <t>Univerzální komunikační IP tablo audio, 3x2 tlačítka</t>
  </si>
  <si>
    <t>742310004</t>
  </si>
  <si>
    <t>Montáž zápustné krabice pro tablo</t>
  </si>
  <si>
    <t>Zápustná krabice pro 1 modul</t>
  </si>
  <si>
    <t>Montáž switche do rozvaděče</t>
  </si>
  <si>
    <t>Nastavení switchů a parametrů sítě</t>
  </si>
  <si>
    <t>Montáž SFP+ modulu</t>
  </si>
  <si>
    <t>Montáž IP telefonní ústředny do 19" rozvaděče, zapojení kabeláže, oživení, naprogramování</t>
  </si>
  <si>
    <t>IP PBX ústředna, která je přizpůsobená potřebám malých a středních podniků. Podporuje až 2000 uživatelů. Rozhraní: 1x T1/E1/J1, 2PSTM FXO porty, 2x analogový telefonní/Fax FXS port, 10/100/1000 RJ-45 s PoE, USB, čtečka SD karet, NAT router, lze proppojit s ISDN30. Bezpečnostní funkce včetně SRTP, TLS a HTTPS s hardwarově akcelerovanou ochranou. Dodávka vč. napájecího adaptéru</t>
  </si>
  <si>
    <t>IP telefon pro malé a střední podniky, nebo domácích kanceláří, je založen na Linuxu, 2 SIP účty, 2 telefonní linky, nabízí 3 programovatelná tlačítka, 2 LED indikátory, LCD displej 132 x 48, duální switch 10/100 Mbps LAN port, 13 přednastavených tlačítek, možnost konference se třemi lidmi, 500 osob v adresáři, 200 zmeškaných volání, možnost nastavení vyzvánění, možnost přimontování na zeď, QoS.</t>
  </si>
  <si>
    <t>IP telefon (handset pro základnovou stanici), pro snadné využití VoIP sítí. Dosah ve venkovním prostředí je až 350 metrů, ve vnitřním až 50 metrů. Poslouží pro max. 20 hodin hovoru / 250 hodin pohotovostní režim. Další výbava mimo jiné zahrnuje až 2 SIP účty na sluchátko, 1.8" barevný displej, HD zvuk, 3.5mm konektor pro sluchátka, hlasitý odposlech, microUSB pro alternativní nabíjení.</t>
  </si>
  <si>
    <t>Výkonná základnová stanice pro VoIP volání sloužící pro připojení až pěti handsetů, kdy signál této stanice dosahuje 300 m v otevřených a 50 m v uzavřených prostorách čímž získáváte skvělou svobodu pohybu, jak u vás doma tak v kanceláři. Základna podporuje až 10 SIP účtů, 4 souběžné hovory nebo 3 telefonní konference</t>
  </si>
  <si>
    <t>SFP+ transceiver 10Gbps, SM, 20km, LC duplex</t>
  </si>
  <si>
    <t>742110041</t>
  </si>
  <si>
    <t>Montáž lišt vkládacích pro slaboproud</t>
  </si>
  <si>
    <t>LHD 40x20 - elektroinstalační lišta vkládací</t>
  </si>
  <si>
    <t>742330102</t>
  </si>
  <si>
    <t>Měření optického segmentu, měření útlumu, 2 okna</t>
  </si>
  <si>
    <t>742110502</t>
  </si>
  <si>
    <t>Montáž krabic pro slaboproud zapuštěných plastových odbočných čtyřhranných s víčkem</t>
  </si>
  <si>
    <t>Montáž kabelového žlabu neperforovaného 60/200 vč. příslušenství a montážního materiálu</t>
  </si>
  <si>
    <t>Žlab kabelový neperforovaný 200*60*0,60mm, délka 3m, integrované spojky, pozinkováno, vč. nosného profilu, závitových tyčí, kotev a instalačního materiálu</t>
  </si>
  <si>
    <t>Montáž drátěného kabelového žlabu 100/300 vč. příslušenství a montážního materiálu</t>
  </si>
  <si>
    <t xml:space="preserve">Drátěný žlab 100/300, galvanický zinek, kompletní - včetně příslušenství, konzol, závěsů, spojek apod. </t>
  </si>
  <si>
    <t>Montáž kabelového žlabu neperforovaného 60/100 vč. příslušenství a montážního materiálu</t>
  </si>
  <si>
    <t>Žlab kabelový neperforovaný 100*60*0,60mm, délka 3m, integrované spojky, pozinkováno, vč. nosného profilu, závitových tyčí, kotev a instalačního materiálu</t>
  </si>
  <si>
    <t>Montáž kabelového žlabu neperforovaného 60/300 vč. příslušenství a montážního materiálu</t>
  </si>
  <si>
    <t>Žlab kabelový neperforovaný 300*60*0,60mm, délka 3m, integrované spojky, pozinkováno, vč. nosného profilu, závitových tyčí, kotev a instalačního materiálu</t>
  </si>
  <si>
    <t>Montáž svazkového držáku</t>
  </si>
  <si>
    <t>U/UTP 4x2x0,5 CAT.6 - kabel komunikační v provedení B2cas1d1, balení 500m</t>
  </si>
  <si>
    <t>Optický kabel 24x9/125, LSOH Eca, těsná sekundární ochrana</t>
  </si>
  <si>
    <t>HDPE 40/33 BL kabelová chránička HDPE, 40/33mm, černá</t>
  </si>
  <si>
    <t>Montáž chráničky HDPE40 popmocí příchytek ke stropu</t>
  </si>
  <si>
    <t>Příchytka kovová pro trubku průměru 40mm</t>
  </si>
  <si>
    <t>Kabelová lávka, bočnice 45mm, šíře 400mm, tloušťka 1,5mm, délka 3m, pozinkováno, vč. instalačního materiálu (stoupačka)</t>
  </si>
  <si>
    <t>Zářezová svorkovnice typu KRONE pro 10 párů rozpojovací, určená k upevnění na montážní rámy</t>
  </si>
  <si>
    <t>Přeložka rozvaděče Cetinu (přesné provedení přípojky určí CETIN a.s.)</t>
  </si>
  <si>
    <t>Rozváděč pro metalické sítě k distribuci 200 párů ve vnitřním i venkovním prostředí, 2 nosníky zářezových modulů 10+1, pryžové průchodky, ranžírovací oka, uzamykatelné dveře</t>
  </si>
  <si>
    <t xml:space="preserve">Nosník zářezových modulů KRONE 10+1 </t>
  </si>
  <si>
    <t>Montáž rozvaděče k distribuci 200párů</t>
  </si>
  <si>
    <t>Montáž nosníku zářezových modulů 10+1</t>
  </si>
  <si>
    <t>Montáž zářezové svorkovnice, zapojení kabelů</t>
  </si>
  <si>
    <t>Montáž kabelové spojky</t>
  </si>
  <si>
    <t>Kabelová spojka</t>
  </si>
  <si>
    <t>Montáž ucpávky do obvodové zdi (pro chráničku HDPE40)</t>
  </si>
  <si>
    <t>Montáž sdělovacího kabelu pod omítku a do žlabu</t>
  </si>
  <si>
    <t>Kabel sdělovací TCEPKPFLE</t>
  </si>
  <si>
    <t>8TB hard disk, speciální série HDD vyvinuta spec. pro kamerové účely a pro trvalý provoz v náročných aplikacích a nonstop dohledech; nízká spotřeba 5W</t>
  </si>
  <si>
    <t>Výkonný síťový videorekordér (NVR) pro záznam až 128 IP kamer, záznamová rychlost až 512Mbps nebo 400Mbps při RAID, podpora komprese H.264, H.264+ a H.265 a kamer s rozlišením až 12MPx,  kapacita minimálně 16x HDD 8TB a podporou RAID, ONVIF, 1x audiovstup, výstup pro monitor VGA a 2x HDMI, podpora RAID0; RAID1; RAID5; RAID6,   2 x USB 2.0; 2 x USB 3.0, 4x Gbit LAN porty</t>
  </si>
  <si>
    <t>IP dome kamera, 4MPx, venkovní provedení, délka přísvitu 30m, objektiv motorický; WDR 120dB reálné; citlivost vysoká, objektiv 2,8-12mm; Napájení PoE/12VDC; antivandal; IK10; 25fps; horizontální úhel max. 110st.; provozní teplota -30° až +60°C</t>
  </si>
  <si>
    <t>Montáž hemisférické kamery</t>
  </si>
  <si>
    <t>Hemisférická IP kamera 360°, 6MP, WDR 120dB, IR 15m, VA, I/O, krytí IP67, objektiv 1,27mm, min/max. horizontální úhel 180°, komprese  H.264; H.264+; H.265; H.265+; MJPEG,  25fps, napájení PoE/12VDC, spotřeba 12W, pracovní teplota  -40 - 60 °C</t>
  </si>
  <si>
    <t>742340003</t>
  </si>
  <si>
    <t>Montáž hlavních hodin</t>
  </si>
  <si>
    <t>Hlavní hodiny vhodné pro řízení středních systémů jednotného času do 100 kusů podružných hodin. Hodiny určeny k montáži na lištu DIN. LCD displej 2x16 znaků, obsluha tlačítky na předním panelu, menu v češtině, tlačítko pro vypnutí linky a spínacího kanálu, sledování kvality příjmu signálu DCF 77, řízení mikroprocesorem a vlastní přesnou krystalovou základnou, k hodinám lze připojit přijímač signálu DCF 77, automatická změna zimního a letního času, jedna podružná linka 24 V / 1,2A, spínací kontakt pro ovládání zvonků</t>
  </si>
  <si>
    <t>Záložní zdroj pro hlavní hodiny vč. krytu a záložního akumulátoru</t>
  </si>
  <si>
    <t>742340011</t>
  </si>
  <si>
    <t>Montáž přijímače DCF</t>
  </si>
  <si>
    <t>Přijímač radiosignálu DCF 77, téměř absolutně přesný chod hodin a zajišťuje zcela automatickou změnu na letní čas, lze připojit dvoužilovým nestíněným vodičem</t>
  </si>
  <si>
    <t>742340001</t>
  </si>
  <si>
    <t>Montáž závěsných oboustranných hodin</t>
  </si>
  <si>
    <t>Plastové kulaté hodiny ø číselníku 28 cm s vypouklým akrylátovým krycím sklem. Plastový rám ze světle šedého nárazuvzdorného termoplastu s hladkým povrchem, plastové díly stabilizovány proti UV záření</t>
  </si>
  <si>
    <t>Stropní závěs / boční konzola 10-100 cm pro dvoustranné hodiny (typové délky 10, 30, 50 cm)</t>
  </si>
  <si>
    <t>Signalizace z WC invalidů</t>
  </si>
  <si>
    <t>Montáž sady zařízení pro tísňové volání z WC invalidů</t>
  </si>
  <si>
    <t>Sada zařízení pro tísňové volání z WC invalidů - 1x signalizační světlo s elektronikou a akustickou signalizací, 1x volací/potvrzovací tlačítko, 1x volací tlačítko s táhlem a LED, 1x volací tlačítko s LED, 1x zařízení pro potvrzení volání, 1x napájecí zdroj 230VAC/24VDC</t>
  </si>
  <si>
    <t>Jednotný čas</t>
  </si>
  <si>
    <t>742230002</t>
  </si>
  <si>
    <t>Montáž PC pro sledování kamerového systému, OS, monitor, klávesnice myš</t>
  </si>
  <si>
    <t>Montáž ústředny PZTS 48-520 zón</t>
  </si>
  <si>
    <t>Zabezpečovací ústředna - 8 vstupů na desce, rozšiřitelná na maximálně 192 drátových nebo bezdrátových vstupů, podpora až 254 klávesnic, 8 podsystémů, 4PGM výstupy (rozšířitelné do max. 250PGM výstupů), 1x relé výstup, 999 uživatelských kódů, paměť na 2048 událostí, výstup na sirénu až 2A, instalace, správa a údržba z klávesnice nebo SW, digitální komunikátor s formáty jako CID a další, maximální počet sledovaných dveří / čteček 32. Součástí není instal. krabice, trafo, akumulátor</t>
  </si>
  <si>
    <t>Velký univerzální plechový box pro všechny ústředny, dvířka-pomocí nasouvacích pantů, povrchová montáž, zemnící svorky s kabeláží dle normy, předlisovaný otvor pro zámek nebo dvířka lze zašroubovat, místo pro akumulátor max 18Ah (s omezeným prostorem), TAMPER, rozměry 320x395x90mm, včetně trafa 40VA</t>
  </si>
  <si>
    <t>742220171</t>
  </si>
  <si>
    <t>Montáž modulu pro komunikaci přes internet</t>
  </si>
  <si>
    <t>Modul pro komunikaci přes INTERNET / ETHERNET do ústředny, dálkové programování pomocí SW, ovládání uživatelům přes web prohlížeč EXPLORER nebo MOZILLA (zapnutí / vypnutí / prohlížení stavu), i pomocí uživ. SW, zasílání e-mailů uživatelům (podporuje SSL kryptování), přenos všech zpráv na PCO</t>
  </si>
  <si>
    <t>Montáž GSM komunikátoru</t>
  </si>
  <si>
    <t>Komunikátor GSM/GPRS v plastovém pouzdře se signalizačními LED, 2x slot pro SIM karty, přenos formátů na PCO v pásmu GSM i GPRS, dálkové programování přes GPRS a SW, SMS zprávy uživateli-poplachy na zóně včetně popisů, zapnutí, vypnutí, poruchy, umožňuje připojit hlasový modul pro přenos hlasových zpráv a dálkové uživatelské ovládání ústředny, napájení 12-16V = / 400mA (max.1), připojení přes sériový kabel (max.1,8m), 16 tel. č. pro sms a zprávy, integrovaná anténa, IP20, prac. tep.: 0-50°C</t>
  </si>
  <si>
    <t>Montáž vysílače na PCO</t>
  </si>
  <si>
    <t>Bezdrátový vysílač na PCO</t>
  </si>
  <si>
    <t>Součinnost při připojení na PCO</t>
  </si>
  <si>
    <t>Textová LCD klávesnice s dvěma řádky, nový plochý design, dotykové klávesy s kapacitním senzorem, 1 klávesová zóna, 1PGM na desce, modré podsvícení, max. proudový odběr 120 mA</t>
  </si>
  <si>
    <t>Montáž expandéru</t>
  </si>
  <si>
    <t>expander s 8 zónami připojitelný na sběrnici, 1x PGM výstup</t>
  </si>
  <si>
    <t>Montáž skříňky pro expander</t>
  </si>
  <si>
    <t>Instalační skříňka pro expandér, bílý plast, rozměry 170x155x22mm</t>
  </si>
  <si>
    <t>Spínaný zdroj v kovovém krytu 13,8 Vss / 3A s reléovými výstupy "výpadek sítě" a "vybitý AKU", prostor pro AKU 17Ah, max. velikost dobíj. proudu do AKU nastavitelná na 0,5 - 2,5 A, ochrana AKU proti hlubokému vybití</t>
  </si>
  <si>
    <t>Akumulátor 12VDC/18Ah</t>
  </si>
  <si>
    <t>Montáž zámku</t>
  </si>
  <si>
    <t>Zámek pro instalační skříňky - ústředna, expandery</t>
  </si>
  <si>
    <t>742220256</t>
  </si>
  <si>
    <t>Montáž venkovní zálohované sirény s akumulátorem 1,2Ah</t>
  </si>
  <si>
    <t>Venkovní dynamická siréna, akustický výkon do 120 dB, červená LED signalizace, tamper, externí použití, plastové provedení, integrovaný kovový kryt</t>
  </si>
  <si>
    <t>Akumulátor 12VDC/1,2Ah</t>
  </si>
  <si>
    <t>vnitřní nezálohovaná plastová siréna s blikačem, napájení 11 - 14 Vss / 110 mA, akustický výkon 110 dB / 1m, barva bílá</t>
  </si>
  <si>
    <t>Duální čidlo PIR/MW, dosah 12x12m, vyjímatelná svorkovnice, odběr 10mA,  napájecí napětí 9-15VDC, montážní výška 2,2-2,75m, homologace do kategorie 2 dle ČSN EN 50131-2</t>
  </si>
  <si>
    <t>Venkovní PIR detektor, det. char. 24 x 2 m, mont. výška 2,5 - 3 m, kloubový držák, napájení 9,5-18VDC, odběr 35mA,  homologace do kategorie 2 dle ČSN EN 50131-2 - dojezd tobogánů uvnitř a venku</t>
  </si>
  <si>
    <t>Venkovní PIR detektor, detekční charakteristika 100x3m, mont. výška 2,3 - 4m, napájení 11-16VDC, odběr 45mA, homologace do kategorie 2 dle ČSN EN 50131-2 - velký bazén</t>
  </si>
  <si>
    <t>Venkovní PIR detektor, detekční charakteristika 40x4m, mont. výška 2,3 - 4m, napájení 11-16VDC, odběr 35mA, homologace do kategorie 2 dle ČSN EN 50131-2 - malý bazén</t>
  </si>
  <si>
    <t>Demontáže</t>
  </si>
  <si>
    <t>Demontáže stávajících zařízení slaboproudu a demontáž stávající kabeláže</t>
  </si>
  <si>
    <t>Sloupová IR závora určená zejména pro komerční a rezidenční aplikace. Výška sloupů 1,0 m, na TX i RX straně 2 dvojité optiky, síť 8 křížených paprsků. Černé provedení, možnost montáže sloupů na zeď nebo na trubku, napájení 12-13,8VDC, vyhřívání 24VAC, odběr 230mA elektronika, odběr vyhřívání 2,5A, pracovní teplota -35 - 70 °C, IP65</t>
  </si>
  <si>
    <t>Sloupová IR závora určená zejména pro komerční a rezidenční aplikace. Výška sloupů 1,5 m, na TX i RX straně 4 dvojité optiky, síť 32 křížených paprsků. Černé provedení, možnost montáže sloupů na zeď nebo na trubku, napájení 12-13,8VDC, vyhřívání 24VAC, odběr 350mA elektronika, odběr vyhřívání 2,5A, pracovní teplota -35 - 70 °C, IP65</t>
  </si>
  <si>
    <t>Betonový základ pro trubku infrazávory, materiál i montáž</t>
  </si>
  <si>
    <t>Držáky pro montáž sloupové IR závory na stojan nebo na trubky o průměru 48 mm</t>
  </si>
  <si>
    <t>Trubka o průměru 48 mm a výšce 1 m se základnou 200 x 200 mm pro montáž IR závor na betonovou patku</t>
  </si>
  <si>
    <t>Trubka o průměru 48 mm a výšce 1,5 m se základnou 200 x 200 mm pro montáž IR závor na betonovou patku</t>
  </si>
  <si>
    <t>Montáž kompletní IR sloupové závory (přijímače i vysílače) vč. montážního materiálu a nastavení</t>
  </si>
  <si>
    <t>Napájecí zdroj 24VAC 100VA, výstupní proud 1x4A, protizkratová ochrana, 1x pojistka 4A, rozměr boxu 160x160x90mm, ABS box, krytí IP65 - napájení vyhřívání infrazávor</t>
  </si>
  <si>
    <t>PC pracovní stanice CCTV - počítač vč. OS Windows, klávesnice, myš a 2x monitor 32"</t>
  </si>
  <si>
    <t>1-CHKE-R 3Jx2,5 - kabel bezhalogenový dle ČSN 50267 a splňující vyhlášku č. 23/2008 Sb. (B2 ca s1d1)</t>
  </si>
  <si>
    <t>Magnetický kontakt čtyřdrátový, povrchová montáž, homologace do kategorie 2 dle ČSN EN 50131-3</t>
  </si>
  <si>
    <t>U/UTP 4x2x0,5 CAT.5e PE - kabel komunikační ve venkovním provedení</t>
  </si>
  <si>
    <t>1-CHKE-R 2x1,5 - kabel bezhalogenový dle ČSN 50267 a splňující vyhlášku č. 23/2008 Sb. (B2 ca s1d1)</t>
  </si>
  <si>
    <t>CYKY 2x2,5 - kabel napájecí</t>
  </si>
  <si>
    <t>742220401</t>
  </si>
  <si>
    <t>Programování základních parametrů ústředny PZTS</t>
  </si>
  <si>
    <t>742220402</t>
  </si>
  <si>
    <t>Programování systému PZTS (cena za detektor)</t>
  </si>
  <si>
    <t>742220411</t>
  </si>
  <si>
    <t>Oživení systému PZTS (cena za detektor)</t>
  </si>
  <si>
    <t>742220511</t>
  </si>
  <si>
    <t>742220501</t>
  </si>
  <si>
    <t>Provedení zkoušky TIČR pro PZTS</t>
  </si>
  <si>
    <t>Montáž chráničky 40mm do výkopu</t>
  </si>
  <si>
    <t>KF09040 - ohebná dvouplášťová korugovaná chránička, průměr 40mm</t>
  </si>
  <si>
    <t>Vytyčení trasy</t>
  </si>
  <si>
    <t>460150153</t>
  </si>
  <si>
    <t>Ruční hloubení kabelové rýhy, šířka 35cm, hloubka 70cm</t>
  </si>
  <si>
    <t>460421131</t>
  </si>
  <si>
    <t>Lože kabelů z písku a štěrkopísku tl 10 cm nad kabel, kryté beton deskou, š lože do 20 cm</t>
  </si>
  <si>
    <t>460560133</t>
  </si>
  <si>
    <t>Zásyp výkopu vč. zhutnění ve vrtstvách, šířka 35cm, hloubka 50cm</t>
  </si>
  <si>
    <t>Krycí deska 300 x 1000 mm s popisem</t>
  </si>
  <si>
    <t>Montáž ucpávky do obvodové zdi</t>
  </si>
  <si>
    <t>SSKFH-R 2x2x0,5 - stíněný kabel 2x2x0,5 bezhalogenový dle ČSN 50267 a splňující vyhlášku č. 23/2008 Sb. (B2 ca s1d1)</t>
  </si>
  <si>
    <t>SSKFH-R 3x2x0,5 - stíněný kabel 3x2x0,5 bezhalogenový dle ČSN 50267 a splňující vyhlášku č. 23/2008 Sb. (B2 ca s1d1)</t>
  </si>
  <si>
    <t>SSKFH-R 5x2x0,5 - stíněný kabel 5x2x0,5 bezhalogenový dle ČSN 50267 a splňující vyhlášku č. 23/2008 Sb. (B2 ca s1d1)</t>
  </si>
  <si>
    <t>SSKFH-R 4x2x0,8 - stíněný kabel 4x2x0,8 bezhalogenový dle ČSN 50267 a splňující vyhlášku č. 23/2008 Sb. (B2 ca s1d1)</t>
  </si>
  <si>
    <t>Plastové kulaté hodiny ø číselníku 40 cm s vypouklým akrylátovým krycím sklem. Plastový rám ze světle šedého nárazuvzdorného termoplastu s hladkým povrchem, plastové díly stabilizovány proti UV záření</t>
  </si>
  <si>
    <t>742340002</t>
  </si>
  <si>
    <t>Montáž nástěnných hodin</t>
  </si>
  <si>
    <t>19' rozvaděč stojanový 42U/800x1000, 2 páry vertikálních 19" posuvných lišt L, značení jednotlivých instalační pozic včetně čísla pozice, 1 pár bočních panelů se zámkem, přední skleněné dveře s pákovým jednobodovým zámkem, výměnnnou DIN vložkou, univerzální klíč 333, zadní plechový panel s kabelovým vstupem pro vstup kabelů, univerzální klíč, plechové vylamovací záslepky kabelových vstupů a otvorů pro ventilační jednotky, zemnící sada, 4x Nastavitelné nožičky, 28x montážní sada</t>
  </si>
  <si>
    <t>Záložní on-line zdroj UPS s dvojitou konverzí, maximální zatížení 6000/5400 (VA/W), vysoká účinnost až 95%, LCD displej, 1x USB, 1x sériový port, 2x IEC C19, 8x IEC C13 a svorky, možnost umístění do racku, výška 3U</t>
  </si>
  <si>
    <t>Licence softwaru pro práci s kamerovým systémem, příprava pro aktivaci pozic pro kamery v počtu minimálně 150 licencí pomocí licencí, management videostěny</t>
  </si>
  <si>
    <t>Základní licence pro přidání IP kamery do systému  - obsahuje licenci pro jednu kameru</t>
  </si>
  <si>
    <t>Spínaný zdroj, 27,6V/8,2A trvale/10A krátkodobě, AKU 2x40Ah, displej</t>
  </si>
  <si>
    <t>Dvoutónová nezálohovaná červená polarizovaná plastová siréna, napájení 9 až 28Vss, 16 mA / 24 V, akustický výkon 102dB / 1m, -25 až 70°C, průměr 93mm x výška 105 mm. Výběr 1. tónu z 32 možností, nastavitelný výběr z 32 tónů, spojité nastavení hlasitosti. Určena pro povrchovou montáž, IP65, certifikát CPD</t>
  </si>
  <si>
    <t>Přepěťová ochrana III.stupně, 230V, 1f, 6A</t>
  </si>
  <si>
    <t>Montáž jističe 6A do silového rozvaděče v 01.115</t>
  </si>
  <si>
    <t>Jistič 230VAC/6A, montáž na DIN lištu</t>
  </si>
  <si>
    <t>Vstupně výstupní modul, 1x reléový výstup, 2x kontrolovaný vstup, 1x optočlenem oddělený vstup pro monitorování externího napájení, plastový kryt</t>
  </si>
  <si>
    <t>Kompletně vybavená optická vana 19" 1U, výsuvná, včetně popisek, vyvazovací oka pro organizaci, černá, 12x pigtail 9/125 LC, optické kazety, ochrany svárů</t>
  </si>
  <si>
    <t>Licence k SW pro správu  anastavování aktivních prvků, platnost nejméně 3 roky</t>
  </si>
  <si>
    <t>Switch s managementem, kovové šasi, podpora směřování na L3, stohovatelný, 48x10/100/1000 Mbps s PoE+, 4 x 1G/10Gbps (SFP / SFP+), QoS, VLAN, PoE+ standardy 802.3af a 802.3at - celkový PoE výkon 740W, přenosová rychlost 176Gbps, dodávka vč. stohovacího kabelu a nutného příslušenství</t>
  </si>
  <si>
    <t>742230102</t>
  </si>
  <si>
    <t>Instalace a nastavení SW pro sledování kamer</t>
  </si>
  <si>
    <t>742230101</t>
  </si>
  <si>
    <t>Licence k připojení jedné kamery k SW</t>
  </si>
  <si>
    <t xml:space="preserve">Přepěťová ochrana III.stupně, 230V, 1f, 6A </t>
  </si>
  <si>
    <t>Montáž interface pro připojení nasávacího hlásiče do kruhové linky</t>
  </si>
  <si>
    <t>Montáž konzole pro doome kameru do keramického obkladu (KV.01)</t>
  </si>
  <si>
    <t>Konzole pro kameru KV.01 pro montáž do keramického obkladu, žárově zinkováno</t>
  </si>
  <si>
    <t>Montáž konzole pro připevnění sloupcových reprosoustav na sloup</t>
  </si>
  <si>
    <t>Konzole pro montáž sloupcové reprosoustavy na ocelový sloup, žárově zinkováno</t>
  </si>
  <si>
    <t>Montáž konzole pro připevnění sloupcových reprosoustav na zeď</t>
  </si>
  <si>
    <t>Konzole pro montáž sloupcové reprosoustavy na zeď, žárově zinkováno</t>
  </si>
  <si>
    <t>19" patch panel 24 modulů RJ45, CAT.6, UTP, 1U, s popisky, černý</t>
  </si>
  <si>
    <t>742330041</t>
  </si>
  <si>
    <t>Instalace softwaru pro správu aktivních prvků</t>
  </si>
  <si>
    <t>Povinná náležitost dle ČSN EN 50849: Odborné měření srozumitelnosti vč. měřicího protokolu s přepočtem hodnot na stupnici CIS. Měření bude provedeno metodou indexu přenosu řeči, tzv. STI. Měření jinou metodou lze použít pouze tehdy, pokud zvolená metoda poskytuje výsledky stejně nebo více relevantní jako metoda STI. Měření zjednodušenými metodami, které mohou dávat zkreslené výsledky (RASTI aj.), není přípustné. Výsledkem měření bude protokol obsahující přesnou specifikaci použitého měřicího vybavení a metody, a pro každý prostor přesnou specifikaci měřicích bodů, naměřených hodnot STI, jejich přepočet na CIS a následně výpočet výsledné hodnoty pro daný prostor jako rozdílu průměrné naměřené hodnoty STI a směrodatné odchylky - viz ČSN EN 60849, B.3.</t>
  </si>
  <si>
    <t>Povinná náležitost dle ČSN EN 50849: Odborné měření skutečné impedance 100V linek vč. měřicího protokolu s přepočtem hodnot na výkon repro @ 100V. Měření musí být provedeno specializovaným měřicím přístrojem určeným pro tento účel a používajícím střídavý sinusový testovací signál o frekvenci na spodním okraji řečového pásma - např. cca 300Hz. Měření univerzálními multimetry určenými pro měření činného odporu nebo impedance na frekvenci 50/60Hz poskytuje irelevantní hodnoty a proto není přípustné.</t>
  </si>
  <si>
    <t>Zařízení pro neslyšící</t>
  </si>
  <si>
    <t>Instalace přenosné indukční smyčky s příslušenstvím</t>
  </si>
  <si>
    <t>Přenosná indukční smyčka pro přepážky, pokladny, a další aplikace, kde je třeba zajistit srozumitelnou komunikaci s osobami s vadou sluchu. Kompaktní provedení umožňující postavení na vodorovnou plochu pomocí odnímatelného stojánku nebo mobilní použití v ruce jako psací podložka. Integrovaný Li-Pol akumulátor umožňuje až 14 hod. provozu, plné nabití za 3 hod. Možnost provozu z napájecího adaptéru na 110-240VAC, který je součástí dodávky. Obsahuje samotnou indukční smyčku včetně zesilovače, 1x integrovaný mikrofon s citlivostí 70dBSPL@1m, 1x vstup pro externí mikrofon (Jack 3,5mm), 1x výstup pro sluchátka (Jack 3,5mm), regulace úrovně, LED indikace zapnutí a stavu akumulátoru. Intenzita el.-mag. pole max. 400mA/m@1m (125ms rms), automatická regulace zesílení Dual-Action AGC. Rozměry (ŠxVxH) 299x248x15mm, hmotnost 500g. Barva černá.</t>
  </si>
  <si>
    <t>Stolní mikrofon na husím krku, Jack 3,5mm</t>
  </si>
  <si>
    <t>Montáž stolního mikrofonu</t>
  </si>
  <si>
    <t>Doprava</t>
  </si>
  <si>
    <t>Likvidace stávajících kabelů - odhad</t>
  </si>
  <si>
    <t>Likvidace stávajících konstrukcí a žlabů - odhad</t>
  </si>
  <si>
    <t>Likvidace stávajících plastových lišt, žlabů, pásků, trubek apod. - odhad</t>
  </si>
  <si>
    <t>tuna</t>
  </si>
  <si>
    <t>03/2021</t>
  </si>
  <si>
    <t>Stropní reproduktor dle EN54-24 s úzkým rámečkem o šířce jen 6mm. Technická data dle EN54-24: jmenovitý šumový výkon a napětí 6W @ 100V, výkonové odbočky až do 0,8W, citlivost 80dB @ 1W/4m, max. úroveň akustického tlaku 87dB @ 4m, frekvenční charakteristika 80Hz-20kHz, úhel pokrytí H+V 165°/175°/165°/70° @ 0,5/1/2/4kHz. Certifikace dle EN54-24, typ A - vnitřní aplikace, certifikován pro použití bez požárního krytu. Tělo i mřížka kov, barva bílá. Zadní kryt proti prachu a vodě. Pružinová svorkovnice pro rychlé připojení vodiče bez šroubování, zdvojené svorky pro možnost průběžného zapojení (daisy-chain), průřez pevného vodiče 0,5-3mm2 / AWG 20-12. Rozměry (ØxV) 180x70mm, hmotnost 560g, vč. dodávky a montáže kompletního závěsu pro svod kabelu k podhledovému reproduktoru (závitová tyč, zarážecí kotva a úchytky)</t>
  </si>
  <si>
    <t>Stropní reproduktor dle EN54-24 pro prostředí s vysokou vlhkostí s certifikací pro venkovní instalace, 6" širokopásmový měnič, provedení s extrémně tenkým obvodovým rámečkem. Technická data dle EN54-24: jmenovitý šumový výkon a napětí 6/3/1,5W @ 100V, citlivost 80dB @ 1W/4m, max. úroveň akustického tlaku 88dB @ 4m, frekvenční charakteristika 200Hz-20kHz, úhel pokrytí 180°/178°/150°/70° @ 0,5/1/2/4kHz. Certifikace dle EN54-24, typ B - venkovní aplikace. Tělo ABS plast, mřížka z hliníku pro maximální odolnost proti korozi, barva bílá. Keramická svorkovnice s tepelnou pojistkou dle BS-5839-8. Rozměry (ØxV) 185x125mm, hmotnost 1kg, vč. dodávky a montáže kompletního závěsu pro svod kabelu k podhledovému reproduktoru (závitová tyč, zarážecí kotva a úchytky)</t>
  </si>
  <si>
    <t>Kouřový hlásič, speciální provedení do vzduchotechniky, vč. zkrat. izolátoru</t>
  </si>
  <si>
    <t>Montáž boxu hlásiče pro VZT potrubí, montáž vč. Venturiho trubice</t>
  </si>
  <si>
    <t>Set obsahující box pro hlásič a patici na VZT potrubí, Venturiho trubice pro odtok vzduchu z VZT potrubí do boxu s hlásičem</t>
  </si>
  <si>
    <t>Držák pro alespoň 12 adaptérů LC</t>
  </si>
  <si>
    <t>Montráž nástěnného optického rozvaděče pro 12 optických vláken, vč. držáku pro adaptéry a kazety</t>
  </si>
  <si>
    <t>Nástěnný ocelový optický rozvaděč pro ukončení až 12-ti optických vláken, IP40, rozdělení na sekce se samostatnými zámky (sekce optických svarů s přípravou pro optickou kazetu a sekce kabelového managementu), 4 kabelové vstupy, držák pro adaptéry alespoň 24 x LC, průchodka PG11 (2ks), rozměr 345x245x75mm, dodávka vč. kazety pro optická vlákna a pigtailů</t>
  </si>
  <si>
    <t>Modulární digitální audio přehrávač, 4 sloty pro volitelné zásuvné moduly. Barevný grafický 2,8" LCD displej + otočný enkodér, odposlechový reproduktor s regulací hlasitosti na čelním panelu. Možnost ovládání z PC nebo mobilních zařízení prostřednictvím bezplatné aplikace. 4x port USB, LAN port, sériový port RS232 pro integraci s externími systémy. Možnost instalace volitelného 4x4kanálového rozhraní</t>
  </si>
  <si>
    <t>přehrávač internetových rádií s podporou formátů MP3, WMA, AAC. Synchronizuje se s databází obsahující přes 30.000 kanálů s možností filtrování podle žánru, regionu, jazyka aj. Unikátní technologie pro zajištění nepřerušené reprodukce i při krátkodobém výpadku připojení a automatické obnovení přehrávaného kanálu. Symetrický stereofonní audio výstup s regulací úrovně v rozsahu -92dB...+8dB, LAN port.</t>
  </si>
  <si>
    <t>přehrávač/rekordér audio souborů z/na USB. Přehrává bezeztrátové i komprimované formáty WAV, FLAC, MP3, OGG, AAC, WMA, nahrává do WAV, MP3, OGG. Symetrický stereofonní audio výstup s regulací úrovně v rozsahu -91dB...+8dB. Symetrický stereofonní audio vstup pro nahrávání.</t>
  </si>
  <si>
    <t>DAB/DAB+/ FM tuner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</si>
</sst>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K_č_-;\-* #,##0.00\ _K_č_-;_-* &quot;-&quot;??\ _K_č_-;_-@_-"/>
    <numFmt numFmtId="165" formatCode="#,##0.00000;\-#,##0.00000"/>
    <numFmt numFmtId="166" formatCode="#,##0.000;\-#,##0.000"/>
    <numFmt numFmtId="167" formatCode="#,##0.000"/>
  </numFmts>
  <fonts count="17" x14ac:knownFonts="1">
    <font>
      <sz val="8"/>
      <name val="Trebuchet MS"/>
      <charset val="238"/>
    </font>
    <font>
      <sz val="12"/>
      <color theme="1"/>
      <name val="Calibri"/>
      <family val="2"/>
      <scheme val="minor"/>
    </font>
    <font>
      <sz val="12"/>
      <color theme="1"/>
      <name val="Calibri"/>
      <family val="2"/>
      <scheme val="minor"/>
    </font>
    <font>
      <b/>
      <sz val="16"/>
      <name val="Trebuchet MS"/>
      <family val="2"/>
      <charset val="238"/>
    </font>
    <font>
      <sz val="9"/>
      <color indexed="55"/>
      <name val="Trebuchet MS"/>
      <family val="2"/>
      <charset val="238"/>
    </font>
    <font>
      <sz val="9"/>
      <name val="Trebuchet MS"/>
      <family val="2"/>
      <charset val="238"/>
    </font>
    <font>
      <b/>
      <sz val="12"/>
      <name val="Trebuchet MS"/>
      <family val="2"/>
      <charset val="238"/>
    </font>
    <font>
      <b/>
      <sz val="12"/>
      <color indexed="16"/>
      <name val="Trebuchet MS"/>
      <family val="2"/>
      <charset val="238"/>
    </font>
    <font>
      <sz val="12"/>
      <color indexed="56"/>
      <name val="Trebuchet MS"/>
      <family val="2"/>
      <charset val="238"/>
    </font>
    <font>
      <sz val="8"/>
      <color indexed="16"/>
      <name val="Trebuchet MS"/>
      <family val="2"/>
      <charset val="238"/>
    </font>
    <font>
      <b/>
      <sz val="8"/>
      <name val="Trebuchet MS"/>
      <family val="2"/>
      <charset val="238"/>
    </font>
    <font>
      <sz val="8"/>
      <color indexed="56"/>
      <name val="Trebuchet MS"/>
      <family val="2"/>
      <charset val="238"/>
    </font>
    <font>
      <sz val="8"/>
      <color theme="1"/>
      <name val="Trebuchet MS"/>
      <family val="2"/>
      <charset val="238"/>
    </font>
    <font>
      <sz val="8"/>
      <name val="Trebuchet MS"/>
      <family val="2"/>
      <charset val="238"/>
    </font>
    <font>
      <sz val="11"/>
      <name val="Calibri"/>
      <family val="2"/>
    </font>
    <font>
      <u/>
      <sz val="8"/>
      <color theme="10"/>
      <name val="Trebuchet MS"/>
      <family val="2"/>
      <charset val="238"/>
    </font>
    <font>
      <sz val="8"/>
      <color indexed="20"/>
      <name val="Trebuchet MS"/>
      <family val="2"/>
      <charset val="238"/>
    </font>
  </fonts>
  <fills count="5">
    <fill>
      <patternFill patternType="none"/>
    </fill>
    <fill>
      <patternFill patternType="gray125"/>
    </fill>
    <fill>
      <patternFill patternType="solid">
        <fgColor indexed="22"/>
      </patternFill>
    </fill>
    <fill>
      <patternFill patternType="solid">
        <fgColor rgb="FF92D050"/>
        <bgColor indexed="64"/>
      </patternFill>
    </fill>
    <fill>
      <patternFill patternType="solid">
        <fgColor rgb="FFFFFF00"/>
        <bgColor indexed="64"/>
      </patternFill>
    </fill>
  </fills>
  <borders count="23">
    <border>
      <left/>
      <right/>
      <top/>
      <bottom/>
      <diagonal/>
    </border>
    <border>
      <left/>
      <right/>
      <top style="thin">
        <color indexed="8"/>
      </top>
      <bottom/>
      <diagonal/>
    </border>
    <border>
      <left style="thin">
        <color indexed="8"/>
      </left>
      <right/>
      <top/>
      <bottom/>
      <diagonal/>
    </border>
    <border>
      <left/>
      <right/>
      <top style="hair">
        <color indexed="55"/>
      </top>
      <bottom/>
      <diagonal/>
    </border>
    <border>
      <left/>
      <right style="hair">
        <color indexed="55"/>
      </right>
      <top style="hair">
        <color indexed="55"/>
      </top>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style="hair">
        <color indexed="55"/>
      </left>
      <right style="hair">
        <color indexed="55"/>
      </right>
      <top style="hair">
        <color indexed="55"/>
      </top>
      <bottom style="hair">
        <color indexed="55"/>
      </bottom>
      <diagonal/>
    </border>
    <border>
      <left style="thin">
        <color indexed="64"/>
      </left>
      <right/>
      <top/>
      <bottom/>
      <diagonal/>
    </border>
    <border>
      <left/>
      <right style="thin">
        <color indexed="64"/>
      </right>
      <top/>
      <bottom/>
      <diagonal/>
    </border>
    <border>
      <left style="hair">
        <color indexed="55"/>
      </left>
      <right style="thin">
        <color indexed="64"/>
      </right>
      <top style="hair">
        <color indexed="55"/>
      </top>
      <bottom style="hair">
        <color indexed="55"/>
      </bottom>
      <diagonal/>
    </border>
    <border>
      <left/>
      <right style="thin">
        <color indexed="64"/>
      </right>
      <top style="hair">
        <color indexed="55"/>
      </top>
      <bottom/>
      <diagonal/>
    </border>
    <border>
      <left style="thin">
        <color indexed="64"/>
      </left>
      <right style="hair">
        <color indexed="55"/>
      </right>
      <top/>
      <bottom/>
      <diagonal/>
    </border>
    <border>
      <left style="thin">
        <color indexed="64"/>
      </left>
      <right/>
      <top style="thin">
        <color indexed="8"/>
      </top>
      <bottom/>
      <diagonal/>
    </border>
    <border>
      <left/>
      <right style="thin">
        <color indexed="64"/>
      </right>
      <top style="thin">
        <color indexed="8"/>
      </top>
      <bottom/>
      <diagonal/>
    </border>
    <border>
      <left/>
      <right style="thin">
        <color indexed="64"/>
      </right>
      <top style="hair">
        <color indexed="55"/>
      </top>
      <bottom style="hair">
        <color indexed="55"/>
      </bottom>
      <diagonal/>
    </border>
    <border>
      <left style="dotted">
        <color rgb="FF969696"/>
      </left>
      <right style="thin">
        <color indexed="64"/>
      </right>
      <top style="dotted">
        <color rgb="FF969696"/>
      </top>
      <bottom style="dotted">
        <color rgb="FF969696"/>
      </bottom>
      <diagonal/>
    </border>
    <border>
      <left/>
      <right style="thin">
        <color indexed="64"/>
      </right>
      <top/>
      <bottom style="hair">
        <color indexed="55"/>
      </bottom>
      <diagonal/>
    </border>
    <border>
      <left style="dotted">
        <color rgb="FF969696"/>
      </left>
      <right style="dotted">
        <color rgb="FF969696"/>
      </right>
      <top style="dotted">
        <color rgb="FF969696"/>
      </top>
      <bottom style="dotted">
        <color rgb="FF969696"/>
      </bottom>
      <diagonal/>
    </border>
    <border>
      <left/>
      <right style="dotted">
        <color rgb="FF969696"/>
      </right>
      <top style="dotted">
        <color rgb="FF969696"/>
      </top>
      <bottom style="dotted">
        <color rgb="FF969696"/>
      </bottom>
      <diagonal/>
    </border>
    <border>
      <left style="hair">
        <color indexed="55"/>
      </left>
      <right style="hair">
        <color indexed="55"/>
      </right>
      <top style="hair">
        <color indexed="55"/>
      </top>
      <bottom/>
      <diagonal/>
    </border>
  </borders>
  <cellStyleXfs count="9">
    <xf numFmtId="0" fontId="0" fillId="0" borderId="0" applyAlignment="0">
      <alignment vertical="top" wrapText="1"/>
      <protection locked="0"/>
    </xf>
    <xf numFmtId="0" fontId="2" fillId="0" borderId="0"/>
    <xf numFmtId="0" fontId="1" fillId="0" borderId="0"/>
    <xf numFmtId="164" fontId="1" fillId="0" borderId="0" applyFont="0" applyFill="0" applyBorder="0" applyAlignment="0" applyProtection="0"/>
    <xf numFmtId="0" fontId="13" fillId="0" borderId="0" applyAlignment="0">
      <alignment vertical="top" wrapText="1"/>
      <protection locked="0"/>
    </xf>
    <xf numFmtId="0" fontId="14" fillId="0" borderId="0"/>
    <xf numFmtId="0" fontId="13" fillId="0" borderId="0" applyAlignment="0">
      <alignment vertical="top" wrapText="1"/>
      <protection locked="0"/>
    </xf>
    <xf numFmtId="0" fontId="13" fillId="0" borderId="0" applyAlignment="0">
      <alignment vertical="top" wrapText="1"/>
      <protection locked="0"/>
    </xf>
    <xf numFmtId="0" fontId="15" fillId="0" borderId="0" applyNumberFormat="0" applyFill="0" applyBorder="0" applyAlignment="0" applyProtection="0">
      <alignment vertical="top" wrapText="1"/>
      <protection locked="0"/>
    </xf>
  </cellStyleXfs>
  <cellXfs count="95">
    <xf numFmtId="0" fontId="0" fillId="0" borderId="0" xfId="0" applyAlignment="1">
      <alignment vertical="top"/>
      <protection locked="0"/>
    </xf>
    <xf numFmtId="0" fontId="0" fillId="0" borderId="0" xfId="0" applyAlignment="1">
      <alignment horizontal="left" vertical="top"/>
      <protection locked="0"/>
    </xf>
    <xf numFmtId="0" fontId="0" fillId="0" borderId="0" xfId="0" applyAlignment="1">
      <alignment horizontal="left" vertical="center"/>
      <protection locked="0"/>
    </xf>
    <xf numFmtId="0" fontId="3" fillId="0" borderId="0" xfId="0" applyFont="1" applyAlignment="1">
      <alignment horizontal="left" vertical="center"/>
      <protection locked="0"/>
    </xf>
    <xf numFmtId="0" fontId="4" fillId="0" borderId="0" xfId="0" applyFont="1" applyAlignment="1">
      <alignment horizontal="left" vertical="center"/>
      <protection locked="0"/>
    </xf>
    <xf numFmtId="0" fontId="0" fillId="0" borderId="2" xfId="0" applyBorder="1" applyAlignment="1">
      <alignment horizontal="left" vertical="center"/>
      <protection locked="0"/>
    </xf>
    <xf numFmtId="0" fontId="0" fillId="0" borderId="1" xfId="0" applyBorder="1" applyAlignment="1">
      <alignment horizontal="left" vertical="center"/>
      <protection locked="0"/>
    </xf>
    <xf numFmtId="0" fontId="0" fillId="0" borderId="3" xfId="0" applyBorder="1" applyAlignment="1">
      <alignment horizontal="left" vertical="center"/>
      <protection locked="0"/>
    </xf>
    <xf numFmtId="0" fontId="4" fillId="0" borderId="5" xfId="0" applyFont="1" applyBorder="1" applyAlignment="1">
      <alignment horizontal="center" vertical="center" wrapText="1"/>
      <protection locked="0"/>
    </xf>
    <xf numFmtId="0" fontId="4" fillId="0" borderId="6" xfId="0" applyFont="1" applyBorder="1" applyAlignment="1">
      <alignment horizontal="center" vertical="center" wrapText="1"/>
      <protection locked="0"/>
    </xf>
    <xf numFmtId="0" fontId="4" fillId="0" borderId="7" xfId="0" applyFont="1" applyBorder="1" applyAlignment="1">
      <alignment horizontal="center" vertical="center" wrapText="1"/>
      <protection locked="0"/>
    </xf>
    <xf numFmtId="0" fontId="0" fillId="0" borderId="8" xfId="0" applyBorder="1" applyAlignment="1">
      <alignment horizontal="left" vertical="center"/>
      <protection locked="0"/>
    </xf>
    <xf numFmtId="0" fontId="7" fillId="0" borderId="0" xfId="0" applyFont="1" applyAlignment="1">
      <alignment horizontal="left" vertical="center"/>
      <protection locked="0"/>
    </xf>
    <xf numFmtId="0" fontId="0" fillId="0" borderId="0" xfId="0" applyAlignment="1">
      <alignment horizontal="center" vertical="center" wrapText="1"/>
      <protection locked="0"/>
    </xf>
    <xf numFmtId="0" fontId="5" fillId="2" borderId="5" xfId="0" applyFont="1" applyFill="1" applyBorder="1" applyAlignment="1">
      <alignment horizontal="center" vertical="center" wrapText="1"/>
      <protection locked="0"/>
    </xf>
    <xf numFmtId="0" fontId="5" fillId="2" borderId="6" xfId="0" applyFont="1" applyFill="1" applyBorder="1" applyAlignment="1">
      <alignment horizontal="center" vertical="center" wrapText="1"/>
      <protection locked="0"/>
    </xf>
    <xf numFmtId="165" fontId="9" fillId="0" borderId="3" xfId="0" applyNumberFormat="1" applyFont="1" applyBorder="1" applyAlignment="1">
      <alignment horizontal="right"/>
      <protection locked="0"/>
    </xf>
    <xf numFmtId="165" fontId="9" fillId="0" borderId="4" xfId="0" applyNumberFormat="1" applyFont="1" applyBorder="1" applyAlignment="1">
      <alignment horizontal="right"/>
      <protection locked="0"/>
    </xf>
    <xf numFmtId="39" fontId="10" fillId="0" borderId="0" xfId="0" applyNumberFormat="1" applyFont="1" applyAlignment="1">
      <alignment horizontal="right" vertical="center"/>
      <protection locked="0"/>
    </xf>
    <xf numFmtId="0" fontId="0" fillId="0" borderId="9" xfId="0" applyBorder="1" applyAlignment="1">
      <alignment horizontal="center" vertical="center"/>
      <protection locked="0"/>
    </xf>
    <xf numFmtId="166" fontId="0" fillId="0" borderId="9" xfId="0" applyNumberFormat="1" applyBorder="1" applyAlignment="1">
      <alignment horizontal="right" vertical="center"/>
      <protection locked="0"/>
    </xf>
    <xf numFmtId="39" fontId="0" fillId="0" borderId="9" xfId="0" applyNumberFormat="1" applyBorder="1" applyAlignment="1">
      <alignment horizontal="right" vertical="center"/>
      <protection locked="0"/>
    </xf>
    <xf numFmtId="0" fontId="5" fillId="0" borderId="0" xfId="0" applyFont="1" applyAlignment="1">
      <alignment horizontal="left" vertical="center"/>
      <protection locked="0"/>
    </xf>
    <xf numFmtId="49" fontId="0" fillId="0" borderId="9" xfId="0" applyNumberFormat="1" applyBorder="1" applyAlignment="1">
      <alignment horizontal="left" vertical="center" wrapText="1"/>
      <protection locked="0"/>
    </xf>
    <xf numFmtId="0" fontId="0" fillId="0" borderId="9" xfId="0" applyBorder="1" applyAlignment="1">
      <alignment horizontal="center" vertical="center" wrapText="1"/>
      <protection locked="0"/>
    </xf>
    <xf numFmtId="0" fontId="12" fillId="0" borderId="9" xfId="0" applyFont="1" applyBorder="1" applyAlignment="1">
      <alignment horizontal="left" vertical="center" wrapText="1"/>
      <protection locked="0"/>
    </xf>
    <xf numFmtId="0" fontId="5" fillId="0" borderId="0" xfId="0" applyFont="1" applyAlignment="1">
      <alignment horizontal="left" vertical="center" wrapText="1"/>
      <protection locked="0"/>
    </xf>
    <xf numFmtId="49" fontId="13" fillId="0" borderId="9" xfId="0" applyNumberFormat="1" applyFont="1" applyBorder="1" applyAlignment="1">
      <alignment horizontal="left" vertical="center" wrapText="1"/>
      <protection locked="0"/>
    </xf>
    <xf numFmtId="0" fontId="13" fillId="0" borderId="9" xfId="0" applyFont="1" applyBorder="1" applyAlignment="1">
      <alignment horizontal="center" vertical="center" wrapText="1"/>
      <protection locked="0"/>
    </xf>
    <xf numFmtId="0" fontId="12" fillId="0" borderId="0" xfId="0" applyFont="1" applyAlignment="1">
      <alignment horizontal="left" vertical="center" wrapText="1"/>
      <protection locked="0"/>
    </xf>
    <xf numFmtId="0" fontId="0" fillId="0" borderId="0" xfId="0" applyAlignment="1">
      <alignment horizontal="center" vertical="center"/>
      <protection locked="0"/>
    </xf>
    <xf numFmtId="49" fontId="0" fillId="0" borderId="0" xfId="0" applyNumberFormat="1" applyAlignment="1">
      <alignment horizontal="left" vertical="center" wrapText="1"/>
      <protection locked="0"/>
    </xf>
    <xf numFmtId="166" fontId="0" fillId="0" borderId="0" xfId="0" applyNumberFormat="1" applyAlignment="1">
      <alignment horizontal="right" vertical="center"/>
      <protection locked="0"/>
    </xf>
    <xf numFmtId="39" fontId="0" fillId="0" borderId="0" xfId="0" applyNumberFormat="1" applyAlignment="1">
      <alignment horizontal="right" vertical="center"/>
      <protection locked="0"/>
    </xf>
    <xf numFmtId="0" fontId="0" fillId="0" borderId="11" xfId="0" applyBorder="1" applyAlignment="1">
      <alignment horizontal="left" vertical="top"/>
      <protection locked="0"/>
    </xf>
    <xf numFmtId="39" fontId="0" fillId="0" borderId="12" xfId="0" applyNumberFormat="1" applyBorder="1" applyAlignment="1">
      <alignment horizontal="right" vertical="center"/>
      <protection locked="0"/>
    </xf>
    <xf numFmtId="0" fontId="0" fillId="0" borderId="10" xfId="0" applyBorder="1" applyAlignment="1">
      <alignment horizontal="left" vertical="top"/>
      <protection locked="0"/>
    </xf>
    <xf numFmtId="0" fontId="11" fillId="0" borderId="10" xfId="0" applyFont="1" applyBorder="1" applyAlignment="1">
      <alignment horizontal="left"/>
      <protection locked="0"/>
    </xf>
    <xf numFmtId="39" fontId="7" fillId="0" borderId="13" xfId="0" applyNumberFormat="1" applyFont="1" applyBorder="1" applyAlignment="1">
      <alignment horizontal="right"/>
      <protection locked="0"/>
    </xf>
    <xf numFmtId="39" fontId="0" fillId="0" borderId="11" xfId="0" applyNumberFormat="1" applyBorder="1" applyAlignment="1">
      <alignment horizontal="right" vertical="center"/>
      <protection locked="0"/>
    </xf>
    <xf numFmtId="0" fontId="4" fillId="0" borderId="0" xfId="0" applyFont="1" applyAlignment="1">
      <alignment horizontal="left" vertical="center" wrapText="1"/>
      <protection locked="0"/>
    </xf>
    <xf numFmtId="0" fontId="4" fillId="0" borderId="0" xfId="0" applyFont="1" applyAlignment="1">
      <alignment horizontal="center" vertical="center" wrapText="1"/>
      <protection locked="0"/>
    </xf>
    <xf numFmtId="0" fontId="6" fillId="0" borderId="0" xfId="0" applyFont="1" applyAlignment="1">
      <alignment horizontal="left" vertical="center" wrapText="1"/>
      <protection locked="0"/>
    </xf>
    <xf numFmtId="0" fontId="0" fillId="3" borderId="0" xfId="0" applyFill="1" applyAlignment="1">
      <alignment horizontal="left"/>
      <protection locked="0"/>
    </xf>
    <xf numFmtId="0" fontId="8" fillId="3" borderId="0" xfId="0" applyFont="1" applyFill="1" applyAlignment="1">
      <alignment horizontal="left"/>
      <protection locked="0"/>
    </xf>
    <xf numFmtId="39" fontId="8" fillId="3" borderId="11" xfId="0" applyNumberFormat="1" applyFont="1" applyFill="1" applyBorder="1" applyAlignment="1">
      <alignment horizontal="right"/>
      <protection locked="0"/>
    </xf>
    <xf numFmtId="0" fontId="0" fillId="0" borderId="14" xfId="0" applyBorder="1" applyAlignment="1">
      <alignment horizontal="left" vertical="top"/>
      <protection locked="0"/>
    </xf>
    <xf numFmtId="49" fontId="13" fillId="0" borderId="9" xfId="4" applyNumberFormat="1" applyBorder="1" applyAlignment="1">
      <alignment horizontal="left" vertical="center" wrapText="1"/>
      <protection locked="0"/>
    </xf>
    <xf numFmtId="0" fontId="12" fillId="0" borderId="9" xfId="4" applyFont="1" applyBorder="1" applyAlignment="1">
      <alignment horizontal="left" vertical="center" wrapText="1"/>
      <protection locked="0"/>
    </xf>
    <xf numFmtId="0" fontId="13" fillId="0" borderId="9" xfId="4" applyBorder="1" applyAlignment="1">
      <alignment horizontal="center" vertical="center" wrapText="1"/>
      <protection locked="0"/>
    </xf>
    <xf numFmtId="166" fontId="13" fillId="0" borderId="9" xfId="4" applyNumberFormat="1" applyBorder="1" applyAlignment="1">
      <alignment horizontal="right" vertical="center"/>
      <protection locked="0"/>
    </xf>
    <xf numFmtId="39" fontId="13" fillId="0" borderId="9" xfId="4" applyNumberFormat="1" applyBorder="1" applyAlignment="1">
      <alignment horizontal="right" vertical="center"/>
      <protection locked="0"/>
    </xf>
    <xf numFmtId="0" fontId="0" fillId="0" borderId="15" xfId="0" applyBorder="1" applyAlignment="1">
      <alignment horizontal="left" vertical="center"/>
      <protection locked="0"/>
    </xf>
    <xf numFmtId="0" fontId="0" fillId="0" borderId="10" xfId="0" applyBorder="1" applyAlignment="1">
      <alignment horizontal="left" vertical="center"/>
      <protection locked="0"/>
    </xf>
    <xf numFmtId="0" fontId="0" fillId="0" borderId="10" xfId="0" applyBorder="1" applyAlignment="1">
      <alignment horizontal="center" vertical="center" wrapText="1"/>
      <protection locked="0"/>
    </xf>
    <xf numFmtId="0" fontId="0" fillId="0" borderId="16" xfId="0" applyBorder="1" applyAlignment="1">
      <alignment horizontal="left" vertical="center"/>
      <protection locked="0"/>
    </xf>
    <xf numFmtId="0" fontId="0" fillId="0" borderId="11" xfId="0" applyBorder="1" applyAlignment="1">
      <alignment horizontal="left" vertical="center"/>
      <protection locked="0"/>
    </xf>
    <xf numFmtId="49" fontId="5" fillId="0" borderId="11" xfId="0" applyNumberFormat="1" applyFont="1" applyBorder="1" applyAlignment="1">
      <alignment horizontal="left" vertical="top"/>
      <protection locked="0"/>
    </xf>
    <xf numFmtId="0" fontId="5" fillId="0" borderId="11" xfId="0" applyFont="1" applyBorder="1" applyAlignment="1">
      <alignment horizontal="left" vertical="center"/>
      <protection locked="0"/>
    </xf>
    <xf numFmtId="0" fontId="5" fillId="2" borderId="17" xfId="0" applyFont="1" applyFill="1" applyBorder="1" applyAlignment="1">
      <alignment horizontal="center" vertical="center" wrapText="1"/>
      <protection locked="0"/>
    </xf>
    <xf numFmtId="0" fontId="16" fillId="0" borderId="2" xfId="0" applyFont="1" applyBorder="1" applyAlignment="1">
      <alignment horizontal="left" vertical="center"/>
      <protection locked="0"/>
    </xf>
    <xf numFmtId="0" fontId="15" fillId="0" borderId="0" xfId="8" applyAlignment="1">
      <alignment horizontal="left" vertical="top"/>
      <protection locked="0"/>
    </xf>
    <xf numFmtId="0" fontId="13" fillId="0" borderId="9" xfId="8" applyFont="1" applyFill="1" applyBorder="1" applyAlignment="1">
      <alignment horizontal="left" vertical="center" wrapText="1"/>
      <protection locked="0"/>
    </xf>
    <xf numFmtId="166" fontId="13" fillId="0" borderId="9" xfId="0" applyNumberFormat="1" applyFont="1" applyBorder="1" applyAlignment="1">
      <alignment horizontal="right" vertical="center"/>
      <protection locked="0"/>
    </xf>
    <xf numFmtId="39" fontId="13" fillId="0" borderId="9" xfId="0" applyNumberFormat="1" applyFont="1" applyBorder="1" applyAlignment="1">
      <alignment horizontal="right" vertical="center"/>
      <protection locked="0"/>
    </xf>
    <xf numFmtId="39" fontId="13" fillId="0" borderId="12" xfId="0" applyNumberFormat="1" applyFont="1" applyBorder="1" applyAlignment="1">
      <alignment horizontal="right" vertical="center"/>
      <protection locked="0"/>
    </xf>
    <xf numFmtId="0" fontId="13" fillId="0" borderId="7" xfId="0" applyFont="1" applyBorder="1" applyAlignment="1">
      <alignment horizontal="center" vertical="center" wrapText="1"/>
      <protection locked="0"/>
    </xf>
    <xf numFmtId="4" fontId="13" fillId="0" borderId="18" xfId="5" applyNumberFormat="1" applyFont="1" applyBorder="1" applyAlignment="1" applyProtection="1">
      <alignment vertical="center"/>
      <protection locked="0"/>
    </xf>
    <xf numFmtId="0" fontId="0" fillId="0" borderId="13" xfId="0" applyBorder="1" applyAlignment="1">
      <alignment horizontal="left" vertical="top"/>
      <protection locked="0"/>
    </xf>
    <xf numFmtId="0" fontId="0" fillId="3" borderId="0" xfId="0" applyFill="1" applyAlignment="1">
      <alignment horizontal="left" vertical="top"/>
      <protection locked="0"/>
    </xf>
    <xf numFmtId="39" fontId="8" fillId="3" borderId="19" xfId="0" applyNumberFormat="1" applyFont="1" applyFill="1" applyBorder="1" applyAlignment="1">
      <alignment horizontal="right"/>
      <protection locked="0"/>
    </xf>
    <xf numFmtId="0" fontId="13" fillId="0" borderId="0" xfId="0" applyFont="1" applyAlignment="1">
      <alignment horizontal="left" vertical="top"/>
      <protection locked="0"/>
    </xf>
    <xf numFmtId="167" fontId="13" fillId="0" borderId="20" xfId="5" applyNumberFormat="1" applyFont="1" applyBorder="1" applyAlignment="1" applyProtection="1">
      <alignment vertical="center"/>
      <protection locked="0"/>
    </xf>
    <xf numFmtId="0" fontId="0" fillId="0" borderId="9" xfId="0" applyBorder="1" applyAlignment="1">
      <alignment horizontal="left" vertical="center"/>
      <protection locked="0"/>
    </xf>
    <xf numFmtId="0" fontId="13" fillId="0" borderId="9" xfId="0" applyFont="1" applyBorder="1" applyAlignment="1">
      <alignment horizontal="left" vertical="center" wrapText="1"/>
      <protection locked="0"/>
    </xf>
    <xf numFmtId="166" fontId="0" fillId="0" borderId="22" xfId="0" applyNumberFormat="1" applyBorder="1" applyAlignment="1">
      <alignment horizontal="right" vertical="center"/>
      <protection locked="0"/>
    </xf>
    <xf numFmtId="39" fontId="0" fillId="0" borderId="22" xfId="0" applyNumberFormat="1" applyBorder="1" applyAlignment="1">
      <alignment horizontal="right" vertical="center"/>
      <protection locked="0"/>
    </xf>
    <xf numFmtId="0" fontId="12" fillId="0" borderId="22" xfId="0" applyFont="1" applyBorder="1" applyAlignment="1">
      <alignment horizontal="left" vertical="center" wrapText="1"/>
      <protection locked="0"/>
    </xf>
    <xf numFmtId="39" fontId="0" fillId="0" borderId="13" xfId="0" applyNumberFormat="1" applyBorder="1" applyAlignment="1">
      <alignment horizontal="right" vertical="center"/>
      <protection locked="0"/>
    </xf>
    <xf numFmtId="0" fontId="11" fillId="3" borderId="10" xfId="0" applyFont="1" applyFill="1" applyBorder="1" applyAlignment="1">
      <alignment horizontal="left"/>
      <protection locked="0"/>
    </xf>
    <xf numFmtId="39" fontId="0" fillId="0" borderId="5" xfId="0" applyNumberFormat="1" applyBorder="1" applyAlignment="1">
      <alignment horizontal="right" vertical="center"/>
      <protection locked="0"/>
    </xf>
    <xf numFmtId="0" fontId="0" fillId="0" borderId="14" xfId="0" applyBorder="1" applyAlignment="1">
      <alignment horizontal="left" vertical="center"/>
      <protection locked="0"/>
    </xf>
    <xf numFmtId="0" fontId="13" fillId="0" borderId="20" xfId="5" applyFont="1" applyBorder="1" applyAlignment="1" applyProtection="1">
      <alignment horizontal="center" vertical="center" wrapText="1"/>
      <protection locked="0"/>
    </xf>
    <xf numFmtId="4" fontId="13" fillId="0" borderId="21" xfId="5" applyNumberFormat="1" applyFont="1" applyBorder="1" applyAlignment="1" applyProtection="1">
      <alignment vertical="center"/>
      <protection locked="0"/>
    </xf>
    <xf numFmtId="166" fontId="0" fillId="4" borderId="9" xfId="0" applyNumberFormat="1" applyFill="1" applyBorder="1" applyAlignment="1">
      <alignment horizontal="right" vertical="center"/>
      <protection locked="0"/>
    </xf>
    <xf numFmtId="0" fontId="12" fillId="4" borderId="9" xfId="0" applyFont="1" applyFill="1" applyBorder="1" applyAlignment="1">
      <alignment horizontal="left" vertical="center" wrapText="1"/>
      <protection locked="0"/>
    </xf>
    <xf numFmtId="0" fontId="0" fillId="4" borderId="9" xfId="0" applyFill="1" applyBorder="1" applyAlignment="1">
      <alignment horizontal="center" vertical="center" wrapText="1"/>
      <protection locked="0"/>
    </xf>
    <xf numFmtId="39" fontId="0" fillId="4" borderId="9" xfId="0" applyNumberFormat="1" applyFill="1" applyBorder="1" applyAlignment="1">
      <alignment horizontal="right" vertical="center"/>
      <protection locked="0"/>
    </xf>
    <xf numFmtId="39" fontId="0" fillId="4" borderId="12" xfId="0" applyNumberFormat="1" applyFill="1" applyBorder="1" applyAlignment="1">
      <alignment horizontal="right" vertical="center"/>
      <protection locked="0"/>
    </xf>
    <xf numFmtId="166" fontId="13" fillId="4" borderId="9" xfId="0" applyNumberFormat="1" applyFont="1" applyFill="1" applyBorder="1" applyAlignment="1">
      <alignment horizontal="right" vertical="center"/>
      <protection locked="0"/>
    </xf>
    <xf numFmtId="0" fontId="13" fillId="4" borderId="9" xfId="0" applyFont="1" applyFill="1" applyBorder="1" applyAlignment="1">
      <alignment horizontal="left" vertical="center" wrapText="1"/>
      <protection locked="0"/>
    </xf>
    <xf numFmtId="0" fontId="13" fillId="4" borderId="9" xfId="0" applyFont="1" applyFill="1" applyBorder="1" applyAlignment="1">
      <alignment horizontal="center" vertical="center" wrapText="1"/>
      <protection locked="0"/>
    </xf>
    <xf numFmtId="39" fontId="13" fillId="4" borderId="9" xfId="0" applyNumberFormat="1" applyFont="1" applyFill="1" applyBorder="1" applyAlignment="1">
      <alignment horizontal="right" vertical="center"/>
      <protection locked="0"/>
    </xf>
    <xf numFmtId="0" fontId="4" fillId="0" borderId="0" xfId="0" applyFont="1" applyAlignment="1">
      <alignment horizontal="left" vertical="center" wrapText="1"/>
      <protection locked="0"/>
    </xf>
    <xf numFmtId="0" fontId="0" fillId="0" borderId="0" xfId="0" applyAlignment="1">
      <alignment horizontal="left" vertical="center"/>
      <protection locked="0"/>
    </xf>
  </cellXfs>
  <cellStyles count="9">
    <cellStyle name="Comma 2" xfId="3" xr:uid="{00000000-0005-0000-0000-000000000000}"/>
    <cellStyle name="Hypertextový odkaz" xfId="8" builtinId="8"/>
    <cellStyle name="Normal 2" xfId="1" xr:uid="{00000000-0005-0000-0000-000001000000}"/>
    <cellStyle name="Normal 3" xfId="2" xr:uid="{00000000-0005-0000-0000-000002000000}"/>
    <cellStyle name="Normální" xfId="0" builtinId="0"/>
    <cellStyle name="normální 49" xfId="5" xr:uid="{6A80B83A-32C2-4BB3-BAFD-FDCDF25FC4EF}"/>
    <cellStyle name="Normální 60" xfId="6" xr:uid="{BB5424E6-A21F-407C-A774-42C75A5AA77B}"/>
    <cellStyle name="Normální 62" xfId="7" xr:uid="{81EDCDDB-8FF3-4E79-8B00-E38829150518}"/>
    <cellStyle name="Normální 63" xfId="4" xr:uid="{673D4C10-71E9-4659-9A7B-3D84E6F1D22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ancomat.cz/krjs45-6asld-stineny-konektor-rj45-8-8-kat-6a-skladany-drat-kulaty-p166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BI513"/>
  <sheetViews>
    <sheetView showGridLines="0" tabSelected="1" view="pageBreakPreview" zoomScale="130" zoomScaleNormal="100" zoomScaleSheetLayoutView="130" workbookViewId="0">
      <pane ySplit="1" topLeftCell="A136" activePane="bottomLeft" state="frozenSplit"/>
      <selection pane="bottomLeft" activeCell="A141" sqref="A141"/>
    </sheetView>
  </sheetViews>
  <sheetFormatPr defaultColWidth="10.42578125" defaultRowHeight="12" x14ac:dyDescent="0.3"/>
  <cols>
    <col min="1" max="1" width="8.140625" style="1" customWidth="1"/>
    <col min="2" max="2" width="1.7109375" style="1" customWidth="1"/>
    <col min="3" max="3" width="4.140625" style="1" customWidth="1"/>
    <col min="4" max="4" width="17.140625" style="1" customWidth="1"/>
    <col min="5" max="5" width="90.7109375" style="1" customWidth="1"/>
    <col min="6" max="6" width="8.7109375" style="1" customWidth="1"/>
    <col min="7" max="7" width="11.140625" style="1" customWidth="1"/>
    <col min="8" max="8" width="12.7109375" style="1" customWidth="1"/>
    <col min="9" max="9" width="23.42578125" style="1" customWidth="1"/>
    <col min="10" max="10" width="2" style="1" customWidth="1"/>
    <col min="11" max="16" width="10.42578125" style="1" hidden="1" customWidth="1"/>
    <col min="17" max="17" width="8.140625" style="1" hidden="1" customWidth="1"/>
    <col min="18" max="18" width="29.7109375" style="1" hidden="1" customWidth="1"/>
    <col min="19" max="19" width="11.85546875" style="1" customWidth="1"/>
    <col min="20" max="20" width="12.140625" style="1" customWidth="1"/>
    <col min="21" max="21" width="16.140625" style="1" customWidth="1"/>
    <col min="22" max="22" width="12.140625" style="1" customWidth="1"/>
    <col min="23" max="23" width="15" style="1" customWidth="1"/>
    <col min="24" max="24" width="11" style="1" customWidth="1"/>
    <col min="25" max="25" width="15" style="1" customWidth="1"/>
    <col min="26" max="26" width="16.140625" style="1" customWidth="1"/>
    <col min="27" max="27" width="11" style="1" customWidth="1"/>
    <col min="28" max="28" width="15" style="1" customWidth="1"/>
    <col min="29" max="29" width="16.140625" style="1" customWidth="1"/>
    <col min="30" max="41" width="10.42578125" style="1" customWidth="1"/>
    <col min="42" max="60" width="10.42578125" style="1" hidden="1" customWidth="1"/>
    <col min="61" max="61" width="10.7109375" style="1" bestFit="1" customWidth="1"/>
    <col min="62" max="62" width="2.140625" style="1" bestFit="1" customWidth="1"/>
    <col min="63" max="63" width="12.140625" style="1" bestFit="1" customWidth="1"/>
    <col min="64" max="16384" width="10.42578125" style="1"/>
  </cols>
  <sheetData>
    <row r="2" spans="2:61" s="2" customFormat="1" x14ac:dyDescent="0.3">
      <c r="B2" s="52"/>
      <c r="C2" s="6"/>
      <c r="D2" s="6"/>
      <c r="E2" s="6"/>
      <c r="F2" s="6"/>
      <c r="G2" s="6"/>
      <c r="H2" s="6"/>
      <c r="I2" s="55"/>
    </row>
    <row r="3" spans="2:61" s="2" customFormat="1" ht="22.2" x14ac:dyDescent="0.3">
      <c r="B3" s="53"/>
      <c r="C3" s="3" t="s">
        <v>301</v>
      </c>
      <c r="I3" s="56"/>
    </row>
    <row r="4" spans="2:61" s="2" customFormat="1" ht="13.2" x14ac:dyDescent="0.3">
      <c r="B4" s="53"/>
      <c r="E4" s="93"/>
      <c r="F4" s="94"/>
      <c r="G4" s="94"/>
      <c r="H4" s="94"/>
      <c r="I4" s="56"/>
    </row>
    <row r="5" spans="2:61" s="2" customFormat="1" ht="13.2" x14ac:dyDescent="0.3">
      <c r="B5" s="53"/>
      <c r="C5" s="4" t="s">
        <v>0</v>
      </c>
      <c r="E5" s="93"/>
      <c r="F5" s="94"/>
      <c r="G5" s="94"/>
      <c r="H5" s="94"/>
      <c r="I5" s="56"/>
    </row>
    <row r="6" spans="2:61" s="2" customFormat="1" ht="13.2" x14ac:dyDescent="0.3">
      <c r="B6" s="53"/>
      <c r="D6" s="41"/>
      <c r="E6" s="40" t="s">
        <v>118</v>
      </c>
      <c r="F6" s="41"/>
      <c r="G6" s="41"/>
      <c r="H6" s="41"/>
      <c r="I6" s="56"/>
    </row>
    <row r="7" spans="2:61" s="2" customFormat="1" ht="13.2" x14ac:dyDescent="0.3">
      <c r="B7" s="53"/>
      <c r="C7" s="4" t="s">
        <v>10</v>
      </c>
      <c r="I7" s="56"/>
    </row>
    <row r="8" spans="2:61" s="2" customFormat="1" ht="16.2" x14ac:dyDescent="0.3">
      <c r="B8" s="53"/>
      <c r="D8" s="42"/>
      <c r="E8" s="42" t="s">
        <v>119</v>
      </c>
      <c r="I8" s="56"/>
    </row>
    <row r="9" spans="2:61" s="2" customFormat="1" x14ac:dyDescent="0.3">
      <c r="B9" s="53"/>
      <c r="I9" s="56"/>
    </row>
    <row r="10" spans="2:61" s="2" customFormat="1" ht="13.2" x14ac:dyDescent="0.3">
      <c r="B10" s="53"/>
      <c r="C10" s="4" t="s">
        <v>1</v>
      </c>
      <c r="E10" s="22" t="s">
        <v>120</v>
      </c>
      <c r="H10" s="4" t="s">
        <v>2</v>
      </c>
      <c r="I10" s="57" t="s">
        <v>508</v>
      </c>
    </row>
    <row r="11" spans="2:61" s="2" customFormat="1" x14ac:dyDescent="0.3">
      <c r="B11" s="53"/>
      <c r="I11" s="56"/>
    </row>
    <row r="12" spans="2:61" s="2" customFormat="1" ht="13.2" x14ac:dyDescent="0.3">
      <c r="B12" s="53"/>
      <c r="C12" s="4" t="s">
        <v>3</v>
      </c>
      <c r="E12" s="26" t="s">
        <v>121</v>
      </c>
      <c r="H12" s="4" t="s">
        <v>5</v>
      </c>
      <c r="I12" s="58" t="s">
        <v>58</v>
      </c>
    </row>
    <row r="13" spans="2:61" s="2" customFormat="1" ht="13.2" x14ac:dyDescent="0.3">
      <c r="B13" s="53"/>
      <c r="C13" s="4" t="s">
        <v>4</v>
      </c>
      <c r="E13" s="22" t="s">
        <v>11</v>
      </c>
      <c r="I13" s="56"/>
    </row>
    <row r="14" spans="2:61" s="2" customFormat="1" x14ac:dyDescent="0.3">
      <c r="B14" s="53"/>
      <c r="I14" s="56"/>
    </row>
    <row r="15" spans="2:61" s="13" customFormat="1" ht="39.6" x14ac:dyDescent="0.3">
      <c r="B15" s="54"/>
      <c r="C15" s="14" t="s">
        <v>13</v>
      </c>
      <c r="D15" s="15" t="s">
        <v>7</v>
      </c>
      <c r="E15" s="15" t="s">
        <v>14</v>
      </c>
      <c r="F15" s="15" t="s">
        <v>15</v>
      </c>
      <c r="G15" s="15" t="s">
        <v>16</v>
      </c>
      <c r="H15" s="15" t="s">
        <v>17</v>
      </c>
      <c r="I15" s="59" t="s">
        <v>18</v>
      </c>
      <c r="K15" s="8" t="s">
        <v>19</v>
      </c>
      <c r="L15" s="9" t="s">
        <v>6</v>
      </c>
      <c r="M15" s="9" t="s">
        <v>20</v>
      </c>
      <c r="N15" s="9" t="s">
        <v>21</v>
      </c>
      <c r="O15" s="9" t="s">
        <v>22</v>
      </c>
      <c r="P15" s="9" t="s">
        <v>23</v>
      </c>
      <c r="Q15" s="9" t="s">
        <v>24</v>
      </c>
      <c r="R15" s="10" t="s">
        <v>25</v>
      </c>
    </row>
    <row r="16" spans="2:61" s="2" customFormat="1" ht="16.2" x14ac:dyDescent="0.35">
      <c r="B16" s="53"/>
      <c r="C16" s="12" t="s">
        <v>27</v>
      </c>
      <c r="I16" s="38">
        <f>SUM(I18,I127,I215,I309,I325,I353,I453,I483,I501,I508)</f>
        <v>0</v>
      </c>
      <c r="K16" s="11"/>
      <c r="L16" s="7"/>
      <c r="M16" s="7"/>
      <c r="N16" s="16" t="e">
        <f>#REF!+#REF!</f>
        <v>#REF!</v>
      </c>
      <c r="O16" s="7"/>
      <c r="P16" s="16" t="e">
        <f>#REF!+#REF!</f>
        <v>#REF!</v>
      </c>
      <c r="Q16" s="7"/>
      <c r="R16" s="17" t="e">
        <f>#REF!+#REF!</f>
        <v>#REF!</v>
      </c>
      <c r="AR16" s="2" t="s">
        <v>8</v>
      </c>
      <c r="AS16" s="2" t="s">
        <v>12</v>
      </c>
      <c r="BI16" s="18" t="e">
        <f>#REF!+#REF!</f>
        <v>#REF!</v>
      </c>
    </row>
    <row r="17" spans="2:9" x14ac:dyDescent="0.3">
      <c r="B17" s="36"/>
      <c r="C17" s="30"/>
      <c r="D17" s="31"/>
      <c r="E17" s="29"/>
      <c r="F17" s="13"/>
      <c r="G17" s="32"/>
      <c r="H17" s="33"/>
      <c r="I17" s="39"/>
    </row>
    <row r="18" spans="2:9" ht="16.2" x14ac:dyDescent="0.35">
      <c r="B18" s="37"/>
      <c r="C18" s="43"/>
      <c r="D18" s="44" t="s">
        <v>28</v>
      </c>
      <c r="E18" s="44" t="s">
        <v>57</v>
      </c>
      <c r="F18" s="43"/>
      <c r="G18" s="43"/>
      <c r="H18" s="43"/>
      <c r="I18" s="45">
        <f>SUM(I19:I125)</f>
        <v>0</v>
      </c>
    </row>
    <row r="19" spans="2:9" x14ac:dyDescent="0.3">
      <c r="B19" s="53"/>
      <c r="C19" s="19" t="s">
        <v>9</v>
      </c>
      <c r="D19" s="27" t="s">
        <v>259</v>
      </c>
      <c r="E19" s="25" t="s">
        <v>260</v>
      </c>
      <c r="F19" s="24" t="s">
        <v>26</v>
      </c>
      <c r="G19" s="20">
        <v>1</v>
      </c>
      <c r="H19" s="21"/>
      <c r="I19" s="35">
        <f>H19*G19</f>
        <v>0</v>
      </c>
    </row>
    <row r="20" spans="2:9" x14ac:dyDescent="0.3">
      <c r="B20" s="53"/>
      <c r="C20" s="19">
        <f t="shared" ref="C20:C86" si="0">C19+1</f>
        <v>2</v>
      </c>
      <c r="D20" s="27" t="s">
        <v>261</v>
      </c>
      <c r="E20" s="25" t="s">
        <v>262</v>
      </c>
      <c r="F20" s="24" t="s">
        <v>26</v>
      </c>
      <c r="G20" s="20">
        <v>1</v>
      </c>
      <c r="H20" s="21"/>
      <c r="I20" s="35">
        <f t="shared" ref="I20:I22" si="1">H20*G20</f>
        <v>0</v>
      </c>
    </row>
    <row r="21" spans="2:9" ht="24" x14ac:dyDescent="0.3">
      <c r="B21" s="53"/>
      <c r="C21" s="19">
        <f t="shared" si="0"/>
        <v>3</v>
      </c>
      <c r="D21" s="23"/>
      <c r="E21" s="25" t="s">
        <v>256</v>
      </c>
      <c r="F21" s="24" t="s">
        <v>26</v>
      </c>
      <c r="G21" s="20">
        <v>1</v>
      </c>
      <c r="H21" s="21"/>
      <c r="I21" s="35">
        <f t="shared" si="1"/>
        <v>0</v>
      </c>
    </row>
    <row r="22" spans="2:9" x14ac:dyDescent="0.3">
      <c r="B22" s="53"/>
      <c r="C22" s="19">
        <f t="shared" si="0"/>
        <v>4</v>
      </c>
      <c r="D22" s="27" t="s">
        <v>63</v>
      </c>
      <c r="E22" s="25" t="s">
        <v>51</v>
      </c>
      <c r="F22" s="24" t="s">
        <v>26</v>
      </c>
      <c r="G22" s="20">
        <f>SUM(G23:G28)</f>
        <v>13</v>
      </c>
      <c r="H22" s="21"/>
      <c r="I22" s="35">
        <f t="shared" si="1"/>
        <v>0</v>
      </c>
    </row>
    <row r="23" spans="2:9" x14ac:dyDescent="0.3">
      <c r="B23" s="53"/>
      <c r="C23" s="19">
        <f t="shared" si="0"/>
        <v>5</v>
      </c>
      <c r="D23" s="27"/>
      <c r="E23" s="25" t="s">
        <v>257</v>
      </c>
      <c r="F23" s="24" t="s">
        <v>26</v>
      </c>
      <c r="G23" s="20">
        <v>1</v>
      </c>
      <c r="H23" s="21"/>
      <c r="I23" s="35">
        <f t="shared" ref="I23:I28" si="2">H23*G23</f>
        <v>0</v>
      </c>
    </row>
    <row r="24" spans="2:9" x14ac:dyDescent="0.3">
      <c r="B24" s="53"/>
      <c r="C24" s="19">
        <f t="shared" ref="C24" si="3">C22+1</f>
        <v>5</v>
      </c>
      <c r="D24" s="27"/>
      <c r="E24" s="25" t="s">
        <v>258</v>
      </c>
      <c r="F24" s="24" t="s">
        <v>26</v>
      </c>
      <c r="G24" s="20">
        <v>2</v>
      </c>
      <c r="H24" s="21"/>
      <c r="I24" s="35">
        <f t="shared" si="2"/>
        <v>0</v>
      </c>
    </row>
    <row r="25" spans="2:9" x14ac:dyDescent="0.3">
      <c r="B25" s="53"/>
      <c r="C25" s="19">
        <f t="shared" si="0"/>
        <v>6</v>
      </c>
      <c r="D25" s="27" t="s">
        <v>65</v>
      </c>
      <c r="E25" s="25" t="s">
        <v>29</v>
      </c>
      <c r="F25" s="24" t="s">
        <v>26</v>
      </c>
      <c r="G25" s="20">
        <v>4</v>
      </c>
      <c r="H25" s="21"/>
      <c r="I25" s="35">
        <f t="shared" si="2"/>
        <v>0</v>
      </c>
    </row>
    <row r="26" spans="2:9" x14ac:dyDescent="0.3">
      <c r="B26" s="53"/>
      <c r="C26" s="19">
        <f t="shared" si="0"/>
        <v>7</v>
      </c>
      <c r="D26" s="23"/>
      <c r="E26" s="25" t="s">
        <v>68</v>
      </c>
      <c r="F26" s="24" t="s">
        <v>26</v>
      </c>
      <c r="G26" s="20">
        <v>4</v>
      </c>
      <c r="H26" s="21"/>
      <c r="I26" s="35">
        <f t="shared" si="2"/>
        <v>0</v>
      </c>
    </row>
    <row r="27" spans="2:9" x14ac:dyDescent="0.3">
      <c r="B27" s="53"/>
      <c r="C27" s="19">
        <f t="shared" si="0"/>
        <v>8</v>
      </c>
      <c r="D27" s="27" t="s">
        <v>64</v>
      </c>
      <c r="E27" s="25" t="s">
        <v>30</v>
      </c>
      <c r="F27" s="24" t="s">
        <v>26</v>
      </c>
      <c r="G27" s="20">
        <v>1</v>
      </c>
      <c r="H27" s="21"/>
      <c r="I27" s="35">
        <f t="shared" si="2"/>
        <v>0</v>
      </c>
    </row>
    <row r="28" spans="2:9" x14ac:dyDescent="0.3">
      <c r="B28" s="53"/>
      <c r="C28" s="19">
        <f t="shared" si="0"/>
        <v>9</v>
      </c>
      <c r="D28" s="23"/>
      <c r="E28" s="25" t="s">
        <v>472</v>
      </c>
      <c r="F28" s="24" t="s">
        <v>26</v>
      </c>
      <c r="G28" s="20">
        <v>1</v>
      </c>
      <c r="H28" s="21"/>
      <c r="I28" s="35">
        <f t="shared" si="2"/>
        <v>0</v>
      </c>
    </row>
    <row r="29" spans="2:9" x14ac:dyDescent="0.3">
      <c r="B29" s="53"/>
      <c r="C29" s="19">
        <f t="shared" si="0"/>
        <v>10</v>
      </c>
      <c r="D29" s="27" t="s">
        <v>69</v>
      </c>
      <c r="E29" s="25" t="s">
        <v>61</v>
      </c>
      <c r="F29" s="24" t="s">
        <v>26</v>
      </c>
      <c r="G29" s="20">
        <v>3</v>
      </c>
      <c r="H29" s="21"/>
      <c r="I29" s="35">
        <f t="shared" ref="I29:I30" si="4">H29*G29</f>
        <v>0</v>
      </c>
    </row>
    <row r="30" spans="2:9" x14ac:dyDescent="0.3">
      <c r="B30" s="53"/>
      <c r="C30" s="19">
        <f t="shared" si="0"/>
        <v>11</v>
      </c>
      <c r="D30" s="23"/>
      <c r="E30" s="25" t="s">
        <v>268</v>
      </c>
      <c r="F30" s="24" t="s">
        <v>26</v>
      </c>
      <c r="G30" s="20">
        <v>3</v>
      </c>
      <c r="H30" s="21"/>
      <c r="I30" s="35">
        <f t="shared" si="4"/>
        <v>0</v>
      </c>
    </row>
    <row r="31" spans="2:9" x14ac:dyDescent="0.3">
      <c r="B31" s="53"/>
      <c r="C31" s="19">
        <f t="shared" ref="C31:C38" si="5">C29+1</f>
        <v>11</v>
      </c>
      <c r="D31" s="27" t="s">
        <v>67</v>
      </c>
      <c r="E31" s="25" t="s">
        <v>52</v>
      </c>
      <c r="F31" s="24" t="s">
        <v>26</v>
      </c>
      <c r="G31" s="20">
        <v>1</v>
      </c>
      <c r="H31" s="21"/>
      <c r="I31" s="35">
        <f>H31*G31</f>
        <v>0</v>
      </c>
    </row>
    <row r="32" spans="2:9" x14ac:dyDescent="0.3">
      <c r="B32" s="53"/>
      <c r="C32" s="19">
        <f t="shared" si="0"/>
        <v>12</v>
      </c>
      <c r="D32" s="23"/>
      <c r="E32" s="25" t="s">
        <v>266</v>
      </c>
      <c r="F32" s="24" t="s">
        <v>26</v>
      </c>
      <c r="G32" s="20">
        <v>1</v>
      </c>
      <c r="H32" s="21"/>
      <c r="I32" s="35">
        <f>H32*G32</f>
        <v>0</v>
      </c>
    </row>
    <row r="33" spans="2:9" x14ac:dyDescent="0.3">
      <c r="B33" s="53"/>
      <c r="C33" s="19">
        <f t="shared" si="0"/>
        <v>13</v>
      </c>
      <c r="D33" s="27" t="s">
        <v>66</v>
      </c>
      <c r="E33" s="25" t="s">
        <v>53</v>
      </c>
      <c r="F33" s="24" t="s">
        <v>26</v>
      </c>
      <c r="G33" s="20">
        <v>1</v>
      </c>
      <c r="H33" s="21"/>
      <c r="I33" s="35">
        <f>H33*G33</f>
        <v>0</v>
      </c>
    </row>
    <row r="34" spans="2:9" x14ac:dyDescent="0.3">
      <c r="B34" s="53"/>
      <c r="C34" s="19">
        <f t="shared" si="0"/>
        <v>14</v>
      </c>
      <c r="D34" s="23"/>
      <c r="E34" s="25" t="s">
        <v>267</v>
      </c>
      <c r="F34" s="24" t="s">
        <v>26</v>
      </c>
      <c r="G34" s="20">
        <v>1</v>
      </c>
      <c r="H34" s="21"/>
      <c r="I34" s="35">
        <f>H34*G34</f>
        <v>0</v>
      </c>
    </row>
    <row r="35" spans="2:9" x14ac:dyDescent="0.3">
      <c r="B35" s="53"/>
      <c r="C35" s="19">
        <f t="shared" si="0"/>
        <v>15</v>
      </c>
      <c r="D35" s="23"/>
      <c r="E35" s="25" t="s">
        <v>272</v>
      </c>
      <c r="F35" s="24" t="s">
        <v>26</v>
      </c>
      <c r="G35" s="20">
        <v>1</v>
      </c>
      <c r="H35" s="21"/>
      <c r="I35" s="35">
        <f t="shared" ref="I35:I37" si="6">H35*G35</f>
        <v>0</v>
      </c>
    </row>
    <row r="36" spans="2:9" ht="24" x14ac:dyDescent="0.3">
      <c r="B36" s="53"/>
      <c r="C36" s="19">
        <f t="shared" si="0"/>
        <v>16</v>
      </c>
      <c r="D36" s="23"/>
      <c r="E36" s="25" t="s">
        <v>274</v>
      </c>
      <c r="F36" s="24" t="s">
        <v>26</v>
      </c>
      <c r="G36" s="20">
        <v>1</v>
      </c>
      <c r="H36" s="21"/>
      <c r="I36" s="35">
        <f t="shared" si="6"/>
        <v>0</v>
      </c>
    </row>
    <row r="37" spans="2:9" x14ac:dyDescent="0.3">
      <c r="B37" s="53"/>
      <c r="C37" s="19">
        <f t="shared" si="0"/>
        <v>17</v>
      </c>
      <c r="D37" s="23"/>
      <c r="E37" s="25" t="s">
        <v>273</v>
      </c>
      <c r="F37" s="24" t="s">
        <v>26</v>
      </c>
      <c r="G37" s="20">
        <v>1</v>
      </c>
      <c r="H37" s="21"/>
      <c r="I37" s="35">
        <f t="shared" si="6"/>
        <v>0</v>
      </c>
    </row>
    <row r="38" spans="2:9" x14ac:dyDescent="0.3">
      <c r="B38" s="53"/>
      <c r="C38" s="19">
        <f t="shared" si="5"/>
        <v>17</v>
      </c>
      <c r="D38" s="27" t="s">
        <v>70</v>
      </c>
      <c r="E38" s="25" t="s">
        <v>31</v>
      </c>
      <c r="F38" s="24" t="s">
        <v>26</v>
      </c>
      <c r="G38" s="20">
        <f>SUM(G39:G41)</f>
        <v>46</v>
      </c>
      <c r="H38" s="21"/>
      <c r="I38" s="35">
        <f t="shared" ref="I38:I55" si="7">H38*G38</f>
        <v>0</v>
      </c>
    </row>
    <row r="39" spans="2:9" ht="48" x14ac:dyDescent="0.3">
      <c r="B39" s="53"/>
      <c r="C39" s="19">
        <f t="shared" si="0"/>
        <v>18</v>
      </c>
      <c r="D39" s="23"/>
      <c r="E39" s="25" t="s">
        <v>62</v>
      </c>
      <c r="F39" s="24" t="s">
        <v>26</v>
      </c>
      <c r="G39" s="20">
        <v>1</v>
      </c>
      <c r="H39" s="21"/>
      <c r="I39" s="35">
        <f t="shared" si="7"/>
        <v>0</v>
      </c>
    </row>
    <row r="40" spans="2:9" ht="48" x14ac:dyDescent="0.3">
      <c r="B40" s="53"/>
      <c r="C40" s="19">
        <f t="shared" si="0"/>
        <v>19</v>
      </c>
      <c r="D40" s="23"/>
      <c r="E40" s="25" t="s">
        <v>473</v>
      </c>
      <c r="F40" s="24" t="s">
        <v>26</v>
      </c>
      <c r="G40" s="20">
        <v>18</v>
      </c>
      <c r="H40" s="21"/>
      <c r="I40" s="35">
        <f t="shared" si="7"/>
        <v>0</v>
      </c>
    </row>
    <row r="41" spans="2:9" x14ac:dyDescent="0.3">
      <c r="B41" s="53"/>
      <c r="C41" s="19">
        <f t="shared" si="0"/>
        <v>20</v>
      </c>
      <c r="D41" s="23"/>
      <c r="E41" s="25" t="s">
        <v>269</v>
      </c>
      <c r="F41" s="24" t="s">
        <v>26</v>
      </c>
      <c r="G41" s="20">
        <v>27</v>
      </c>
      <c r="H41" s="21"/>
      <c r="I41" s="35">
        <f t="shared" si="7"/>
        <v>0</v>
      </c>
    </row>
    <row r="42" spans="2:9" x14ac:dyDescent="0.3">
      <c r="B42" s="53"/>
      <c r="C42" s="19">
        <f t="shared" si="0"/>
        <v>21</v>
      </c>
      <c r="D42" s="27" t="s">
        <v>71</v>
      </c>
      <c r="E42" s="25" t="s">
        <v>32</v>
      </c>
      <c r="F42" s="24" t="s">
        <v>26</v>
      </c>
      <c r="G42" s="20">
        <v>1</v>
      </c>
      <c r="H42" s="21"/>
      <c r="I42" s="35">
        <f t="shared" si="7"/>
        <v>0</v>
      </c>
    </row>
    <row r="43" spans="2:9" x14ac:dyDescent="0.3">
      <c r="B43" s="53"/>
      <c r="C43" s="19">
        <f t="shared" si="0"/>
        <v>22</v>
      </c>
      <c r="D43" s="23"/>
      <c r="E43" s="25" t="s">
        <v>474</v>
      </c>
      <c r="F43" s="24" t="s">
        <v>26</v>
      </c>
      <c r="G43" s="20">
        <v>1</v>
      </c>
      <c r="H43" s="21"/>
      <c r="I43" s="35">
        <f t="shared" si="7"/>
        <v>0</v>
      </c>
    </row>
    <row r="44" spans="2:9" x14ac:dyDescent="0.3">
      <c r="B44" s="53"/>
      <c r="C44" s="19">
        <f t="shared" si="0"/>
        <v>23</v>
      </c>
      <c r="D44" s="27" t="s">
        <v>72</v>
      </c>
      <c r="E44" s="25" t="s">
        <v>271</v>
      </c>
      <c r="F44" s="24" t="s">
        <v>26</v>
      </c>
      <c r="G44" s="20">
        <v>34</v>
      </c>
      <c r="H44" s="21"/>
      <c r="I44" s="35">
        <f t="shared" si="7"/>
        <v>0</v>
      </c>
    </row>
    <row r="45" spans="2:9" x14ac:dyDescent="0.3">
      <c r="B45" s="53"/>
      <c r="C45" s="19">
        <f t="shared" si="0"/>
        <v>24</v>
      </c>
      <c r="D45" s="23"/>
      <c r="E45" s="25" t="s">
        <v>270</v>
      </c>
      <c r="F45" s="24" t="s">
        <v>26</v>
      </c>
      <c r="G45" s="20">
        <v>34</v>
      </c>
      <c r="H45" s="21"/>
      <c r="I45" s="35">
        <f t="shared" si="7"/>
        <v>0</v>
      </c>
    </row>
    <row r="46" spans="2:9" x14ac:dyDescent="0.3">
      <c r="B46" s="53"/>
      <c r="C46" s="19">
        <f t="shared" si="0"/>
        <v>25</v>
      </c>
      <c r="D46" s="27" t="s">
        <v>73</v>
      </c>
      <c r="E46" s="25" t="s">
        <v>33</v>
      </c>
      <c r="F46" s="24" t="s">
        <v>26</v>
      </c>
      <c r="G46" s="84">
        <f>SUM(G47:G48)</f>
        <v>419</v>
      </c>
      <c r="H46" s="21"/>
      <c r="I46" s="35">
        <f t="shared" si="7"/>
        <v>0</v>
      </c>
    </row>
    <row r="47" spans="2:9" x14ac:dyDescent="0.3">
      <c r="B47" s="53"/>
      <c r="C47" s="19">
        <f t="shared" si="0"/>
        <v>26</v>
      </c>
      <c r="D47" s="23"/>
      <c r="E47" s="25" t="s">
        <v>276</v>
      </c>
      <c r="F47" s="24" t="s">
        <v>26</v>
      </c>
      <c r="G47" s="84">
        <v>413</v>
      </c>
      <c r="H47" s="21"/>
      <c r="I47" s="35">
        <f t="shared" si="7"/>
        <v>0</v>
      </c>
    </row>
    <row r="48" spans="2:9" x14ac:dyDescent="0.3">
      <c r="B48" s="53"/>
      <c r="C48" s="19">
        <f t="shared" si="0"/>
        <v>27</v>
      </c>
      <c r="D48" s="23"/>
      <c r="E48" s="85" t="s">
        <v>511</v>
      </c>
      <c r="F48" s="86" t="s">
        <v>26</v>
      </c>
      <c r="G48" s="84">
        <v>6</v>
      </c>
      <c r="H48" s="87"/>
      <c r="I48" s="88">
        <f t="shared" si="7"/>
        <v>0</v>
      </c>
    </row>
    <row r="49" spans="2:9" x14ac:dyDescent="0.3">
      <c r="B49" s="53"/>
      <c r="C49" s="19">
        <f t="shared" si="0"/>
        <v>28</v>
      </c>
      <c r="D49" s="27" t="s">
        <v>74</v>
      </c>
      <c r="E49" s="25" t="s">
        <v>34</v>
      </c>
      <c r="F49" s="24" t="s">
        <v>26</v>
      </c>
      <c r="G49" s="84">
        <f>G46</f>
        <v>419</v>
      </c>
      <c r="H49" s="21"/>
      <c r="I49" s="35">
        <f t="shared" si="7"/>
        <v>0</v>
      </c>
    </row>
    <row r="50" spans="2:9" x14ac:dyDescent="0.3">
      <c r="B50" s="53"/>
      <c r="C50" s="19">
        <f t="shared" si="0"/>
        <v>29</v>
      </c>
      <c r="D50" s="23"/>
      <c r="E50" s="25" t="s">
        <v>59</v>
      </c>
      <c r="F50" s="24" t="s">
        <v>26</v>
      </c>
      <c r="G50" s="84">
        <f>G49</f>
        <v>419</v>
      </c>
      <c r="H50" s="21"/>
      <c r="I50" s="35">
        <f t="shared" si="7"/>
        <v>0</v>
      </c>
    </row>
    <row r="51" spans="2:9" x14ac:dyDescent="0.3">
      <c r="B51" s="53"/>
      <c r="C51" s="19">
        <f t="shared" si="0"/>
        <v>30</v>
      </c>
      <c r="D51" s="23"/>
      <c r="E51" s="25" t="s">
        <v>275</v>
      </c>
      <c r="F51" s="24" t="s">
        <v>26</v>
      </c>
      <c r="G51" s="84">
        <f>G49</f>
        <v>419</v>
      </c>
      <c r="H51" s="21"/>
      <c r="I51" s="35">
        <f t="shared" si="7"/>
        <v>0</v>
      </c>
    </row>
    <row r="52" spans="2:9" x14ac:dyDescent="0.3">
      <c r="B52" s="53"/>
      <c r="C52" s="19">
        <f t="shared" si="0"/>
        <v>31</v>
      </c>
      <c r="D52" s="23"/>
      <c r="E52" s="85" t="s">
        <v>512</v>
      </c>
      <c r="F52" s="86" t="s">
        <v>26</v>
      </c>
      <c r="G52" s="84">
        <v>6</v>
      </c>
      <c r="H52" s="87"/>
      <c r="I52" s="88">
        <f t="shared" si="7"/>
        <v>0</v>
      </c>
    </row>
    <row r="53" spans="2:9" ht="24" x14ac:dyDescent="0.3">
      <c r="B53" s="53"/>
      <c r="C53" s="19">
        <f t="shared" si="0"/>
        <v>32</v>
      </c>
      <c r="D53" s="23"/>
      <c r="E53" s="85" t="s">
        <v>513</v>
      </c>
      <c r="F53" s="86" t="s">
        <v>26</v>
      </c>
      <c r="G53" s="84">
        <v>6</v>
      </c>
      <c r="H53" s="87"/>
      <c r="I53" s="88">
        <f t="shared" si="7"/>
        <v>0</v>
      </c>
    </row>
    <row r="54" spans="2:9" x14ac:dyDescent="0.3">
      <c r="B54" s="53"/>
      <c r="C54" s="19">
        <f t="shared" si="0"/>
        <v>33</v>
      </c>
      <c r="D54" s="27" t="s">
        <v>279</v>
      </c>
      <c r="E54" s="25" t="s">
        <v>280</v>
      </c>
      <c r="F54" s="24" t="s">
        <v>26</v>
      </c>
      <c r="G54" s="20">
        <v>3</v>
      </c>
      <c r="H54" s="21"/>
      <c r="I54" s="35">
        <f t="shared" si="7"/>
        <v>0</v>
      </c>
    </row>
    <row r="55" spans="2:9" ht="24" x14ac:dyDescent="0.3">
      <c r="B55" s="53"/>
      <c r="C55" s="19">
        <f t="shared" si="0"/>
        <v>34</v>
      </c>
      <c r="D55" s="23"/>
      <c r="E55" s="25" t="s">
        <v>277</v>
      </c>
      <c r="F55" s="24" t="s">
        <v>26</v>
      </c>
      <c r="G55" s="20">
        <v>3</v>
      </c>
      <c r="H55" s="21"/>
      <c r="I55" s="35">
        <f t="shared" si="7"/>
        <v>0</v>
      </c>
    </row>
    <row r="56" spans="2:9" x14ac:dyDescent="0.3">
      <c r="B56" s="53"/>
      <c r="C56" s="19">
        <f t="shared" si="0"/>
        <v>35</v>
      </c>
      <c r="D56" s="23" t="s">
        <v>281</v>
      </c>
      <c r="E56" s="25" t="s">
        <v>282</v>
      </c>
      <c r="F56" s="24" t="s">
        <v>26</v>
      </c>
      <c r="G56" s="84">
        <f>SUM(G57:G58)</f>
        <v>24</v>
      </c>
      <c r="H56" s="21"/>
      <c r="I56" s="35">
        <f t="shared" ref="I56:I58" si="8">H56*G56</f>
        <v>0</v>
      </c>
    </row>
    <row r="57" spans="2:9" x14ac:dyDescent="0.3">
      <c r="B57" s="53"/>
      <c r="C57" s="19">
        <f t="shared" si="0"/>
        <v>36</v>
      </c>
      <c r="D57" s="23"/>
      <c r="E57" s="25" t="s">
        <v>283</v>
      </c>
      <c r="F57" s="24" t="s">
        <v>26</v>
      </c>
      <c r="G57" s="84">
        <v>20</v>
      </c>
      <c r="H57" s="21"/>
      <c r="I57" s="35">
        <f t="shared" si="8"/>
        <v>0</v>
      </c>
    </row>
    <row r="58" spans="2:9" ht="24" x14ac:dyDescent="0.3">
      <c r="B58" s="53"/>
      <c r="C58" s="19">
        <f t="shared" si="0"/>
        <v>37</v>
      </c>
      <c r="D58" s="23"/>
      <c r="E58" s="25" t="s">
        <v>477</v>
      </c>
      <c r="F58" s="24" t="s">
        <v>26</v>
      </c>
      <c r="G58" s="20">
        <v>4</v>
      </c>
      <c r="H58" s="21"/>
      <c r="I58" s="35">
        <f t="shared" si="8"/>
        <v>0</v>
      </c>
    </row>
    <row r="59" spans="2:9" x14ac:dyDescent="0.3">
      <c r="B59" s="53"/>
      <c r="C59" s="19">
        <f t="shared" si="0"/>
        <v>38</v>
      </c>
      <c r="D59" s="27" t="s">
        <v>75</v>
      </c>
      <c r="E59" s="25" t="s">
        <v>54</v>
      </c>
      <c r="F59" s="24" t="s">
        <v>26</v>
      </c>
      <c r="G59" s="20">
        <v>3</v>
      </c>
      <c r="H59" s="21"/>
      <c r="I59" s="35">
        <f t="shared" ref="I59" si="9">H59*G59</f>
        <v>0</v>
      </c>
    </row>
    <row r="60" spans="2:9" x14ac:dyDescent="0.3">
      <c r="B60" s="53"/>
      <c r="C60" s="19">
        <f t="shared" si="0"/>
        <v>39</v>
      </c>
      <c r="D60" s="23"/>
      <c r="E60" s="25" t="s">
        <v>278</v>
      </c>
      <c r="F60" s="24" t="s">
        <v>26</v>
      </c>
      <c r="G60" s="20">
        <v>3</v>
      </c>
      <c r="H60" s="21"/>
      <c r="I60" s="35">
        <f t="shared" ref="I60:I66" si="10">H60*G60</f>
        <v>0</v>
      </c>
    </row>
    <row r="61" spans="2:9" x14ac:dyDescent="0.3">
      <c r="B61" s="53"/>
      <c r="C61" s="19">
        <f t="shared" si="0"/>
        <v>40</v>
      </c>
      <c r="D61" s="23" t="s">
        <v>284</v>
      </c>
      <c r="E61" s="25" t="s">
        <v>285</v>
      </c>
      <c r="F61" s="24" t="s">
        <v>26</v>
      </c>
      <c r="G61" s="20">
        <v>6</v>
      </c>
      <c r="H61" s="21"/>
      <c r="I61" s="35">
        <f t="shared" si="10"/>
        <v>0</v>
      </c>
    </row>
    <row r="62" spans="2:9" ht="24" x14ac:dyDescent="0.3">
      <c r="B62" s="53"/>
      <c r="C62" s="19">
        <f t="shared" si="0"/>
        <v>41</v>
      </c>
      <c r="D62" s="23"/>
      <c r="E62" s="25" t="s">
        <v>237</v>
      </c>
      <c r="F62" s="28" t="s">
        <v>26</v>
      </c>
      <c r="G62" s="20">
        <v>2</v>
      </c>
      <c r="H62" s="21"/>
      <c r="I62" s="35">
        <f t="shared" si="10"/>
        <v>0</v>
      </c>
    </row>
    <row r="63" spans="2:9" ht="36" x14ac:dyDescent="0.3">
      <c r="B63" s="53"/>
      <c r="C63" s="19">
        <f t="shared" si="0"/>
        <v>42</v>
      </c>
      <c r="D63" s="23"/>
      <c r="E63" s="25" t="s">
        <v>238</v>
      </c>
      <c r="F63" s="28" t="s">
        <v>26</v>
      </c>
      <c r="G63" s="20">
        <v>4</v>
      </c>
      <c r="H63" s="21"/>
      <c r="I63" s="35">
        <f t="shared" si="10"/>
        <v>0</v>
      </c>
    </row>
    <row r="64" spans="2:9" x14ac:dyDescent="0.3">
      <c r="B64" s="53"/>
      <c r="C64" s="19">
        <f t="shared" si="0"/>
        <v>43</v>
      </c>
      <c r="D64" s="23"/>
      <c r="E64" s="25" t="s">
        <v>288</v>
      </c>
      <c r="F64" s="24" t="s">
        <v>26</v>
      </c>
      <c r="G64" s="20">
        <v>6</v>
      </c>
      <c r="H64" s="21"/>
      <c r="I64" s="35">
        <f t="shared" si="10"/>
        <v>0</v>
      </c>
    </row>
    <row r="65" spans="2:9" x14ac:dyDescent="0.3">
      <c r="B65" s="53"/>
      <c r="C65" s="19">
        <f t="shared" si="0"/>
        <v>44</v>
      </c>
      <c r="D65" s="23"/>
      <c r="E65" s="25" t="s">
        <v>239</v>
      </c>
      <c r="F65" s="28" t="s">
        <v>26</v>
      </c>
      <c r="G65" s="20">
        <v>2</v>
      </c>
      <c r="H65" s="21"/>
      <c r="I65" s="35">
        <f t="shared" si="10"/>
        <v>0</v>
      </c>
    </row>
    <row r="66" spans="2:9" x14ac:dyDescent="0.3">
      <c r="B66" s="53"/>
      <c r="C66" s="19">
        <f t="shared" si="0"/>
        <v>45</v>
      </c>
      <c r="D66" s="23"/>
      <c r="E66" s="25" t="s">
        <v>240</v>
      </c>
      <c r="F66" s="28" t="s">
        <v>26</v>
      </c>
      <c r="G66" s="20">
        <v>4</v>
      </c>
      <c r="H66" s="21"/>
      <c r="I66" s="35">
        <f t="shared" si="10"/>
        <v>0</v>
      </c>
    </row>
    <row r="67" spans="2:9" x14ac:dyDescent="0.3">
      <c r="B67" s="53"/>
      <c r="C67" s="19">
        <f t="shared" si="0"/>
        <v>46</v>
      </c>
      <c r="D67" s="23"/>
      <c r="E67" s="25" t="s">
        <v>486</v>
      </c>
      <c r="F67" s="24" t="s">
        <v>26</v>
      </c>
      <c r="G67" s="20">
        <v>6</v>
      </c>
      <c r="H67" s="21"/>
      <c r="I67" s="35">
        <f t="shared" ref="I67:I69" si="11">H67*G67</f>
        <v>0</v>
      </c>
    </row>
    <row r="68" spans="2:9" x14ac:dyDescent="0.3">
      <c r="B68" s="53"/>
      <c r="C68" s="19">
        <f t="shared" si="0"/>
        <v>47</v>
      </c>
      <c r="D68" s="23"/>
      <c r="E68" s="25" t="s">
        <v>236</v>
      </c>
      <c r="F68" s="28" t="s">
        <v>26</v>
      </c>
      <c r="G68" s="20">
        <v>6</v>
      </c>
      <c r="H68" s="21"/>
      <c r="I68" s="35">
        <f>H68*G68</f>
        <v>0</v>
      </c>
    </row>
    <row r="69" spans="2:9" x14ac:dyDescent="0.3">
      <c r="B69" s="53"/>
      <c r="C69" s="19">
        <f t="shared" si="0"/>
        <v>48</v>
      </c>
      <c r="D69" s="23"/>
      <c r="E69" s="25" t="s">
        <v>289</v>
      </c>
      <c r="F69" s="24" t="s">
        <v>26</v>
      </c>
      <c r="G69" s="20">
        <v>6</v>
      </c>
      <c r="H69" s="21"/>
      <c r="I69" s="35">
        <f t="shared" si="11"/>
        <v>0</v>
      </c>
    </row>
    <row r="70" spans="2:9" x14ac:dyDescent="0.3">
      <c r="B70" s="53"/>
      <c r="C70" s="19">
        <f t="shared" si="0"/>
        <v>49</v>
      </c>
      <c r="D70" s="23"/>
      <c r="E70" s="25" t="s">
        <v>235</v>
      </c>
      <c r="F70" s="28" t="s">
        <v>26</v>
      </c>
      <c r="G70" s="20">
        <v>6</v>
      </c>
      <c r="H70" s="21"/>
      <c r="I70" s="35">
        <f t="shared" ref="I70:I78" si="12">H70*G70</f>
        <v>0</v>
      </c>
    </row>
    <row r="71" spans="2:9" x14ac:dyDescent="0.3">
      <c r="B71" s="53"/>
      <c r="C71" s="19">
        <f t="shared" si="0"/>
        <v>50</v>
      </c>
      <c r="D71" s="23" t="s">
        <v>286</v>
      </c>
      <c r="E71" s="25" t="s">
        <v>287</v>
      </c>
      <c r="F71" s="28" t="s">
        <v>37</v>
      </c>
      <c r="G71" s="20">
        <v>440</v>
      </c>
      <c r="H71" s="21"/>
      <c r="I71" s="35">
        <f t="shared" si="12"/>
        <v>0</v>
      </c>
    </row>
    <row r="72" spans="2:9" x14ac:dyDescent="0.3">
      <c r="B72" s="53"/>
      <c r="C72" s="19">
        <f t="shared" si="0"/>
        <v>51</v>
      </c>
      <c r="D72" s="23"/>
      <c r="E72" s="25" t="s">
        <v>241</v>
      </c>
      <c r="F72" s="28" t="s">
        <v>26</v>
      </c>
      <c r="G72" s="20">
        <v>88</v>
      </c>
      <c r="H72" s="21"/>
      <c r="I72" s="35">
        <f t="shared" si="12"/>
        <v>0</v>
      </c>
    </row>
    <row r="73" spans="2:9" x14ac:dyDescent="0.3">
      <c r="B73" s="53"/>
      <c r="C73" s="19">
        <f t="shared" si="0"/>
        <v>52</v>
      </c>
      <c r="D73" s="23"/>
      <c r="E73" s="25" t="s">
        <v>246</v>
      </c>
      <c r="F73" s="28" t="s">
        <v>26</v>
      </c>
      <c r="G73" s="20">
        <v>5</v>
      </c>
      <c r="H73" s="21"/>
      <c r="I73" s="35">
        <f t="shared" si="12"/>
        <v>0</v>
      </c>
    </row>
    <row r="74" spans="2:9" x14ac:dyDescent="0.3">
      <c r="B74" s="53"/>
      <c r="C74" s="19">
        <f t="shared" si="0"/>
        <v>53</v>
      </c>
      <c r="D74" s="19"/>
      <c r="E74" s="73" t="s">
        <v>290</v>
      </c>
      <c r="F74" s="19" t="s">
        <v>26</v>
      </c>
      <c r="G74" s="20">
        <f>SUM(G75:G78)</f>
        <v>148</v>
      </c>
      <c r="H74" s="21"/>
      <c r="I74" s="35">
        <f t="shared" si="12"/>
        <v>0</v>
      </c>
    </row>
    <row r="75" spans="2:9" x14ac:dyDescent="0.3">
      <c r="B75" s="53"/>
      <c r="C75" s="19">
        <f t="shared" si="0"/>
        <v>54</v>
      </c>
      <c r="D75" s="23"/>
      <c r="E75" s="25" t="s">
        <v>242</v>
      </c>
      <c r="F75" s="28" t="s">
        <v>26</v>
      </c>
      <c r="G75" s="20">
        <v>28</v>
      </c>
      <c r="H75" s="21"/>
      <c r="I75" s="35">
        <f t="shared" si="12"/>
        <v>0</v>
      </c>
    </row>
    <row r="76" spans="2:9" x14ac:dyDescent="0.3">
      <c r="B76" s="53"/>
      <c r="C76" s="19">
        <f t="shared" si="0"/>
        <v>55</v>
      </c>
      <c r="D76" s="23"/>
      <c r="E76" s="25" t="s">
        <v>243</v>
      </c>
      <c r="F76" s="28" t="s">
        <v>26</v>
      </c>
      <c r="G76" s="20">
        <v>6</v>
      </c>
      <c r="H76" s="21"/>
      <c r="I76" s="35">
        <f t="shared" si="12"/>
        <v>0</v>
      </c>
    </row>
    <row r="77" spans="2:9" x14ac:dyDescent="0.3">
      <c r="B77" s="53"/>
      <c r="C77" s="19">
        <f t="shared" si="0"/>
        <v>56</v>
      </c>
      <c r="D77" s="23"/>
      <c r="E77" s="25" t="s">
        <v>244</v>
      </c>
      <c r="F77" s="28" t="s">
        <v>26</v>
      </c>
      <c r="G77" s="20">
        <v>102</v>
      </c>
      <c r="H77" s="21"/>
      <c r="I77" s="35">
        <f t="shared" si="12"/>
        <v>0</v>
      </c>
    </row>
    <row r="78" spans="2:9" x14ac:dyDescent="0.3">
      <c r="B78" s="53"/>
      <c r="C78" s="19">
        <f t="shared" si="0"/>
        <v>57</v>
      </c>
      <c r="D78" s="23"/>
      <c r="E78" s="25" t="s">
        <v>245</v>
      </c>
      <c r="F78" s="28" t="s">
        <v>26</v>
      </c>
      <c r="G78" s="20">
        <v>12</v>
      </c>
      <c r="H78" s="21"/>
      <c r="I78" s="35">
        <f t="shared" si="12"/>
        <v>0</v>
      </c>
    </row>
    <row r="79" spans="2:9" x14ac:dyDescent="0.3">
      <c r="B79" s="53"/>
      <c r="C79" s="19">
        <f t="shared" si="0"/>
        <v>58</v>
      </c>
      <c r="D79" s="23"/>
      <c r="E79" s="25" t="s">
        <v>291</v>
      </c>
      <c r="F79" s="28" t="s">
        <v>26</v>
      </c>
      <c r="G79" s="20">
        <f>SUM(G80:G86)</f>
        <v>65</v>
      </c>
      <c r="H79" s="21"/>
      <c r="I79" s="35">
        <f t="shared" ref="I79" si="13">H79*G79</f>
        <v>0</v>
      </c>
    </row>
    <row r="80" spans="2:9" x14ac:dyDescent="0.3">
      <c r="B80" s="53"/>
      <c r="C80" s="19">
        <f t="shared" si="0"/>
        <v>59</v>
      </c>
      <c r="D80" s="23"/>
      <c r="E80" s="25" t="s">
        <v>247</v>
      </c>
      <c r="F80" s="28" t="s">
        <v>26</v>
      </c>
      <c r="G80" s="20">
        <v>24</v>
      </c>
      <c r="H80" s="21"/>
      <c r="I80" s="35">
        <f t="shared" ref="I80:I88" si="14">H80*G80</f>
        <v>0</v>
      </c>
    </row>
    <row r="81" spans="2:9" x14ac:dyDescent="0.3">
      <c r="B81" s="53"/>
      <c r="C81" s="19">
        <f t="shared" si="0"/>
        <v>60</v>
      </c>
      <c r="D81" s="23"/>
      <c r="E81" s="25" t="s">
        <v>248</v>
      </c>
      <c r="F81" s="28" t="s">
        <v>26</v>
      </c>
      <c r="G81" s="20">
        <v>6</v>
      </c>
      <c r="H81" s="21"/>
      <c r="I81" s="35">
        <f t="shared" si="14"/>
        <v>0</v>
      </c>
    </row>
    <row r="82" spans="2:9" x14ac:dyDescent="0.3">
      <c r="B82" s="53"/>
      <c r="C82" s="19">
        <f t="shared" si="0"/>
        <v>61</v>
      </c>
      <c r="D82" s="23"/>
      <c r="E82" s="25" t="s">
        <v>249</v>
      </c>
      <c r="F82" s="28" t="s">
        <v>26</v>
      </c>
      <c r="G82" s="20">
        <v>4</v>
      </c>
      <c r="H82" s="21"/>
      <c r="I82" s="35">
        <f t="shared" si="14"/>
        <v>0</v>
      </c>
    </row>
    <row r="83" spans="2:9" x14ac:dyDescent="0.3">
      <c r="B83" s="53"/>
      <c r="C83" s="19">
        <f t="shared" si="0"/>
        <v>62</v>
      </c>
      <c r="D83" s="23"/>
      <c r="E83" s="25" t="s">
        <v>250</v>
      </c>
      <c r="F83" s="28" t="s">
        <v>26</v>
      </c>
      <c r="G83" s="20">
        <v>16</v>
      </c>
      <c r="H83" s="21"/>
      <c r="I83" s="35">
        <f t="shared" si="14"/>
        <v>0</v>
      </c>
    </row>
    <row r="84" spans="2:9" x14ac:dyDescent="0.3">
      <c r="B84" s="53"/>
      <c r="C84" s="19">
        <f t="shared" si="0"/>
        <v>63</v>
      </c>
      <c r="D84" s="23"/>
      <c r="E84" s="25" t="s">
        <v>251</v>
      </c>
      <c r="F84" s="28" t="s">
        <v>26</v>
      </c>
      <c r="G84" s="20">
        <v>13</v>
      </c>
      <c r="H84" s="21"/>
      <c r="I84" s="35">
        <f t="shared" si="14"/>
        <v>0</v>
      </c>
    </row>
    <row r="85" spans="2:9" x14ac:dyDescent="0.3">
      <c r="B85" s="53"/>
      <c r="C85" s="19">
        <f t="shared" si="0"/>
        <v>64</v>
      </c>
      <c r="D85" s="23"/>
      <c r="E85" s="25" t="s">
        <v>252</v>
      </c>
      <c r="F85" s="28" t="s">
        <v>26</v>
      </c>
      <c r="G85" s="20">
        <v>1</v>
      </c>
      <c r="H85" s="21"/>
      <c r="I85" s="35">
        <f t="shared" si="14"/>
        <v>0</v>
      </c>
    </row>
    <row r="86" spans="2:9" x14ac:dyDescent="0.3">
      <c r="B86" s="53"/>
      <c r="C86" s="19">
        <f t="shared" si="0"/>
        <v>65</v>
      </c>
      <c r="D86" s="23"/>
      <c r="E86" s="25" t="s">
        <v>253</v>
      </c>
      <c r="F86" s="28" t="s">
        <v>26</v>
      </c>
      <c r="G86" s="20">
        <v>1</v>
      </c>
      <c r="H86" s="21"/>
      <c r="I86" s="35">
        <f t="shared" si="14"/>
        <v>0</v>
      </c>
    </row>
    <row r="87" spans="2:9" x14ac:dyDescent="0.3">
      <c r="B87" s="53"/>
      <c r="C87" s="19">
        <f t="shared" ref="C87:C122" si="15">C86+1</f>
        <v>66</v>
      </c>
      <c r="D87" s="23"/>
      <c r="E87" s="25" t="s">
        <v>292</v>
      </c>
      <c r="F87" s="28" t="s">
        <v>26</v>
      </c>
      <c r="G87" s="20">
        <v>6</v>
      </c>
      <c r="H87" s="21"/>
      <c r="I87" s="35">
        <f t="shared" si="14"/>
        <v>0</v>
      </c>
    </row>
    <row r="88" spans="2:9" x14ac:dyDescent="0.3">
      <c r="B88" s="53"/>
      <c r="C88" s="19">
        <f t="shared" si="15"/>
        <v>67</v>
      </c>
      <c r="D88" s="23"/>
      <c r="E88" s="25" t="s">
        <v>254</v>
      </c>
      <c r="F88" s="28" t="s">
        <v>26</v>
      </c>
      <c r="G88" s="20">
        <v>6</v>
      </c>
      <c r="H88" s="21"/>
      <c r="I88" s="35">
        <f t="shared" si="14"/>
        <v>0</v>
      </c>
    </row>
    <row r="89" spans="2:9" x14ac:dyDescent="0.3">
      <c r="B89" s="53"/>
      <c r="C89" s="19">
        <f t="shared" si="15"/>
        <v>68</v>
      </c>
      <c r="D89" s="23" t="s">
        <v>293</v>
      </c>
      <c r="E89" s="25" t="s">
        <v>294</v>
      </c>
      <c r="F89" s="28" t="s">
        <v>26</v>
      </c>
      <c r="G89" s="20">
        <v>4</v>
      </c>
      <c r="H89" s="21"/>
      <c r="I89" s="35">
        <f t="shared" ref="I89:I90" si="16">H89*G89</f>
        <v>0</v>
      </c>
    </row>
    <row r="90" spans="2:9" ht="24" x14ac:dyDescent="0.3">
      <c r="B90" s="53"/>
      <c r="C90" s="19">
        <f t="shared" si="15"/>
        <v>69</v>
      </c>
      <c r="D90" s="23"/>
      <c r="E90" s="25" t="s">
        <v>296</v>
      </c>
      <c r="F90" s="28" t="s">
        <v>26</v>
      </c>
      <c r="G90" s="20">
        <v>4</v>
      </c>
      <c r="H90" s="21"/>
      <c r="I90" s="35">
        <f t="shared" si="16"/>
        <v>0</v>
      </c>
    </row>
    <row r="91" spans="2:9" x14ac:dyDescent="0.3">
      <c r="B91" s="53"/>
      <c r="C91" s="19">
        <f t="shared" si="15"/>
        <v>70</v>
      </c>
      <c r="D91" s="23"/>
      <c r="E91" s="25" t="s">
        <v>60</v>
      </c>
      <c r="F91" s="24" t="s">
        <v>26</v>
      </c>
      <c r="G91" s="20">
        <v>5</v>
      </c>
      <c r="H91" s="21"/>
      <c r="I91" s="35">
        <f t="shared" ref="I91:I97" si="17">H91*G91</f>
        <v>0</v>
      </c>
    </row>
    <row r="92" spans="2:9" x14ac:dyDescent="0.3">
      <c r="B92" s="53"/>
      <c r="C92" s="19">
        <f t="shared" si="15"/>
        <v>71</v>
      </c>
      <c r="D92" s="23"/>
      <c r="E92" s="25" t="s">
        <v>55</v>
      </c>
      <c r="F92" s="24" t="s">
        <v>26</v>
      </c>
      <c r="G92" s="20">
        <v>2</v>
      </c>
      <c r="H92" s="21"/>
      <c r="I92" s="35">
        <f t="shared" si="17"/>
        <v>0</v>
      </c>
    </row>
    <row r="93" spans="2:9" x14ac:dyDescent="0.3">
      <c r="B93" s="53"/>
      <c r="C93" s="19">
        <f t="shared" si="15"/>
        <v>72</v>
      </c>
      <c r="D93" s="23"/>
      <c r="E93" s="25" t="s">
        <v>35</v>
      </c>
      <c r="F93" s="24" t="s">
        <v>26</v>
      </c>
      <c r="G93" s="20">
        <v>1</v>
      </c>
      <c r="H93" s="21"/>
      <c r="I93" s="35">
        <f t="shared" si="17"/>
        <v>0</v>
      </c>
    </row>
    <row r="94" spans="2:9" x14ac:dyDescent="0.3">
      <c r="B94" s="53"/>
      <c r="C94" s="19">
        <f t="shared" si="15"/>
        <v>73</v>
      </c>
      <c r="D94" s="23"/>
      <c r="E94" s="25" t="s">
        <v>295</v>
      </c>
      <c r="F94" s="24" t="s">
        <v>26</v>
      </c>
      <c r="G94" s="20">
        <v>6</v>
      </c>
      <c r="H94" s="21"/>
      <c r="I94" s="35">
        <f t="shared" si="17"/>
        <v>0</v>
      </c>
    </row>
    <row r="95" spans="2:9" x14ac:dyDescent="0.3">
      <c r="B95" s="53"/>
      <c r="C95" s="19">
        <f t="shared" si="15"/>
        <v>74</v>
      </c>
      <c r="D95" s="27" t="s">
        <v>76</v>
      </c>
      <c r="E95" s="25" t="s">
        <v>36</v>
      </c>
      <c r="F95" s="28" t="s">
        <v>37</v>
      </c>
      <c r="G95" s="84">
        <f>SUM(G96:G98)</f>
        <v>10100</v>
      </c>
      <c r="H95" s="21"/>
      <c r="I95" s="35">
        <f t="shared" si="17"/>
        <v>0</v>
      </c>
    </row>
    <row r="96" spans="2:9" ht="24" x14ac:dyDescent="0.3">
      <c r="B96" s="53"/>
      <c r="C96" s="19">
        <f t="shared" si="15"/>
        <v>75</v>
      </c>
      <c r="D96" s="23"/>
      <c r="E96" s="25" t="s">
        <v>297</v>
      </c>
      <c r="F96" s="28" t="s">
        <v>37</v>
      </c>
      <c r="G96" s="84">
        <v>5500</v>
      </c>
      <c r="H96" s="21"/>
      <c r="I96" s="35">
        <f t="shared" si="17"/>
        <v>0</v>
      </c>
    </row>
    <row r="97" spans="2:9" ht="24" x14ac:dyDescent="0.3">
      <c r="B97" s="53"/>
      <c r="C97" s="19">
        <f t="shared" si="15"/>
        <v>76</v>
      </c>
      <c r="D97" s="23"/>
      <c r="E97" s="25" t="s">
        <v>298</v>
      </c>
      <c r="F97" s="28" t="s">
        <v>37</v>
      </c>
      <c r="G97" s="84">
        <v>800</v>
      </c>
      <c r="H97" s="21"/>
      <c r="I97" s="35">
        <f t="shared" si="17"/>
        <v>0</v>
      </c>
    </row>
    <row r="98" spans="2:9" ht="24" x14ac:dyDescent="0.3">
      <c r="B98" s="53"/>
      <c r="C98" s="19">
        <f t="shared" si="15"/>
        <v>77</v>
      </c>
      <c r="D98" s="23"/>
      <c r="E98" s="25" t="s">
        <v>231</v>
      </c>
      <c r="F98" s="28" t="s">
        <v>37</v>
      </c>
      <c r="G98" s="84">
        <v>3800</v>
      </c>
      <c r="H98" s="21"/>
      <c r="I98" s="35">
        <f t="shared" ref="I98" si="18">H98*G98</f>
        <v>0</v>
      </c>
    </row>
    <row r="99" spans="2:9" x14ac:dyDescent="0.3">
      <c r="B99" s="53"/>
      <c r="C99" s="19">
        <f t="shared" si="15"/>
        <v>78</v>
      </c>
      <c r="D99" s="27" t="s">
        <v>82</v>
      </c>
      <c r="E99" s="25" t="s">
        <v>40</v>
      </c>
      <c r="F99" s="24" t="s">
        <v>26</v>
      </c>
      <c r="G99" s="84">
        <f>SUM(G100:G102)</f>
        <v>26818</v>
      </c>
      <c r="H99" s="21"/>
      <c r="I99" s="35">
        <f t="shared" ref="I99:I105" si="19">H99*G99</f>
        <v>0</v>
      </c>
    </row>
    <row r="100" spans="2:9" x14ac:dyDescent="0.3">
      <c r="B100" s="53"/>
      <c r="C100" s="19">
        <f t="shared" si="15"/>
        <v>79</v>
      </c>
      <c r="D100" s="23"/>
      <c r="E100" s="25" t="s">
        <v>299</v>
      </c>
      <c r="F100" s="24" t="s">
        <v>26</v>
      </c>
      <c r="G100" s="84">
        <v>12879</v>
      </c>
      <c r="H100" s="21"/>
      <c r="I100" s="35">
        <f t="shared" si="19"/>
        <v>0</v>
      </c>
    </row>
    <row r="101" spans="2:9" x14ac:dyDescent="0.3">
      <c r="B101" s="53"/>
      <c r="C101" s="19">
        <f t="shared" si="15"/>
        <v>80</v>
      </c>
      <c r="D101" s="23"/>
      <c r="E101" s="25" t="s">
        <v>83</v>
      </c>
      <c r="F101" s="24" t="s">
        <v>26</v>
      </c>
      <c r="G101" s="84">
        <v>2424</v>
      </c>
      <c r="H101" s="21"/>
      <c r="I101" s="35">
        <f t="shared" si="19"/>
        <v>0</v>
      </c>
    </row>
    <row r="102" spans="2:9" x14ac:dyDescent="0.3">
      <c r="B102" s="53"/>
      <c r="C102" s="19">
        <f t="shared" si="15"/>
        <v>81</v>
      </c>
      <c r="D102" s="23"/>
      <c r="E102" s="25" t="s">
        <v>84</v>
      </c>
      <c r="F102" s="24" t="s">
        <v>26</v>
      </c>
      <c r="G102" s="84">
        <v>11515</v>
      </c>
      <c r="H102" s="21"/>
      <c r="I102" s="35">
        <f t="shared" si="19"/>
        <v>0</v>
      </c>
    </row>
    <row r="103" spans="2:9" ht="24" x14ac:dyDescent="0.3">
      <c r="B103" s="53"/>
      <c r="C103" s="19">
        <f t="shared" si="15"/>
        <v>82</v>
      </c>
      <c r="D103" s="23"/>
      <c r="E103" s="25" t="s">
        <v>41</v>
      </c>
      <c r="F103" s="24" t="s">
        <v>26</v>
      </c>
      <c r="G103" s="84">
        <f>SUM(G101:G102)</f>
        <v>13939</v>
      </c>
      <c r="H103" s="21"/>
      <c r="I103" s="35">
        <f t="shared" si="19"/>
        <v>0</v>
      </c>
    </row>
    <row r="104" spans="2:9" x14ac:dyDescent="0.3">
      <c r="B104" s="53"/>
      <c r="C104" s="19">
        <f t="shared" si="15"/>
        <v>83</v>
      </c>
      <c r="D104" s="27" t="s">
        <v>77</v>
      </c>
      <c r="E104" s="25" t="s">
        <v>78</v>
      </c>
      <c r="F104" s="28" t="s">
        <v>37</v>
      </c>
      <c r="G104" s="20">
        <v>1500</v>
      </c>
      <c r="H104" s="21"/>
      <c r="I104" s="35">
        <f t="shared" si="19"/>
        <v>0</v>
      </c>
    </row>
    <row r="105" spans="2:9" x14ac:dyDescent="0.3">
      <c r="B105" s="53"/>
      <c r="C105" s="19">
        <f t="shared" si="15"/>
        <v>84</v>
      </c>
      <c r="D105" s="23"/>
      <c r="E105" s="25" t="s">
        <v>79</v>
      </c>
      <c r="F105" s="28" t="s">
        <v>37</v>
      </c>
      <c r="G105" s="20">
        <v>1500</v>
      </c>
      <c r="H105" s="21"/>
      <c r="I105" s="35">
        <f t="shared" si="19"/>
        <v>0</v>
      </c>
    </row>
    <row r="106" spans="2:9" x14ac:dyDescent="0.3">
      <c r="B106" s="53"/>
      <c r="C106" s="19">
        <f t="shared" si="15"/>
        <v>85</v>
      </c>
      <c r="D106" s="27" t="s">
        <v>80</v>
      </c>
      <c r="E106" s="25" t="s">
        <v>38</v>
      </c>
      <c r="F106" s="28" t="s">
        <v>37</v>
      </c>
      <c r="G106" s="20">
        <f>SUM(G107:G108)</f>
        <v>250</v>
      </c>
      <c r="H106" s="21"/>
      <c r="I106" s="35">
        <f t="shared" ref="I106" si="20">H106*G106</f>
        <v>0</v>
      </c>
    </row>
    <row r="107" spans="2:9" x14ac:dyDescent="0.3">
      <c r="B107" s="53"/>
      <c r="C107" s="19">
        <f t="shared" si="15"/>
        <v>86</v>
      </c>
      <c r="D107" s="23"/>
      <c r="E107" s="25" t="s">
        <v>39</v>
      </c>
      <c r="F107" s="28" t="s">
        <v>37</v>
      </c>
      <c r="G107" s="20">
        <v>150</v>
      </c>
      <c r="H107" s="21"/>
      <c r="I107" s="35">
        <f>H107*G107</f>
        <v>0</v>
      </c>
    </row>
    <row r="108" spans="2:9" x14ac:dyDescent="0.3">
      <c r="B108" s="53"/>
      <c r="C108" s="19">
        <f t="shared" si="15"/>
        <v>87</v>
      </c>
      <c r="D108" s="23"/>
      <c r="E108" s="25" t="s">
        <v>81</v>
      </c>
      <c r="F108" s="28" t="s">
        <v>37</v>
      </c>
      <c r="G108" s="20">
        <v>100</v>
      </c>
      <c r="H108" s="21"/>
      <c r="I108" s="35">
        <f>H108*G108</f>
        <v>0</v>
      </c>
    </row>
    <row r="109" spans="2:9" x14ac:dyDescent="0.3">
      <c r="B109" s="53"/>
      <c r="C109" s="19">
        <f t="shared" si="15"/>
        <v>88</v>
      </c>
      <c r="D109" s="23"/>
      <c r="E109" s="25" t="s">
        <v>232</v>
      </c>
      <c r="F109" s="28" t="s">
        <v>37</v>
      </c>
      <c r="G109" s="20">
        <v>270</v>
      </c>
      <c r="H109" s="21"/>
      <c r="I109" s="35">
        <f t="shared" ref="I109:I110" si="21">H109*G109</f>
        <v>0</v>
      </c>
    </row>
    <row r="110" spans="2:9" x14ac:dyDescent="0.3">
      <c r="B110" s="53"/>
      <c r="C110" s="19">
        <f t="shared" si="15"/>
        <v>89</v>
      </c>
      <c r="D110" s="23"/>
      <c r="E110" s="25" t="s">
        <v>105</v>
      </c>
      <c r="F110" s="28" t="s">
        <v>37</v>
      </c>
      <c r="G110" s="20">
        <v>270</v>
      </c>
      <c r="H110" s="21"/>
      <c r="I110" s="35">
        <f t="shared" si="21"/>
        <v>0</v>
      </c>
    </row>
    <row r="111" spans="2:9" x14ac:dyDescent="0.3">
      <c r="B111" s="53"/>
      <c r="C111" s="19">
        <f t="shared" si="15"/>
        <v>90</v>
      </c>
      <c r="D111" s="47" t="s">
        <v>103</v>
      </c>
      <c r="E111" s="48" t="s">
        <v>204</v>
      </c>
      <c r="F111" s="49" t="s">
        <v>26</v>
      </c>
      <c r="G111" s="50">
        <v>50</v>
      </c>
      <c r="H111" s="51"/>
      <c r="I111" s="35">
        <f t="shared" ref="I111:I112" si="22">H111*G111</f>
        <v>0</v>
      </c>
    </row>
    <row r="112" spans="2:9" x14ac:dyDescent="0.3">
      <c r="B112" s="53"/>
      <c r="C112" s="19">
        <f t="shared" si="15"/>
        <v>91</v>
      </c>
      <c r="D112" s="47"/>
      <c r="E112" s="48" t="s">
        <v>104</v>
      </c>
      <c r="F112" s="49" t="s">
        <v>26</v>
      </c>
      <c r="G112" s="50">
        <v>50</v>
      </c>
      <c r="H112" s="51"/>
      <c r="I112" s="35">
        <f t="shared" si="22"/>
        <v>0</v>
      </c>
    </row>
    <row r="113" spans="2:9" x14ac:dyDescent="0.3">
      <c r="B113" s="53"/>
      <c r="C113" s="19">
        <f t="shared" si="15"/>
        <v>92</v>
      </c>
      <c r="D113" s="27" t="s">
        <v>85</v>
      </c>
      <c r="E113" s="25" t="s">
        <v>42</v>
      </c>
      <c r="F113" s="24" t="s">
        <v>26</v>
      </c>
      <c r="G113" s="20">
        <v>20</v>
      </c>
      <c r="H113" s="21"/>
      <c r="I113" s="35">
        <f>H113*G113</f>
        <v>0</v>
      </c>
    </row>
    <row r="114" spans="2:9" x14ac:dyDescent="0.3">
      <c r="B114" s="53"/>
      <c r="C114" s="19">
        <f t="shared" si="15"/>
        <v>93</v>
      </c>
      <c r="D114" s="23"/>
      <c r="E114" s="25" t="s">
        <v>43</v>
      </c>
      <c r="F114" s="24" t="s">
        <v>26</v>
      </c>
      <c r="G114" s="20">
        <v>20</v>
      </c>
      <c r="H114" s="21"/>
      <c r="I114" s="35">
        <f>H114*G114</f>
        <v>0</v>
      </c>
    </row>
    <row r="115" spans="2:9" x14ac:dyDescent="0.3">
      <c r="B115" s="53"/>
      <c r="C115" s="19">
        <f t="shared" si="15"/>
        <v>94</v>
      </c>
      <c r="D115" s="27" t="s">
        <v>86</v>
      </c>
      <c r="E115" s="25" t="s">
        <v>44</v>
      </c>
      <c r="F115" s="24" t="s">
        <v>26</v>
      </c>
      <c r="G115" s="84">
        <v>99</v>
      </c>
      <c r="H115" s="21"/>
      <c r="I115" s="35">
        <f t="shared" ref="I115:I125" si="23">H115*G115</f>
        <v>0</v>
      </c>
    </row>
    <row r="116" spans="2:9" x14ac:dyDescent="0.3">
      <c r="B116" s="53"/>
      <c r="C116" s="19">
        <f t="shared" si="15"/>
        <v>95</v>
      </c>
      <c r="D116" s="27" t="s">
        <v>87</v>
      </c>
      <c r="E116" s="25" t="s">
        <v>45</v>
      </c>
      <c r="F116" s="24" t="s">
        <v>26</v>
      </c>
      <c r="G116" s="20">
        <v>1</v>
      </c>
      <c r="H116" s="21"/>
      <c r="I116" s="35">
        <f t="shared" si="23"/>
        <v>0</v>
      </c>
    </row>
    <row r="117" spans="2:9" x14ac:dyDescent="0.3">
      <c r="B117" s="53"/>
      <c r="C117" s="19">
        <f t="shared" si="15"/>
        <v>96</v>
      </c>
      <c r="D117" s="27" t="s">
        <v>88</v>
      </c>
      <c r="E117" s="25" t="s">
        <v>89</v>
      </c>
      <c r="F117" s="24" t="s">
        <v>26</v>
      </c>
      <c r="G117" s="84">
        <f>SUM(G45,G47,G61,G90)</f>
        <v>457</v>
      </c>
      <c r="H117" s="21"/>
      <c r="I117" s="35">
        <f t="shared" si="23"/>
        <v>0</v>
      </c>
    </row>
    <row r="118" spans="2:9" x14ac:dyDescent="0.3">
      <c r="B118" s="53"/>
      <c r="C118" s="19">
        <f t="shared" si="15"/>
        <v>97</v>
      </c>
      <c r="D118" s="27"/>
      <c r="E118" s="25" t="s">
        <v>300</v>
      </c>
      <c r="F118" s="28" t="s">
        <v>26</v>
      </c>
      <c r="G118" s="20">
        <v>1</v>
      </c>
      <c r="H118" s="21"/>
      <c r="I118" s="35">
        <f t="shared" si="23"/>
        <v>0</v>
      </c>
    </row>
    <row r="119" spans="2:9" x14ac:dyDescent="0.3">
      <c r="B119" s="53"/>
      <c r="C119" s="19">
        <f t="shared" si="15"/>
        <v>98</v>
      </c>
      <c r="D119" s="27" t="s">
        <v>90</v>
      </c>
      <c r="E119" s="25" t="s">
        <v>46</v>
      </c>
      <c r="F119" s="24" t="s">
        <v>26</v>
      </c>
      <c r="G119" s="20">
        <v>1</v>
      </c>
      <c r="H119" s="21"/>
      <c r="I119" s="35">
        <f t="shared" si="23"/>
        <v>0</v>
      </c>
    </row>
    <row r="120" spans="2:9" x14ac:dyDescent="0.3">
      <c r="B120" s="53"/>
      <c r="C120" s="19">
        <f t="shared" si="15"/>
        <v>99</v>
      </c>
      <c r="D120" s="27" t="s">
        <v>91</v>
      </c>
      <c r="E120" s="25" t="s">
        <v>93</v>
      </c>
      <c r="F120" s="24" t="s">
        <v>26</v>
      </c>
      <c r="G120" s="84">
        <f>G117</f>
        <v>457</v>
      </c>
      <c r="H120" s="21"/>
      <c r="I120" s="35">
        <f t="shared" si="23"/>
        <v>0</v>
      </c>
    </row>
    <row r="121" spans="2:9" x14ac:dyDescent="0.3">
      <c r="B121" s="53"/>
      <c r="C121" s="19">
        <f t="shared" si="15"/>
        <v>100</v>
      </c>
      <c r="D121" s="23"/>
      <c r="E121" s="25" t="s">
        <v>56</v>
      </c>
      <c r="F121" s="28" t="s">
        <v>50</v>
      </c>
      <c r="G121" s="20">
        <v>24</v>
      </c>
      <c r="H121" s="21"/>
      <c r="I121" s="35">
        <f t="shared" si="23"/>
        <v>0</v>
      </c>
    </row>
    <row r="122" spans="2:9" ht="36" x14ac:dyDescent="0.3">
      <c r="B122" s="53"/>
      <c r="C122" s="19">
        <f t="shared" si="15"/>
        <v>101</v>
      </c>
      <c r="D122" s="23"/>
      <c r="E122" s="25" t="s">
        <v>47</v>
      </c>
      <c r="F122" s="24" t="s">
        <v>26</v>
      </c>
      <c r="G122" s="20">
        <v>1</v>
      </c>
      <c r="H122" s="21"/>
      <c r="I122" s="35">
        <f t="shared" si="23"/>
        <v>0</v>
      </c>
    </row>
    <row r="123" spans="2:9" ht="36" x14ac:dyDescent="0.3">
      <c r="B123" s="53"/>
      <c r="C123" s="19">
        <f t="shared" ref="C123:C125" si="24">C122+1</f>
        <v>102</v>
      </c>
      <c r="D123" s="23"/>
      <c r="E123" s="25" t="s">
        <v>48</v>
      </c>
      <c r="F123" s="24" t="s">
        <v>26</v>
      </c>
      <c r="G123" s="20">
        <v>1</v>
      </c>
      <c r="H123" s="21"/>
      <c r="I123" s="35">
        <f t="shared" si="23"/>
        <v>0</v>
      </c>
    </row>
    <row r="124" spans="2:9" x14ac:dyDescent="0.3">
      <c r="B124" s="53"/>
      <c r="C124" s="19">
        <f t="shared" si="24"/>
        <v>103</v>
      </c>
      <c r="D124" s="23"/>
      <c r="E124" s="25" t="s">
        <v>92</v>
      </c>
      <c r="F124" s="28" t="s">
        <v>26</v>
      </c>
      <c r="G124" s="20">
        <v>1</v>
      </c>
      <c r="H124" s="21"/>
      <c r="I124" s="35">
        <f t="shared" si="23"/>
        <v>0</v>
      </c>
    </row>
    <row r="125" spans="2:9" x14ac:dyDescent="0.3">
      <c r="B125" s="53"/>
      <c r="C125" s="19">
        <f t="shared" si="24"/>
        <v>104</v>
      </c>
      <c r="D125" s="23"/>
      <c r="E125" s="25" t="s">
        <v>49</v>
      </c>
      <c r="F125" s="24" t="s">
        <v>26</v>
      </c>
      <c r="G125" s="20">
        <v>1</v>
      </c>
      <c r="H125" s="21"/>
      <c r="I125" s="35">
        <f t="shared" si="23"/>
        <v>0</v>
      </c>
    </row>
    <row r="126" spans="2:9" x14ac:dyDescent="0.3">
      <c r="B126" s="36"/>
      <c r="I126" s="34"/>
    </row>
    <row r="127" spans="2:9" ht="16.2" x14ac:dyDescent="0.35">
      <c r="B127" s="37"/>
      <c r="C127" s="43"/>
      <c r="D127" s="44" t="s">
        <v>28</v>
      </c>
      <c r="E127" s="44" t="s">
        <v>94</v>
      </c>
      <c r="F127" s="43"/>
      <c r="G127" s="43"/>
      <c r="H127" s="43"/>
      <c r="I127" s="45">
        <f>SUM(I128:I213)</f>
        <v>0</v>
      </c>
    </row>
    <row r="128" spans="2:9" x14ac:dyDescent="0.3">
      <c r="B128" s="53"/>
      <c r="C128" s="19" t="s">
        <v>9</v>
      </c>
      <c r="D128" s="27"/>
      <c r="E128" s="25" t="s">
        <v>111</v>
      </c>
      <c r="F128" s="24" t="s">
        <v>26</v>
      </c>
      <c r="G128" s="20">
        <v>1</v>
      </c>
      <c r="H128" s="21"/>
      <c r="I128" s="35">
        <f>H128*G128</f>
        <v>0</v>
      </c>
    </row>
    <row r="129" spans="2:9" ht="108" x14ac:dyDescent="0.3">
      <c r="B129" s="53"/>
      <c r="C129" s="19">
        <f>C128+1</f>
        <v>2</v>
      </c>
      <c r="D129" s="23"/>
      <c r="E129" s="25" t="s">
        <v>122</v>
      </c>
      <c r="F129" s="24" t="s">
        <v>26</v>
      </c>
      <c r="G129" s="20">
        <v>1</v>
      </c>
      <c r="H129" s="21"/>
      <c r="I129" s="35">
        <f t="shared" ref="I129:I213" si="25">H129*G129</f>
        <v>0</v>
      </c>
    </row>
    <row r="130" spans="2:9" x14ac:dyDescent="0.3">
      <c r="B130" s="53"/>
      <c r="C130" s="19">
        <f t="shared" ref="C130:C213" si="26">C129+1</f>
        <v>3</v>
      </c>
      <c r="D130" s="23"/>
      <c r="E130" s="25" t="s">
        <v>112</v>
      </c>
      <c r="F130" s="24" t="s">
        <v>26</v>
      </c>
      <c r="G130" s="20">
        <v>4</v>
      </c>
      <c r="H130" s="21"/>
      <c r="I130" s="35">
        <f t="shared" si="25"/>
        <v>0</v>
      </c>
    </row>
    <row r="131" spans="2:9" ht="60" x14ac:dyDescent="0.3">
      <c r="B131" s="53"/>
      <c r="C131" s="19">
        <f t="shared" si="26"/>
        <v>4</v>
      </c>
      <c r="D131" s="23"/>
      <c r="E131" s="25" t="s">
        <v>124</v>
      </c>
      <c r="F131" s="24" t="s">
        <v>26</v>
      </c>
      <c r="G131" s="20">
        <v>4</v>
      </c>
      <c r="H131" s="21"/>
      <c r="I131" s="35">
        <f t="shared" si="25"/>
        <v>0</v>
      </c>
    </row>
    <row r="132" spans="2:9" x14ac:dyDescent="0.3">
      <c r="B132" s="53"/>
      <c r="C132" s="19">
        <f t="shared" si="26"/>
        <v>5</v>
      </c>
      <c r="D132" s="23"/>
      <c r="E132" s="25" t="s">
        <v>113</v>
      </c>
      <c r="F132" s="24" t="s">
        <v>26</v>
      </c>
      <c r="G132" s="20">
        <v>7</v>
      </c>
      <c r="H132" s="21"/>
      <c r="I132" s="35">
        <f t="shared" si="25"/>
        <v>0</v>
      </c>
    </row>
    <row r="133" spans="2:9" ht="48" x14ac:dyDescent="0.3">
      <c r="B133" s="53"/>
      <c r="C133" s="19">
        <f t="shared" si="26"/>
        <v>6</v>
      </c>
      <c r="D133" s="23"/>
      <c r="E133" s="25" t="s">
        <v>123</v>
      </c>
      <c r="F133" s="24" t="s">
        <v>26</v>
      </c>
      <c r="G133" s="20">
        <v>7</v>
      </c>
      <c r="H133" s="21"/>
      <c r="I133" s="35">
        <f t="shared" si="25"/>
        <v>0</v>
      </c>
    </row>
    <row r="134" spans="2:9" x14ac:dyDescent="0.3">
      <c r="B134" s="53"/>
      <c r="C134" s="19">
        <f t="shared" si="26"/>
        <v>7</v>
      </c>
      <c r="D134" s="23"/>
      <c r="E134" s="25" t="s">
        <v>114</v>
      </c>
      <c r="F134" s="24" t="s">
        <v>26</v>
      </c>
      <c r="G134" s="20">
        <v>34</v>
      </c>
      <c r="H134" s="21"/>
      <c r="I134" s="35">
        <f t="shared" si="25"/>
        <v>0</v>
      </c>
    </row>
    <row r="135" spans="2:9" x14ac:dyDescent="0.3">
      <c r="B135" s="53"/>
      <c r="C135" s="19">
        <f t="shared" si="26"/>
        <v>8</v>
      </c>
      <c r="D135" s="23"/>
      <c r="E135" s="25" t="s">
        <v>125</v>
      </c>
      <c r="F135" s="24" t="s">
        <v>26</v>
      </c>
      <c r="G135" s="20">
        <v>34</v>
      </c>
      <c r="H135" s="21"/>
      <c r="I135" s="35">
        <f t="shared" si="25"/>
        <v>0</v>
      </c>
    </row>
    <row r="136" spans="2:9" x14ac:dyDescent="0.3">
      <c r="B136" s="53"/>
      <c r="C136" s="19">
        <f t="shared" si="26"/>
        <v>9</v>
      </c>
      <c r="D136" s="23" t="s">
        <v>95</v>
      </c>
      <c r="E136" s="25" t="s">
        <v>96</v>
      </c>
      <c r="F136" s="24" t="s">
        <v>26</v>
      </c>
      <c r="G136" s="20">
        <v>2</v>
      </c>
      <c r="H136" s="21"/>
      <c r="I136" s="35">
        <f>H136*G136</f>
        <v>0</v>
      </c>
    </row>
    <row r="137" spans="2:9" ht="72" x14ac:dyDescent="0.3">
      <c r="B137" s="53"/>
      <c r="C137" s="19">
        <f t="shared" si="26"/>
        <v>10</v>
      </c>
      <c r="D137" s="23"/>
      <c r="E137" s="25" t="s">
        <v>126</v>
      </c>
      <c r="F137" s="24" t="s">
        <v>26</v>
      </c>
      <c r="G137" s="20">
        <v>2</v>
      </c>
      <c r="H137" s="21"/>
      <c r="I137" s="35">
        <f t="shared" si="25"/>
        <v>0</v>
      </c>
    </row>
    <row r="138" spans="2:9" x14ac:dyDescent="0.3">
      <c r="B138" s="53"/>
      <c r="C138" s="19">
        <f t="shared" si="26"/>
        <v>11</v>
      </c>
      <c r="D138" s="23" t="s">
        <v>65</v>
      </c>
      <c r="E138" s="25" t="s">
        <v>29</v>
      </c>
      <c r="F138" s="24" t="s">
        <v>26</v>
      </c>
      <c r="G138" s="20">
        <v>2</v>
      </c>
      <c r="H138" s="21"/>
      <c r="I138" s="35">
        <f>H138*G138</f>
        <v>0</v>
      </c>
    </row>
    <row r="139" spans="2:9" x14ac:dyDescent="0.3">
      <c r="B139" s="53"/>
      <c r="C139" s="19">
        <f t="shared" si="26"/>
        <v>12</v>
      </c>
      <c r="D139" s="23"/>
      <c r="E139" s="25" t="s">
        <v>97</v>
      </c>
      <c r="F139" s="24" t="s">
        <v>26</v>
      </c>
      <c r="G139" s="20">
        <v>2</v>
      </c>
      <c r="H139" s="21"/>
      <c r="I139" s="35">
        <f>H139*G139</f>
        <v>0</v>
      </c>
    </row>
    <row r="140" spans="2:9" x14ac:dyDescent="0.3">
      <c r="B140" s="53"/>
      <c r="C140" s="19">
        <f t="shared" si="26"/>
        <v>13</v>
      </c>
      <c r="D140" s="27" t="s">
        <v>127</v>
      </c>
      <c r="E140" s="25" t="s">
        <v>128</v>
      </c>
      <c r="F140" s="24" t="s">
        <v>26</v>
      </c>
      <c r="G140" s="20">
        <v>1</v>
      </c>
      <c r="H140" s="21"/>
      <c r="I140" s="35">
        <f t="shared" si="25"/>
        <v>0</v>
      </c>
    </row>
    <row r="141" spans="2:9" ht="60" x14ac:dyDescent="0.3">
      <c r="B141" s="53"/>
      <c r="C141" s="19">
        <f t="shared" si="26"/>
        <v>14</v>
      </c>
      <c r="D141" s="23"/>
      <c r="E141" s="25" t="s">
        <v>517</v>
      </c>
      <c r="F141" s="24" t="s">
        <v>26</v>
      </c>
      <c r="G141" s="20">
        <v>1</v>
      </c>
      <c r="H141" s="21"/>
      <c r="I141" s="35">
        <f t="shared" si="25"/>
        <v>0</v>
      </c>
    </row>
    <row r="142" spans="2:9" x14ac:dyDescent="0.3">
      <c r="B142" s="53"/>
      <c r="C142" s="19">
        <f t="shared" si="26"/>
        <v>15</v>
      </c>
      <c r="D142" s="27" t="s">
        <v>211</v>
      </c>
      <c r="E142" s="25" t="s">
        <v>129</v>
      </c>
      <c r="F142" s="28" t="s">
        <v>26</v>
      </c>
      <c r="G142" s="20">
        <v>3</v>
      </c>
      <c r="H142" s="21"/>
      <c r="I142" s="35">
        <f t="shared" si="25"/>
        <v>0</v>
      </c>
    </row>
    <row r="143" spans="2:9" ht="60" x14ac:dyDescent="0.3">
      <c r="B143" s="53"/>
      <c r="C143" s="19">
        <f t="shared" si="26"/>
        <v>16</v>
      </c>
      <c r="D143" s="23"/>
      <c r="E143" s="25" t="s">
        <v>518</v>
      </c>
      <c r="F143" s="24" t="s">
        <v>26</v>
      </c>
      <c r="G143" s="20">
        <v>1</v>
      </c>
      <c r="H143" s="21"/>
      <c r="I143" s="35">
        <f t="shared" si="25"/>
        <v>0</v>
      </c>
    </row>
    <row r="144" spans="2:9" ht="36" x14ac:dyDescent="0.3">
      <c r="B144" s="53"/>
      <c r="C144" s="19">
        <f t="shared" si="26"/>
        <v>17</v>
      </c>
      <c r="D144" s="23"/>
      <c r="E144" s="25" t="s">
        <v>519</v>
      </c>
      <c r="F144" s="24" t="s">
        <v>26</v>
      </c>
      <c r="G144" s="20">
        <v>1</v>
      </c>
      <c r="H144" s="21"/>
      <c r="I144" s="35">
        <f t="shared" si="25"/>
        <v>0</v>
      </c>
    </row>
    <row r="145" spans="2:9" x14ac:dyDescent="0.3">
      <c r="B145" s="53"/>
      <c r="C145" s="19">
        <f t="shared" si="26"/>
        <v>18</v>
      </c>
      <c r="D145" s="23"/>
      <c r="E145" s="25" t="s">
        <v>520</v>
      </c>
      <c r="F145" s="24" t="s">
        <v>26</v>
      </c>
      <c r="G145" s="20">
        <v>1</v>
      </c>
      <c r="H145" s="21"/>
      <c r="I145" s="35">
        <f t="shared" si="25"/>
        <v>0</v>
      </c>
    </row>
    <row r="146" spans="2:9" x14ac:dyDescent="0.3">
      <c r="B146" s="53"/>
      <c r="C146" s="19">
        <f t="shared" si="26"/>
        <v>19</v>
      </c>
      <c r="D146" s="27" t="s">
        <v>130</v>
      </c>
      <c r="E146" s="25" t="s">
        <v>131</v>
      </c>
      <c r="F146" s="24" t="s">
        <v>26</v>
      </c>
      <c r="G146" s="20">
        <v>1</v>
      </c>
      <c r="H146" s="21"/>
      <c r="I146" s="35">
        <f t="shared" si="25"/>
        <v>0</v>
      </c>
    </row>
    <row r="147" spans="2:9" ht="84" x14ac:dyDescent="0.3">
      <c r="B147" s="53"/>
      <c r="C147" s="19">
        <f t="shared" si="26"/>
        <v>20</v>
      </c>
      <c r="D147" s="23"/>
      <c r="E147" s="25" t="s">
        <v>132</v>
      </c>
      <c r="F147" s="24" t="s">
        <v>26</v>
      </c>
      <c r="G147" s="20">
        <v>1</v>
      </c>
      <c r="H147" s="21"/>
      <c r="I147" s="35">
        <f t="shared" si="25"/>
        <v>0</v>
      </c>
    </row>
    <row r="148" spans="2:9" x14ac:dyDescent="0.3">
      <c r="B148" s="53"/>
      <c r="C148" s="19">
        <f t="shared" si="26"/>
        <v>21</v>
      </c>
      <c r="D148" s="23"/>
      <c r="E148" s="25" t="s">
        <v>134</v>
      </c>
      <c r="F148" s="24" t="s">
        <v>26</v>
      </c>
      <c r="G148" s="20">
        <v>1</v>
      </c>
      <c r="H148" s="21"/>
      <c r="I148" s="35">
        <f t="shared" si="25"/>
        <v>0</v>
      </c>
    </row>
    <row r="149" spans="2:9" x14ac:dyDescent="0.3">
      <c r="B149" s="53"/>
      <c r="C149" s="19">
        <f t="shared" si="26"/>
        <v>22</v>
      </c>
      <c r="D149" s="23"/>
      <c r="E149" s="25" t="s">
        <v>154</v>
      </c>
      <c r="F149" s="24" t="s">
        <v>26</v>
      </c>
      <c r="G149" s="20">
        <v>1</v>
      </c>
      <c r="H149" s="21"/>
      <c r="I149" s="35">
        <f t="shared" si="25"/>
        <v>0</v>
      </c>
    </row>
    <row r="150" spans="2:9" x14ac:dyDescent="0.3">
      <c r="B150" s="53"/>
      <c r="C150" s="19">
        <f t="shared" si="26"/>
        <v>23</v>
      </c>
      <c r="D150" s="23"/>
      <c r="E150" s="25" t="s">
        <v>156</v>
      </c>
      <c r="F150" s="24" t="s">
        <v>26</v>
      </c>
      <c r="G150" s="20">
        <v>1</v>
      </c>
      <c r="H150" s="21"/>
      <c r="I150" s="35">
        <f t="shared" si="25"/>
        <v>0</v>
      </c>
    </row>
    <row r="151" spans="2:9" x14ac:dyDescent="0.3">
      <c r="B151" s="53"/>
      <c r="C151" s="19">
        <f t="shared" si="26"/>
        <v>24</v>
      </c>
      <c r="D151" s="23"/>
      <c r="E151" s="25" t="s">
        <v>155</v>
      </c>
      <c r="F151" s="24" t="s">
        <v>26</v>
      </c>
      <c r="G151" s="20">
        <v>1</v>
      </c>
      <c r="H151" s="21"/>
      <c r="I151" s="35">
        <f t="shared" si="25"/>
        <v>0</v>
      </c>
    </row>
    <row r="152" spans="2:9" x14ac:dyDescent="0.3">
      <c r="B152" s="53"/>
      <c r="C152" s="19">
        <f t="shared" si="26"/>
        <v>25</v>
      </c>
      <c r="D152" s="23"/>
      <c r="E152" s="25" t="s">
        <v>158</v>
      </c>
      <c r="F152" s="24" t="s">
        <v>26</v>
      </c>
      <c r="G152" s="20">
        <v>6</v>
      </c>
      <c r="H152" s="21"/>
      <c r="I152" s="35">
        <f t="shared" si="25"/>
        <v>0</v>
      </c>
    </row>
    <row r="153" spans="2:9" x14ac:dyDescent="0.3">
      <c r="B153" s="53"/>
      <c r="C153" s="19">
        <f t="shared" si="26"/>
        <v>26</v>
      </c>
      <c r="D153" s="23"/>
      <c r="E153" s="25" t="s">
        <v>157</v>
      </c>
      <c r="F153" s="24" t="s">
        <v>26</v>
      </c>
      <c r="G153" s="20">
        <v>6</v>
      </c>
      <c r="H153" s="21"/>
      <c r="I153" s="35">
        <f t="shared" si="25"/>
        <v>0</v>
      </c>
    </row>
    <row r="154" spans="2:9" x14ac:dyDescent="0.3">
      <c r="B154" s="53"/>
      <c r="C154" s="19">
        <f t="shared" si="26"/>
        <v>27</v>
      </c>
      <c r="D154" s="27" t="s">
        <v>160</v>
      </c>
      <c r="E154" s="25" t="s">
        <v>161</v>
      </c>
      <c r="F154" s="24" t="s">
        <v>26</v>
      </c>
      <c r="G154" s="20">
        <v>1</v>
      </c>
      <c r="H154" s="21"/>
      <c r="I154" s="35">
        <f t="shared" si="25"/>
        <v>0</v>
      </c>
    </row>
    <row r="155" spans="2:9" x14ac:dyDescent="0.3">
      <c r="B155" s="53"/>
      <c r="C155" s="19">
        <f t="shared" si="26"/>
        <v>28</v>
      </c>
      <c r="D155" s="23"/>
      <c r="E155" s="25" t="s">
        <v>159</v>
      </c>
      <c r="F155" s="24" t="s">
        <v>26</v>
      </c>
      <c r="G155" s="20">
        <v>1</v>
      </c>
      <c r="H155" s="21"/>
      <c r="I155" s="35">
        <f t="shared" si="25"/>
        <v>0</v>
      </c>
    </row>
    <row r="156" spans="2:9" x14ac:dyDescent="0.3">
      <c r="B156" s="53"/>
      <c r="C156" s="19">
        <f t="shared" si="26"/>
        <v>29</v>
      </c>
      <c r="D156" s="27" t="s">
        <v>136</v>
      </c>
      <c r="E156" s="25" t="s">
        <v>163</v>
      </c>
      <c r="F156" s="24" t="s">
        <v>26</v>
      </c>
      <c r="G156" s="20">
        <v>1</v>
      </c>
      <c r="H156" s="21"/>
      <c r="I156" s="35">
        <f t="shared" si="25"/>
        <v>0</v>
      </c>
    </row>
    <row r="157" spans="2:9" ht="48" x14ac:dyDescent="0.3">
      <c r="B157" s="53"/>
      <c r="C157" s="19">
        <f t="shared" si="26"/>
        <v>30</v>
      </c>
      <c r="D157" s="23"/>
      <c r="E157" s="25" t="s">
        <v>162</v>
      </c>
      <c r="F157" s="24" t="s">
        <v>26</v>
      </c>
      <c r="G157" s="20">
        <v>1</v>
      </c>
      <c r="H157" s="21"/>
      <c r="I157" s="35">
        <f t="shared" si="25"/>
        <v>0</v>
      </c>
    </row>
    <row r="158" spans="2:9" x14ac:dyDescent="0.3">
      <c r="B158" s="53"/>
      <c r="C158" s="19">
        <f t="shared" si="26"/>
        <v>31</v>
      </c>
      <c r="D158" s="23"/>
      <c r="E158" s="25" t="s">
        <v>209</v>
      </c>
      <c r="F158" s="24" t="s">
        <v>26</v>
      </c>
      <c r="G158" s="20">
        <v>1</v>
      </c>
      <c r="H158" s="21"/>
      <c r="I158" s="35">
        <f t="shared" si="25"/>
        <v>0</v>
      </c>
    </row>
    <row r="159" spans="2:9" ht="24" x14ac:dyDescent="0.3">
      <c r="B159" s="53"/>
      <c r="C159" s="19">
        <f t="shared" si="26"/>
        <v>32</v>
      </c>
      <c r="D159" s="23"/>
      <c r="E159" s="25" t="s">
        <v>208</v>
      </c>
      <c r="F159" s="24" t="s">
        <v>26</v>
      </c>
      <c r="G159" s="20">
        <v>1</v>
      </c>
      <c r="H159" s="21"/>
      <c r="I159" s="35">
        <f t="shared" si="25"/>
        <v>0</v>
      </c>
    </row>
    <row r="160" spans="2:9" x14ac:dyDescent="0.3">
      <c r="B160" s="53"/>
      <c r="C160" s="19">
        <f t="shared" si="26"/>
        <v>33</v>
      </c>
      <c r="D160" s="23"/>
      <c r="E160" s="25" t="s">
        <v>213</v>
      </c>
      <c r="F160" s="24" t="s">
        <v>26</v>
      </c>
      <c r="G160" s="20">
        <v>1</v>
      </c>
      <c r="H160" s="21"/>
      <c r="I160" s="35">
        <f t="shared" ref="I160:I165" si="27">H160*G160</f>
        <v>0</v>
      </c>
    </row>
    <row r="161" spans="2:9" x14ac:dyDescent="0.3">
      <c r="B161" s="53"/>
      <c r="C161" s="19">
        <f t="shared" si="26"/>
        <v>34</v>
      </c>
      <c r="D161" s="27" t="s">
        <v>110</v>
      </c>
      <c r="E161" s="25" t="s">
        <v>214</v>
      </c>
      <c r="F161" s="28" t="s">
        <v>26</v>
      </c>
      <c r="G161" s="20">
        <v>1</v>
      </c>
      <c r="H161" s="21"/>
      <c r="I161" s="35">
        <f t="shared" si="27"/>
        <v>0</v>
      </c>
    </row>
    <row r="162" spans="2:9" x14ac:dyDescent="0.3">
      <c r="B162" s="53"/>
      <c r="C162" s="19">
        <f t="shared" si="26"/>
        <v>35</v>
      </c>
      <c r="D162" s="23" t="s">
        <v>71</v>
      </c>
      <c r="E162" s="25" t="s">
        <v>32</v>
      </c>
      <c r="F162" s="24" t="s">
        <v>26</v>
      </c>
      <c r="G162" s="20">
        <v>1</v>
      </c>
      <c r="H162" s="21"/>
      <c r="I162" s="35">
        <f t="shared" si="27"/>
        <v>0</v>
      </c>
    </row>
    <row r="163" spans="2:9" x14ac:dyDescent="0.3">
      <c r="B163" s="53"/>
      <c r="C163" s="19">
        <f t="shared" si="26"/>
        <v>36</v>
      </c>
      <c r="D163" s="23"/>
      <c r="E163" s="25" t="s">
        <v>115</v>
      </c>
      <c r="F163" s="24" t="s">
        <v>26</v>
      </c>
      <c r="G163" s="20">
        <v>1</v>
      </c>
      <c r="H163" s="21"/>
      <c r="I163" s="35">
        <f t="shared" si="27"/>
        <v>0</v>
      </c>
    </row>
    <row r="164" spans="2:9" x14ac:dyDescent="0.3">
      <c r="B164" s="53"/>
      <c r="C164" s="19">
        <f t="shared" si="26"/>
        <v>37</v>
      </c>
      <c r="D164" s="23" t="s">
        <v>98</v>
      </c>
      <c r="E164" s="25" t="s">
        <v>99</v>
      </c>
      <c r="F164" s="24" t="s">
        <v>26</v>
      </c>
      <c r="G164" s="20">
        <f>SUM(G165:G166)</f>
        <v>19</v>
      </c>
      <c r="H164" s="21"/>
      <c r="I164" s="35">
        <f t="shared" si="27"/>
        <v>0</v>
      </c>
    </row>
    <row r="165" spans="2:9" ht="96" x14ac:dyDescent="0.3">
      <c r="B165" s="53"/>
      <c r="C165" s="19">
        <f t="shared" si="26"/>
        <v>38</v>
      </c>
      <c r="D165" s="23"/>
      <c r="E165" s="25" t="s">
        <v>212</v>
      </c>
      <c r="F165" s="24" t="s">
        <v>26</v>
      </c>
      <c r="G165" s="20">
        <v>8</v>
      </c>
      <c r="H165" s="21"/>
      <c r="I165" s="35">
        <f t="shared" si="27"/>
        <v>0</v>
      </c>
    </row>
    <row r="166" spans="2:9" ht="120" x14ac:dyDescent="0.3">
      <c r="B166" s="53"/>
      <c r="C166" s="19">
        <f t="shared" si="26"/>
        <v>39</v>
      </c>
      <c r="D166" s="23"/>
      <c r="E166" s="25" t="s">
        <v>210</v>
      </c>
      <c r="F166" s="24" t="s">
        <v>26</v>
      </c>
      <c r="G166" s="20">
        <v>11</v>
      </c>
      <c r="H166" s="21"/>
      <c r="I166" s="35">
        <f t="shared" si="25"/>
        <v>0</v>
      </c>
    </row>
    <row r="167" spans="2:9" x14ac:dyDescent="0.3">
      <c r="B167" s="53"/>
      <c r="C167" s="19">
        <f t="shared" si="26"/>
        <v>40</v>
      </c>
      <c r="D167" s="23" t="s">
        <v>100</v>
      </c>
      <c r="E167" s="25" t="s">
        <v>101</v>
      </c>
      <c r="F167" s="24" t="s">
        <v>26</v>
      </c>
      <c r="G167" s="20">
        <f>SUM(G168:G169)</f>
        <v>155</v>
      </c>
      <c r="H167" s="21"/>
      <c r="I167" s="35">
        <f>H167*G167</f>
        <v>0</v>
      </c>
    </row>
    <row r="168" spans="2:9" ht="108" x14ac:dyDescent="0.3">
      <c r="B168" s="53"/>
      <c r="C168" s="19">
        <f t="shared" si="26"/>
        <v>41</v>
      </c>
      <c r="D168" s="23"/>
      <c r="E168" s="25" t="s">
        <v>509</v>
      </c>
      <c r="F168" s="28" t="s">
        <v>26</v>
      </c>
      <c r="G168" s="20">
        <v>98</v>
      </c>
      <c r="H168" s="21"/>
      <c r="I168" s="35">
        <f>H168*G168</f>
        <v>0</v>
      </c>
    </row>
    <row r="169" spans="2:9" ht="108" x14ac:dyDescent="0.3">
      <c r="B169" s="46"/>
      <c r="C169" s="19">
        <f t="shared" si="26"/>
        <v>42</v>
      </c>
      <c r="D169" s="23"/>
      <c r="E169" s="25" t="s">
        <v>510</v>
      </c>
      <c r="F169" s="28" t="s">
        <v>26</v>
      </c>
      <c r="G169" s="20">
        <v>57</v>
      </c>
      <c r="H169" s="21"/>
      <c r="I169" s="35">
        <f>H169*G169</f>
        <v>0</v>
      </c>
    </row>
    <row r="170" spans="2:9" x14ac:dyDescent="0.3">
      <c r="B170" s="46"/>
      <c r="C170" s="19">
        <f t="shared" si="26"/>
        <v>43</v>
      </c>
      <c r="D170" s="27"/>
      <c r="E170" s="25" t="s">
        <v>222</v>
      </c>
      <c r="F170" s="28" t="s">
        <v>26</v>
      </c>
      <c r="G170" s="20">
        <f>SUM(G171:G173)</f>
        <v>8</v>
      </c>
      <c r="H170" s="21"/>
      <c r="I170" s="35">
        <f t="shared" ref="I170:I189" si="28">H170*G170</f>
        <v>0</v>
      </c>
    </row>
    <row r="171" spans="2:9" ht="156" x14ac:dyDescent="0.3">
      <c r="B171" s="46"/>
      <c r="C171" s="19">
        <f t="shared" si="26"/>
        <v>44</v>
      </c>
      <c r="D171" s="23"/>
      <c r="E171" s="25" t="s">
        <v>217</v>
      </c>
      <c r="F171" s="28" t="s">
        <v>26</v>
      </c>
      <c r="G171" s="20">
        <v>3</v>
      </c>
      <c r="H171" s="21"/>
      <c r="I171" s="35">
        <f t="shared" si="28"/>
        <v>0</v>
      </c>
    </row>
    <row r="172" spans="2:9" ht="156" x14ac:dyDescent="0.3">
      <c r="B172" s="46"/>
      <c r="C172" s="19">
        <f t="shared" si="26"/>
        <v>45</v>
      </c>
      <c r="D172" s="23"/>
      <c r="E172" s="25" t="s">
        <v>216</v>
      </c>
      <c r="F172" s="28" t="s">
        <v>26</v>
      </c>
      <c r="G172" s="20">
        <v>2</v>
      </c>
      <c r="H172" s="21"/>
      <c r="I172" s="35">
        <f t="shared" si="28"/>
        <v>0</v>
      </c>
    </row>
    <row r="173" spans="2:9" ht="108" x14ac:dyDescent="0.3">
      <c r="B173" s="46"/>
      <c r="C173" s="19">
        <f t="shared" si="26"/>
        <v>46</v>
      </c>
      <c r="D173" s="23"/>
      <c r="E173" s="25" t="s">
        <v>218</v>
      </c>
      <c r="F173" s="28" t="s">
        <v>26</v>
      </c>
      <c r="G173" s="20">
        <v>3</v>
      </c>
      <c r="H173" s="21"/>
      <c r="I173" s="35">
        <f t="shared" si="28"/>
        <v>0</v>
      </c>
    </row>
    <row r="174" spans="2:9" x14ac:dyDescent="0.3">
      <c r="B174" s="46"/>
      <c r="C174" s="19">
        <f t="shared" si="26"/>
        <v>47</v>
      </c>
      <c r="D174" s="23"/>
      <c r="E174" s="25" t="s">
        <v>489</v>
      </c>
      <c r="F174" s="28" t="s">
        <v>26</v>
      </c>
      <c r="G174" s="20">
        <v>6</v>
      </c>
      <c r="H174" s="21"/>
      <c r="I174" s="35">
        <f t="shared" si="28"/>
        <v>0</v>
      </c>
    </row>
    <row r="175" spans="2:9" x14ac:dyDescent="0.3">
      <c r="B175" s="46"/>
      <c r="C175" s="19">
        <f t="shared" si="26"/>
        <v>48</v>
      </c>
      <c r="D175" s="23"/>
      <c r="E175" s="25" t="s">
        <v>490</v>
      </c>
      <c r="F175" s="28" t="s">
        <v>26</v>
      </c>
      <c r="G175" s="20">
        <v>6</v>
      </c>
      <c r="H175" s="21"/>
      <c r="I175" s="35">
        <f t="shared" si="28"/>
        <v>0</v>
      </c>
    </row>
    <row r="176" spans="2:9" x14ac:dyDescent="0.3">
      <c r="B176" s="46"/>
      <c r="C176" s="19">
        <f t="shared" si="26"/>
        <v>49</v>
      </c>
      <c r="D176" s="23"/>
      <c r="E176" s="25" t="s">
        <v>491</v>
      </c>
      <c r="F176" s="28" t="s">
        <v>26</v>
      </c>
      <c r="G176" s="20">
        <v>2</v>
      </c>
      <c r="H176" s="21"/>
      <c r="I176" s="35">
        <f t="shared" si="28"/>
        <v>0</v>
      </c>
    </row>
    <row r="177" spans="2:9" x14ac:dyDescent="0.3">
      <c r="B177" s="46"/>
      <c r="C177" s="19">
        <f t="shared" si="26"/>
        <v>50</v>
      </c>
      <c r="D177" s="23"/>
      <c r="E177" s="25" t="s">
        <v>492</v>
      </c>
      <c r="F177" s="28" t="s">
        <v>26</v>
      </c>
      <c r="G177" s="20">
        <v>2</v>
      </c>
      <c r="H177" s="21"/>
      <c r="I177" s="35">
        <f t="shared" si="28"/>
        <v>0</v>
      </c>
    </row>
    <row r="178" spans="2:9" x14ac:dyDescent="0.3">
      <c r="B178" s="46"/>
      <c r="C178" s="19">
        <f t="shared" si="26"/>
        <v>51</v>
      </c>
      <c r="D178" s="23"/>
      <c r="E178" s="25" t="s">
        <v>223</v>
      </c>
      <c r="F178" s="28" t="s">
        <v>26</v>
      </c>
      <c r="G178" s="20">
        <v>7</v>
      </c>
      <c r="H178" s="21"/>
      <c r="I178" s="35">
        <f t="shared" si="28"/>
        <v>0</v>
      </c>
    </row>
    <row r="179" spans="2:9" ht="96" x14ac:dyDescent="0.3">
      <c r="B179" s="46"/>
      <c r="C179" s="19">
        <f t="shared" si="26"/>
        <v>52</v>
      </c>
      <c r="D179" s="23"/>
      <c r="E179" s="25" t="s">
        <v>219</v>
      </c>
      <c r="F179" s="28" t="s">
        <v>26</v>
      </c>
      <c r="G179" s="20">
        <v>7</v>
      </c>
      <c r="H179" s="21"/>
      <c r="I179" s="35">
        <f t="shared" si="28"/>
        <v>0</v>
      </c>
    </row>
    <row r="180" spans="2:9" x14ac:dyDescent="0.3">
      <c r="B180" s="46"/>
      <c r="C180" s="19">
        <f t="shared" si="26"/>
        <v>53</v>
      </c>
      <c r="D180" s="23"/>
      <c r="E180" s="25" t="s">
        <v>224</v>
      </c>
      <c r="F180" s="28" t="s">
        <v>26</v>
      </c>
      <c r="G180" s="20">
        <v>7</v>
      </c>
      <c r="H180" s="21"/>
      <c r="I180" s="35">
        <f t="shared" si="28"/>
        <v>0</v>
      </c>
    </row>
    <row r="181" spans="2:9" ht="24" x14ac:dyDescent="0.3">
      <c r="B181" s="46"/>
      <c r="C181" s="19">
        <f t="shared" si="26"/>
        <v>54</v>
      </c>
      <c r="D181" s="23"/>
      <c r="E181" s="25" t="s">
        <v>225</v>
      </c>
      <c r="F181" s="28" t="s">
        <v>26</v>
      </c>
      <c r="G181" s="20">
        <v>7</v>
      </c>
      <c r="H181" s="21"/>
      <c r="I181" s="35">
        <f t="shared" si="28"/>
        <v>0</v>
      </c>
    </row>
    <row r="182" spans="2:9" x14ac:dyDescent="0.3">
      <c r="B182" s="46"/>
      <c r="C182" s="19">
        <f t="shared" si="26"/>
        <v>55</v>
      </c>
      <c r="D182" s="27" t="s">
        <v>215</v>
      </c>
      <c r="E182" s="25" t="s">
        <v>220</v>
      </c>
      <c r="F182" s="28" t="s">
        <v>26</v>
      </c>
      <c r="G182" s="20">
        <v>1</v>
      </c>
      <c r="H182" s="21"/>
      <c r="I182" s="35">
        <f t="shared" si="28"/>
        <v>0</v>
      </c>
    </row>
    <row r="183" spans="2:9" ht="36" x14ac:dyDescent="0.3">
      <c r="B183" s="46"/>
      <c r="C183" s="19">
        <f t="shared" si="26"/>
        <v>56</v>
      </c>
      <c r="D183" s="23"/>
      <c r="E183" s="25" t="s">
        <v>226</v>
      </c>
      <c r="F183" s="28" t="s">
        <v>26</v>
      </c>
      <c r="G183" s="20">
        <v>1</v>
      </c>
      <c r="H183" s="21"/>
      <c r="I183" s="35">
        <f t="shared" si="28"/>
        <v>0</v>
      </c>
    </row>
    <row r="184" spans="2:9" x14ac:dyDescent="0.3">
      <c r="B184" s="46"/>
      <c r="C184" s="19">
        <f t="shared" si="26"/>
        <v>57</v>
      </c>
      <c r="D184" s="23"/>
      <c r="E184" s="25" t="s">
        <v>227</v>
      </c>
      <c r="F184" s="28" t="s">
        <v>26</v>
      </c>
      <c r="G184" s="20">
        <f>SUM(G185:G186)</f>
        <v>75</v>
      </c>
      <c r="H184" s="21"/>
      <c r="I184" s="35">
        <f t="shared" si="28"/>
        <v>0</v>
      </c>
    </row>
    <row r="185" spans="2:9" ht="84" x14ac:dyDescent="0.3">
      <c r="B185" s="46"/>
      <c r="C185" s="19">
        <f t="shared" si="26"/>
        <v>58</v>
      </c>
      <c r="D185" s="23"/>
      <c r="E185" s="25" t="s">
        <v>255</v>
      </c>
      <c r="F185" s="28" t="s">
        <v>26</v>
      </c>
      <c r="G185" s="20">
        <v>64</v>
      </c>
      <c r="H185" s="21"/>
      <c r="I185" s="35">
        <f t="shared" si="28"/>
        <v>0</v>
      </c>
    </row>
    <row r="186" spans="2:9" ht="108" x14ac:dyDescent="0.3">
      <c r="B186" s="46"/>
      <c r="C186" s="19">
        <f t="shared" si="26"/>
        <v>59</v>
      </c>
      <c r="D186" s="23"/>
      <c r="E186" s="25" t="s">
        <v>263</v>
      </c>
      <c r="F186" s="28" t="s">
        <v>26</v>
      </c>
      <c r="G186" s="20">
        <v>11</v>
      </c>
      <c r="H186" s="21"/>
      <c r="I186" s="35">
        <f t="shared" si="28"/>
        <v>0</v>
      </c>
    </row>
    <row r="187" spans="2:9" x14ac:dyDescent="0.3">
      <c r="B187" s="46"/>
      <c r="C187" s="19">
        <f t="shared" si="26"/>
        <v>60</v>
      </c>
      <c r="D187" s="23"/>
      <c r="E187" s="25" t="s">
        <v>264</v>
      </c>
      <c r="F187" s="28" t="s">
        <v>26</v>
      </c>
      <c r="G187" s="20">
        <v>11</v>
      </c>
      <c r="H187" s="21"/>
      <c r="I187" s="35">
        <f t="shared" si="28"/>
        <v>0</v>
      </c>
    </row>
    <row r="188" spans="2:9" x14ac:dyDescent="0.3">
      <c r="B188" s="46"/>
      <c r="C188" s="19">
        <f t="shared" si="26"/>
        <v>61</v>
      </c>
      <c r="D188" s="23"/>
      <c r="E188" s="25" t="s">
        <v>265</v>
      </c>
      <c r="F188" s="28" t="s">
        <v>26</v>
      </c>
      <c r="G188" s="20">
        <v>11</v>
      </c>
      <c r="H188" s="21"/>
      <c r="I188" s="35">
        <f t="shared" si="28"/>
        <v>0</v>
      </c>
    </row>
    <row r="189" spans="2:9" x14ac:dyDescent="0.3">
      <c r="B189" s="46"/>
      <c r="C189" s="19">
        <f t="shared" si="26"/>
        <v>62</v>
      </c>
      <c r="D189" s="27" t="s">
        <v>228</v>
      </c>
      <c r="E189" s="25" t="s">
        <v>229</v>
      </c>
      <c r="F189" s="28" t="s">
        <v>26</v>
      </c>
      <c r="G189" s="20">
        <v>29</v>
      </c>
      <c r="H189" s="21"/>
      <c r="I189" s="35">
        <f t="shared" si="28"/>
        <v>0</v>
      </c>
    </row>
    <row r="190" spans="2:9" ht="24" x14ac:dyDescent="0.3">
      <c r="B190" s="46"/>
      <c r="C190" s="19">
        <f t="shared" si="26"/>
        <v>63</v>
      </c>
      <c r="D190" s="23"/>
      <c r="E190" s="25" t="s">
        <v>116</v>
      </c>
      <c r="F190" s="28" t="s">
        <v>26</v>
      </c>
      <c r="G190" s="20">
        <v>29</v>
      </c>
      <c r="H190" s="21"/>
      <c r="I190" s="35">
        <f t="shared" ref="I190:I203" si="29">H190*G190</f>
        <v>0</v>
      </c>
    </row>
    <row r="191" spans="2:9" x14ac:dyDescent="0.3">
      <c r="B191" s="46"/>
      <c r="C191" s="19">
        <f t="shared" si="26"/>
        <v>64</v>
      </c>
      <c r="D191" s="23" t="s">
        <v>76</v>
      </c>
      <c r="E191" s="25" t="s">
        <v>36</v>
      </c>
      <c r="F191" s="28" t="s">
        <v>37</v>
      </c>
      <c r="G191" s="20">
        <f>SUM(G192:G193)</f>
        <v>13680</v>
      </c>
      <c r="H191" s="21"/>
      <c r="I191" s="35">
        <f t="shared" si="29"/>
        <v>0</v>
      </c>
    </row>
    <row r="192" spans="2:9" ht="24" x14ac:dyDescent="0.3">
      <c r="B192" s="46"/>
      <c r="C192" s="19">
        <f t="shared" si="26"/>
        <v>65</v>
      </c>
      <c r="D192" s="23"/>
      <c r="E192" s="25" t="s">
        <v>230</v>
      </c>
      <c r="F192" s="28" t="s">
        <v>37</v>
      </c>
      <c r="G192" s="20">
        <v>180</v>
      </c>
      <c r="H192" s="21"/>
      <c r="I192" s="35">
        <f t="shared" si="29"/>
        <v>0</v>
      </c>
    </row>
    <row r="193" spans="2:9" ht="24" x14ac:dyDescent="0.3">
      <c r="B193" s="46"/>
      <c r="C193" s="19">
        <f t="shared" si="26"/>
        <v>66</v>
      </c>
      <c r="D193" s="23"/>
      <c r="E193" s="25" t="s">
        <v>231</v>
      </c>
      <c r="F193" s="28" t="s">
        <v>37</v>
      </c>
      <c r="G193" s="20">
        <v>13500</v>
      </c>
      <c r="H193" s="21"/>
      <c r="I193" s="35">
        <f t="shared" si="29"/>
        <v>0</v>
      </c>
    </row>
    <row r="194" spans="2:9" x14ac:dyDescent="0.3">
      <c r="B194" s="46"/>
      <c r="C194" s="19">
        <f t="shared" si="26"/>
        <v>67</v>
      </c>
      <c r="D194" s="23" t="s">
        <v>80</v>
      </c>
      <c r="E194" s="25" t="s">
        <v>38</v>
      </c>
      <c r="F194" s="28" t="s">
        <v>37</v>
      </c>
      <c r="G194" s="20">
        <v>50</v>
      </c>
      <c r="H194" s="21"/>
      <c r="I194" s="35">
        <f t="shared" si="29"/>
        <v>0</v>
      </c>
    </row>
    <row r="195" spans="2:9" x14ac:dyDescent="0.3">
      <c r="B195" s="46"/>
      <c r="C195" s="19">
        <f t="shared" si="26"/>
        <v>68</v>
      </c>
      <c r="D195" s="23"/>
      <c r="E195" s="25" t="s">
        <v>102</v>
      </c>
      <c r="F195" s="28" t="s">
        <v>37</v>
      </c>
      <c r="G195" s="20">
        <v>50</v>
      </c>
      <c r="H195" s="21"/>
      <c r="I195" s="35">
        <f t="shared" si="29"/>
        <v>0</v>
      </c>
    </row>
    <row r="196" spans="2:9" x14ac:dyDescent="0.3">
      <c r="B196" s="46"/>
      <c r="C196" s="19">
        <f t="shared" si="26"/>
        <v>69</v>
      </c>
      <c r="D196" s="47" t="s">
        <v>103</v>
      </c>
      <c r="E196" s="48" t="s">
        <v>204</v>
      </c>
      <c r="F196" s="49" t="s">
        <v>26</v>
      </c>
      <c r="G196" s="50">
        <v>5</v>
      </c>
      <c r="H196" s="51"/>
      <c r="I196" s="35">
        <f t="shared" si="29"/>
        <v>0</v>
      </c>
    </row>
    <row r="197" spans="2:9" x14ac:dyDescent="0.3">
      <c r="B197" s="46"/>
      <c r="C197" s="19">
        <f t="shared" si="26"/>
        <v>70</v>
      </c>
      <c r="D197" s="47"/>
      <c r="E197" s="48" t="s">
        <v>104</v>
      </c>
      <c r="F197" s="49" t="s">
        <v>26</v>
      </c>
      <c r="G197" s="50">
        <v>5</v>
      </c>
      <c r="H197" s="51"/>
      <c r="I197" s="35">
        <f t="shared" si="29"/>
        <v>0</v>
      </c>
    </row>
    <row r="198" spans="2:9" x14ac:dyDescent="0.3">
      <c r="B198" s="46"/>
      <c r="C198" s="19">
        <f t="shared" si="26"/>
        <v>71</v>
      </c>
      <c r="D198" s="23"/>
      <c r="E198" s="25" t="s">
        <v>232</v>
      </c>
      <c r="F198" s="28" t="s">
        <v>37</v>
      </c>
      <c r="G198" s="20">
        <v>60</v>
      </c>
      <c r="H198" s="21"/>
      <c r="I198" s="35">
        <f t="shared" si="29"/>
        <v>0</v>
      </c>
    </row>
    <row r="199" spans="2:9" x14ac:dyDescent="0.3">
      <c r="B199" s="46"/>
      <c r="C199" s="19">
        <f t="shared" si="26"/>
        <v>72</v>
      </c>
      <c r="D199" s="23"/>
      <c r="E199" s="25" t="s">
        <v>105</v>
      </c>
      <c r="F199" s="28" t="s">
        <v>37</v>
      </c>
      <c r="G199" s="20">
        <v>60</v>
      </c>
      <c r="H199" s="21"/>
      <c r="I199" s="35">
        <f t="shared" si="29"/>
        <v>0</v>
      </c>
    </row>
    <row r="200" spans="2:9" x14ac:dyDescent="0.3">
      <c r="B200" s="46"/>
      <c r="C200" s="19">
        <f t="shared" si="26"/>
        <v>73</v>
      </c>
      <c r="D200" s="23" t="s">
        <v>82</v>
      </c>
      <c r="E200" s="25" t="s">
        <v>40</v>
      </c>
      <c r="F200" s="24" t="s">
        <v>26</v>
      </c>
      <c r="G200" s="20">
        <f>SUM(G201:G202)</f>
        <v>22515</v>
      </c>
      <c r="H200" s="21"/>
      <c r="I200" s="35">
        <f t="shared" si="29"/>
        <v>0</v>
      </c>
    </row>
    <row r="201" spans="2:9" x14ac:dyDescent="0.3">
      <c r="B201" s="46"/>
      <c r="C201" s="19">
        <f t="shared" si="26"/>
        <v>74</v>
      </c>
      <c r="D201" s="23"/>
      <c r="E201" s="25" t="s">
        <v>233</v>
      </c>
      <c r="F201" s="24" t="s">
        <v>26</v>
      </c>
      <c r="G201" s="20">
        <v>3575</v>
      </c>
      <c r="H201" s="21"/>
      <c r="I201" s="35">
        <f t="shared" si="29"/>
        <v>0</v>
      </c>
    </row>
    <row r="202" spans="2:9" x14ac:dyDescent="0.3">
      <c r="B202" s="46"/>
      <c r="C202" s="19">
        <f t="shared" si="26"/>
        <v>75</v>
      </c>
      <c r="D202" s="23"/>
      <c r="E202" s="25" t="s">
        <v>234</v>
      </c>
      <c r="F202" s="24" t="s">
        <v>26</v>
      </c>
      <c r="G202" s="20">
        <v>18940</v>
      </c>
      <c r="H202" s="21"/>
      <c r="I202" s="35">
        <f t="shared" si="29"/>
        <v>0</v>
      </c>
    </row>
    <row r="203" spans="2:9" ht="24" x14ac:dyDescent="0.3">
      <c r="B203" s="46"/>
      <c r="C203" s="19">
        <f t="shared" si="26"/>
        <v>76</v>
      </c>
      <c r="D203" s="23"/>
      <c r="E203" s="25" t="s">
        <v>41</v>
      </c>
      <c r="F203" s="24" t="s">
        <v>26</v>
      </c>
      <c r="G203" s="20">
        <f>SUM(G201:G202)</f>
        <v>22515</v>
      </c>
      <c r="H203" s="21"/>
      <c r="I203" s="35">
        <f t="shared" si="29"/>
        <v>0</v>
      </c>
    </row>
    <row r="204" spans="2:9" x14ac:dyDescent="0.3">
      <c r="B204" s="46"/>
      <c r="C204" s="19">
        <f t="shared" si="26"/>
        <v>77</v>
      </c>
      <c r="D204" s="23" t="s">
        <v>85</v>
      </c>
      <c r="E204" s="25" t="s">
        <v>42</v>
      </c>
      <c r="F204" s="24" t="s">
        <v>26</v>
      </c>
      <c r="G204" s="20">
        <v>20</v>
      </c>
      <c r="H204" s="21"/>
      <c r="I204" s="35">
        <f t="shared" si="25"/>
        <v>0</v>
      </c>
    </row>
    <row r="205" spans="2:9" x14ac:dyDescent="0.3">
      <c r="B205" s="46"/>
      <c r="C205" s="19">
        <f t="shared" si="26"/>
        <v>78</v>
      </c>
      <c r="D205" s="23"/>
      <c r="E205" s="25" t="s">
        <v>43</v>
      </c>
      <c r="F205" s="24" t="s">
        <v>26</v>
      </c>
      <c r="G205" s="20">
        <v>20</v>
      </c>
      <c r="H205" s="21"/>
      <c r="I205" s="35">
        <f t="shared" si="25"/>
        <v>0</v>
      </c>
    </row>
    <row r="206" spans="2:9" ht="96" x14ac:dyDescent="0.3">
      <c r="B206" s="46"/>
      <c r="C206" s="19">
        <f t="shared" si="26"/>
        <v>79</v>
      </c>
      <c r="D206" s="23" t="s">
        <v>106</v>
      </c>
      <c r="E206" s="25" t="s">
        <v>496</v>
      </c>
      <c r="F206" s="24" t="s">
        <v>26</v>
      </c>
      <c r="G206" s="20">
        <v>1</v>
      </c>
      <c r="H206" s="21"/>
      <c r="I206" s="35">
        <f t="shared" si="25"/>
        <v>0</v>
      </c>
    </row>
    <row r="207" spans="2:9" ht="72" x14ac:dyDescent="0.3">
      <c r="B207" s="46"/>
      <c r="C207" s="19">
        <f t="shared" si="26"/>
        <v>80</v>
      </c>
      <c r="D207" s="23" t="s">
        <v>107</v>
      </c>
      <c r="E207" s="25" t="s">
        <v>497</v>
      </c>
      <c r="F207" s="24" t="s">
        <v>26</v>
      </c>
      <c r="G207" s="20">
        <v>34</v>
      </c>
      <c r="H207" s="21"/>
      <c r="I207" s="35">
        <f t="shared" si="25"/>
        <v>0</v>
      </c>
    </row>
    <row r="208" spans="2:9" ht="24" x14ac:dyDescent="0.3">
      <c r="B208" s="46"/>
      <c r="C208" s="19">
        <f t="shared" si="26"/>
        <v>81</v>
      </c>
      <c r="D208" s="23"/>
      <c r="E208" s="25" t="s">
        <v>221</v>
      </c>
      <c r="F208" s="28" t="s">
        <v>26</v>
      </c>
      <c r="G208" s="20">
        <v>1</v>
      </c>
      <c r="H208" s="21"/>
      <c r="I208" s="35">
        <f t="shared" si="25"/>
        <v>0</v>
      </c>
    </row>
    <row r="209" spans="2:9" x14ac:dyDescent="0.3">
      <c r="B209" s="46"/>
      <c r="C209" s="19">
        <f t="shared" si="26"/>
        <v>82</v>
      </c>
      <c r="D209" s="23" t="s">
        <v>108</v>
      </c>
      <c r="E209" s="25" t="s">
        <v>109</v>
      </c>
      <c r="F209" s="24" t="s">
        <v>26</v>
      </c>
      <c r="G209" s="20">
        <v>1</v>
      </c>
      <c r="H209" s="21"/>
      <c r="I209" s="35">
        <f t="shared" si="25"/>
        <v>0</v>
      </c>
    </row>
    <row r="210" spans="2:9" ht="36" x14ac:dyDescent="0.3">
      <c r="B210" s="46"/>
      <c r="C210" s="19">
        <f t="shared" si="26"/>
        <v>83</v>
      </c>
      <c r="D210" s="23"/>
      <c r="E210" s="25" t="s">
        <v>47</v>
      </c>
      <c r="F210" s="24" t="s">
        <v>26</v>
      </c>
      <c r="G210" s="20">
        <v>1</v>
      </c>
      <c r="H210" s="21"/>
      <c r="I210" s="35">
        <f t="shared" si="25"/>
        <v>0</v>
      </c>
    </row>
    <row r="211" spans="2:9" ht="36" x14ac:dyDescent="0.3">
      <c r="B211" s="46"/>
      <c r="C211" s="19">
        <f t="shared" si="26"/>
        <v>84</v>
      </c>
      <c r="D211" s="23"/>
      <c r="E211" s="25" t="s">
        <v>48</v>
      </c>
      <c r="F211" s="24" t="s">
        <v>26</v>
      </c>
      <c r="G211" s="20">
        <v>1</v>
      </c>
      <c r="H211" s="21"/>
      <c r="I211" s="35">
        <f t="shared" si="25"/>
        <v>0</v>
      </c>
    </row>
    <row r="212" spans="2:9" x14ac:dyDescent="0.3">
      <c r="B212" s="46"/>
      <c r="C212" s="19">
        <f t="shared" si="26"/>
        <v>85</v>
      </c>
      <c r="D212" s="23"/>
      <c r="E212" s="25" t="s">
        <v>92</v>
      </c>
      <c r="F212" s="24" t="s">
        <v>26</v>
      </c>
      <c r="G212" s="20">
        <v>1</v>
      </c>
      <c r="H212" s="21"/>
      <c r="I212" s="35">
        <f t="shared" si="25"/>
        <v>0</v>
      </c>
    </row>
    <row r="213" spans="2:9" x14ac:dyDescent="0.3">
      <c r="B213" s="46"/>
      <c r="C213" s="19">
        <f t="shared" si="26"/>
        <v>86</v>
      </c>
      <c r="D213" s="23"/>
      <c r="E213" s="25" t="s">
        <v>49</v>
      </c>
      <c r="F213" s="24" t="s">
        <v>26</v>
      </c>
      <c r="G213" s="20">
        <v>1</v>
      </c>
      <c r="H213" s="21"/>
      <c r="I213" s="35">
        <f t="shared" si="25"/>
        <v>0</v>
      </c>
    </row>
    <row r="214" spans="2:9" x14ac:dyDescent="0.3">
      <c r="B214" s="46"/>
      <c r="I214" s="35"/>
    </row>
    <row r="215" spans="2:9" ht="16.2" x14ac:dyDescent="0.35">
      <c r="B215" s="46"/>
      <c r="C215" s="43"/>
      <c r="D215" s="44" t="s">
        <v>28</v>
      </c>
      <c r="E215" s="44" t="s">
        <v>133</v>
      </c>
      <c r="F215" s="43"/>
      <c r="G215" s="43"/>
      <c r="H215" s="43"/>
      <c r="I215" s="45">
        <f>SUM(I216:I307)</f>
        <v>0</v>
      </c>
    </row>
    <row r="216" spans="2:9" x14ac:dyDescent="0.3">
      <c r="B216" s="53"/>
      <c r="C216" s="19" t="s">
        <v>9</v>
      </c>
      <c r="D216" s="27" t="s">
        <v>130</v>
      </c>
      <c r="E216" s="25" t="s">
        <v>131</v>
      </c>
      <c r="F216" s="24" t="s">
        <v>26</v>
      </c>
      <c r="G216" s="20">
        <v>3</v>
      </c>
      <c r="H216" s="21"/>
      <c r="I216" s="35">
        <f>H216*G216</f>
        <v>0</v>
      </c>
    </row>
    <row r="217" spans="2:9" ht="70.95" customHeight="1" x14ac:dyDescent="0.3">
      <c r="B217" s="5"/>
      <c r="C217" s="19">
        <f>C216+1</f>
        <v>2</v>
      </c>
      <c r="D217" s="23"/>
      <c r="E217" s="25" t="s">
        <v>304</v>
      </c>
      <c r="F217" s="24" t="s">
        <v>26</v>
      </c>
      <c r="G217" s="20">
        <v>2</v>
      </c>
      <c r="H217" s="21"/>
      <c r="I217" s="35">
        <f t="shared" ref="I217:I307" si="30">H217*G217</f>
        <v>0</v>
      </c>
    </row>
    <row r="218" spans="2:9" ht="75.599999999999994" customHeight="1" x14ac:dyDescent="0.3">
      <c r="B218" s="5"/>
      <c r="C218" s="19">
        <f t="shared" ref="C218:C225" si="31">C217+1</f>
        <v>3</v>
      </c>
      <c r="D218" s="23"/>
      <c r="E218" s="25" t="s">
        <v>468</v>
      </c>
      <c r="F218" s="24" t="s">
        <v>26</v>
      </c>
      <c r="G218" s="20">
        <v>1</v>
      </c>
      <c r="H218" s="21"/>
      <c r="I218" s="35">
        <f t="shared" ref="I218" si="32">H218*G218</f>
        <v>0</v>
      </c>
    </row>
    <row r="219" spans="2:9" x14ac:dyDescent="0.3">
      <c r="B219" s="5"/>
      <c r="C219" s="19">
        <f t="shared" si="31"/>
        <v>4</v>
      </c>
      <c r="D219" s="27"/>
      <c r="E219" s="25" t="s">
        <v>134</v>
      </c>
      <c r="F219" s="24" t="s">
        <v>26</v>
      </c>
      <c r="G219" s="20">
        <v>3</v>
      </c>
      <c r="H219" s="21"/>
      <c r="I219" s="35">
        <f t="shared" si="30"/>
        <v>0</v>
      </c>
    </row>
    <row r="220" spans="2:9" ht="24" x14ac:dyDescent="0.3">
      <c r="B220" s="5"/>
      <c r="C220" s="19">
        <f t="shared" si="31"/>
        <v>5</v>
      </c>
      <c r="D220" s="23"/>
      <c r="E220" s="25" t="s">
        <v>303</v>
      </c>
      <c r="F220" s="24" t="s">
        <v>26</v>
      </c>
      <c r="G220" s="20">
        <v>3</v>
      </c>
      <c r="H220" s="21"/>
      <c r="I220" s="35">
        <f t="shared" si="30"/>
        <v>0</v>
      </c>
    </row>
    <row r="221" spans="2:9" x14ac:dyDescent="0.3">
      <c r="B221" s="5"/>
      <c r="C221" s="19">
        <f t="shared" si="31"/>
        <v>6</v>
      </c>
      <c r="D221" s="27" t="s">
        <v>136</v>
      </c>
      <c r="E221" s="25" t="s">
        <v>137</v>
      </c>
      <c r="F221" s="28" t="s">
        <v>26</v>
      </c>
      <c r="G221" s="20">
        <v>3</v>
      </c>
      <c r="H221" s="21"/>
      <c r="I221" s="35">
        <f t="shared" ref="I221:I231" si="33">H221*G221</f>
        <v>0</v>
      </c>
    </row>
    <row r="222" spans="2:9" x14ac:dyDescent="0.3">
      <c r="B222" s="5"/>
      <c r="C222" s="19">
        <f t="shared" si="31"/>
        <v>7</v>
      </c>
      <c r="D222" s="23"/>
      <c r="E222" s="25" t="s">
        <v>138</v>
      </c>
      <c r="F222" s="28" t="s">
        <v>26</v>
      </c>
      <c r="G222" s="20">
        <v>3</v>
      </c>
      <c r="H222" s="21"/>
      <c r="I222" s="35">
        <f t="shared" si="33"/>
        <v>0</v>
      </c>
    </row>
    <row r="223" spans="2:9" x14ac:dyDescent="0.3">
      <c r="B223" s="5"/>
      <c r="C223" s="19">
        <f t="shared" si="31"/>
        <v>8</v>
      </c>
      <c r="D223" s="27" t="s">
        <v>305</v>
      </c>
      <c r="E223" s="25" t="s">
        <v>306</v>
      </c>
      <c r="F223" s="28" t="s">
        <v>26</v>
      </c>
      <c r="G223" s="20">
        <v>15</v>
      </c>
      <c r="H223" s="21"/>
      <c r="I223" s="35">
        <f t="shared" si="33"/>
        <v>0</v>
      </c>
    </row>
    <row r="224" spans="2:9" x14ac:dyDescent="0.3">
      <c r="B224" s="5"/>
      <c r="C224" s="19">
        <f t="shared" si="31"/>
        <v>9</v>
      </c>
      <c r="D224" s="27"/>
      <c r="E224" s="25" t="s">
        <v>493</v>
      </c>
      <c r="F224" s="24" t="s">
        <v>26</v>
      </c>
      <c r="G224" s="20">
        <v>15</v>
      </c>
      <c r="H224" s="21"/>
      <c r="I224" s="35">
        <f t="shared" si="33"/>
        <v>0</v>
      </c>
    </row>
    <row r="225" spans="2:9" x14ac:dyDescent="0.3">
      <c r="B225" s="5"/>
      <c r="C225" s="19">
        <f t="shared" si="31"/>
        <v>10</v>
      </c>
      <c r="D225" s="27" t="s">
        <v>135</v>
      </c>
      <c r="E225" s="25" t="s">
        <v>307</v>
      </c>
      <c r="F225" s="24" t="s">
        <v>26</v>
      </c>
      <c r="G225" s="20">
        <v>12</v>
      </c>
      <c r="H225" s="21"/>
      <c r="I225" s="35">
        <f t="shared" si="33"/>
        <v>0</v>
      </c>
    </row>
    <row r="226" spans="2:9" x14ac:dyDescent="0.3">
      <c r="B226" s="5"/>
      <c r="C226" s="19">
        <f t="shared" ref="C226:C302" si="34">C225+1</f>
        <v>11</v>
      </c>
      <c r="D226" s="23"/>
      <c r="E226" s="25" t="s">
        <v>302</v>
      </c>
      <c r="F226" s="24" t="s">
        <v>26</v>
      </c>
      <c r="G226" s="20">
        <v>12</v>
      </c>
      <c r="H226" s="21"/>
      <c r="I226" s="35">
        <f t="shared" si="33"/>
        <v>0</v>
      </c>
    </row>
    <row r="227" spans="2:9" x14ac:dyDescent="0.3">
      <c r="B227" s="5"/>
      <c r="C227" s="19">
        <f t="shared" si="34"/>
        <v>12</v>
      </c>
      <c r="D227" s="23"/>
      <c r="E227" s="25" t="s">
        <v>308</v>
      </c>
      <c r="F227" s="24" t="s">
        <v>26</v>
      </c>
      <c r="G227" s="20">
        <v>70</v>
      </c>
      <c r="H227" s="21"/>
      <c r="I227" s="35">
        <f t="shared" si="33"/>
        <v>0</v>
      </c>
    </row>
    <row r="228" spans="2:9" x14ac:dyDescent="0.3">
      <c r="B228" s="5"/>
      <c r="C228" s="19">
        <f t="shared" si="34"/>
        <v>13</v>
      </c>
      <c r="D228" s="23"/>
      <c r="E228" s="62" t="s">
        <v>309</v>
      </c>
      <c r="F228" s="24" t="s">
        <v>26</v>
      </c>
      <c r="G228" s="20">
        <v>70</v>
      </c>
      <c r="H228" s="21"/>
      <c r="I228" s="35">
        <f t="shared" si="33"/>
        <v>0</v>
      </c>
    </row>
    <row r="229" spans="2:9" x14ac:dyDescent="0.3">
      <c r="B229" s="5"/>
      <c r="C229" s="19">
        <f t="shared" si="34"/>
        <v>14</v>
      </c>
      <c r="D229" s="23"/>
      <c r="E229" s="25" t="s">
        <v>310</v>
      </c>
      <c r="F229" s="24" t="s">
        <v>26</v>
      </c>
      <c r="G229" s="20">
        <v>284</v>
      </c>
      <c r="H229" s="21"/>
      <c r="I229" s="35">
        <f t="shared" si="33"/>
        <v>0</v>
      </c>
    </row>
    <row r="230" spans="2:9" x14ac:dyDescent="0.3">
      <c r="B230" s="5"/>
      <c r="C230" s="19">
        <f t="shared" si="34"/>
        <v>15</v>
      </c>
      <c r="D230" s="23"/>
      <c r="E230" s="25" t="s">
        <v>311</v>
      </c>
      <c r="F230" s="24" t="s">
        <v>26</v>
      </c>
      <c r="G230" s="20">
        <v>30</v>
      </c>
      <c r="H230" s="21"/>
      <c r="I230" s="35">
        <f t="shared" si="33"/>
        <v>0</v>
      </c>
    </row>
    <row r="231" spans="2:9" x14ac:dyDescent="0.3">
      <c r="B231" s="60"/>
      <c r="C231" s="19">
        <f t="shared" si="34"/>
        <v>16</v>
      </c>
      <c r="D231" s="23"/>
      <c r="E231" s="25" t="s">
        <v>312</v>
      </c>
      <c r="F231" s="24" t="s">
        <v>26</v>
      </c>
      <c r="G231" s="20">
        <v>184</v>
      </c>
      <c r="H231" s="21"/>
      <c r="I231" s="35">
        <f t="shared" si="33"/>
        <v>0</v>
      </c>
    </row>
    <row r="232" spans="2:9" x14ac:dyDescent="0.3">
      <c r="B232" s="60"/>
      <c r="C232" s="19">
        <f t="shared" si="34"/>
        <v>17</v>
      </c>
      <c r="D232" s="27" t="s">
        <v>494</v>
      </c>
      <c r="E232" s="25" t="s">
        <v>313</v>
      </c>
      <c r="F232" s="24" t="s">
        <v>26</v>
      </c>
      <c r="G232" s="20">
        <v>26</v>
      </c>
      <c r="H232" s="21"/>
      <c r="I232" s="35">
        <f t="shared" ref="I232:I233" si="35">H232*G232</f>
        <v>0</v>
      </c>
    </row>
    <row r="233" spans="2:9" x14ac:dyDescent="0.3">
      <c r="B233" s="60"/>
      <c r="C233" s="19">
        <f t="shared" si="34"/>
        <v>18</v>
      </c>
      <c r="D233" s="23"/>
      <c r="E233" s="25" t="s">
        <v>314</v>
      </c>
      <c r="F233" s="24" t="s">
        <v>26</v>
      </c>
      <c r="G233" s="20">
        <v>26</v>
      </c>
      <c r="H233" s="21"/>
      <c r="I233" s="35">
        <f t="shared" si="35"/>
        <v>0</v>
      </c>
    </row>
    <row r="234" spans="2:9" x14ac:dyDescent="0.3">
      <c r="B234" s="60"/>
      <c r="C234" s="19">
        <f t="shared" si="34"/>
        <v>19</v>
      </c>
      <c r="D234" s="27" t="s">
        <v>142</v>
      </c>
      <c r="E234" s="25" t="s">
        <v>143</v>
      </c>
      <c r="F234" s="24" t="s">
        <v>26</v>
      </c>
      <c r="G234" s="20">
        <v>94</v>
      </c>
      <c r="H234" s="21"/>
      <c r="I234" s="35">
        <f>H234*G234</f>
        <v>0</v>
      </c>
    </row>
    <row r="235" spans="2:9" x14ac:dyDescent="0.3">
      <c r="B235" s="60"/>
      <c r="C235" s="19">
        <f t="shared" si="34"/>
        <v>20</v>
      </c>
      <c r="D235" s="23"/>
      <c r="E235" s="25" t="s">
        <v>315</v>
      </c>
      <c r="F235" s="24" t="s">
        <v>26</v>
      </c>
      <c r="G235" s="20">
        <v>94</v>
      </c>
      <c r="H235" s="21"/>
      <c r="I235" s="35">
        <f>H235*G235</f>
        <v>0</v>
      </c>
    </row>
    <row r="236" spans="2:9" x14ac:dyDescent="0.3">
      <c r="B236" s="60"/>
      <c r="C236" s="19">
        <f t="shared" si="34"/>
        <v>21</v>
      </c>
      <c r="D236" s="27" t="s">
        <v>316</v>
      </c>
      <c r="E236" s="74" t="s">
        <v>317</v>
      </c>
      <c r="F236" s="28" t="s">
        <v>26</v>
      </c>
      <c r="G236" s="89">
        <v>7</v>
      </c>
      <c r="H236" s="64"/>
      <c r="I236" s="65">
        <f t="shared" ref="I236:I244" si="36">H236*G236</f>
        <v>0</v>
      </c>
    </row>
    <row r="237" spans="2:9" ht="24" x14ac:dyDescent="0.3">
      <c r="B237" s="60"/>
      <c r="C237" s="19">
        <f t="shared" si="34"/>
        <v>22</v>
      </c>
      <c r="D237" s="27"/>
      <c r="E237" s="74" t="s">
        <v>478</v>
      </c>
      <c r="F237" s="28" t="s">
        <v>26</v>
      </c>
      <c r="G237" s="89">
        <v>4</v>
      </c>
      <c r="H237" s="64"/>
      <c r="I237" s="65">
        <f t="shared" si="36"/>
        <v>0</v>
      </c>
    </row>
    <row r="238" spans="2:9" ht="24" x14ac:dyDescent="0.3">
      <c r="B238" s="60"/>
      <c r="C238" s="19">
        <f t="shared" si="34"/>
        <v>23</v>
      </c>
      <c r="D238" s="27"/>
      <c r="E238" s="74" t="s">
        <v>318</v>
      </c>
      <c r="F238" s="28" t="s">
        <v>26</v>
      </c>
      <c r="G238" s="63">
        <v>3</v>
      </c>
      <c r="H238" s="64"/>
      <c r="I238" s="65">
        <f t="shared" ref="I238" si="37">H238*G238</f>
        <v>0</v>
      </c>
    </row>
    <row r="239" spans="2:9" x14ac:dyDescent="0.3">
      <c r="B239" s="60"/>
      <c r="C239" s="19">
        <f t="shared" si="34"/>
        <v>24</v>
      </c>
      <c r="D239" s="27"/>
      <c r="E239" s="74" t="s">
        <v>319</v>
      </c>
      <c r="F239" s="28" t="s">
        <v>26</v>
      </c>
      <c r="G239" s="63">
        <v>8</v>
      </c>
      <c r="H239" s="64"/>
      <c r="I239" s="65">
        <f t="shared" si="36"/>
        <v>0</v>
      </c>
    </row>
    <row r="240" spans="2:9" x14ac:dyDescent="0.3">
      <c r="B240" s="60"/>
      <c r="C240" s="19">
        <f t="shared" si="34"/>
        <v>25</v>
      </c>
      <c r="D240" s="27" t="s">
        <v>320</v>
      </c>
      <c r="E240" s="74" t="s">
        <v>321</v>
      </c>
      <c r="F240" s="28" t="s">
        <v>26</v>
      </c>
      <c r="G240" s="89">
        <v>120</v>
      </c>
      <c r="H240" s="64"/>
      <c r="I240" s="65">
        <f t="shared" si="36"/>
        <v>0</v>
      </c>
    </row>
    <row r="241" spans="2:20" x14ac:dyDescent="0.3">
      <c r="B241" s="60"/>
      <c r="C241" s="19">
        <f t="shared" si="34"/>
        <v>26</v>
      </c>
      <c r="D241" s="27" t="s">
        <v>322</v>
      </c>
      <c r="E241" s="74" t="s">
        <v>323</v>
      </c>
      <c r="F241" s="28" t="s">
        <v>26</v>
      </c>
      <c r="G241" s="89">
        <v>120</v>
      </c>
      <c r="H241" s="64"/>
      <c r="I241" s="65">
        <f t="shared" si="36"/>
        <v>0</v>
      </c>
    </row>
    <row r="242" spans="2:20" x14ac:dyDescent="0.3">
      <c r="B242" s="60"/>
      <c r="C242" s="19">
        <f t="shared" si="34"/>
        <v>27</v>
      </c>
      <c r="D242" s="27"/>
      <c r="E242" s="90" t="s">
        <v>515</v>
      </c>
      <c r="F242" s="91" t="s">
        <v>26</v>
      </c>
      <c r="G242" s="89">
        <v>1</v>
      </c>
      <c r="H242" s="92"/>
      <c r="I242" s="65">
        <f t="shared" si="36"/>
        <v>0</v>
      </c>
    </row>
    <row r="243" spans="2:20" ht="48" x14ac:dyDescent="0.3">
      <c r="B243" s="60"/>
      <c r="C243" s="19">
        <f t="shared" si="34"/>
        <v>28</v>
      </c>
      <c r="D243" s="27"/>
      <c r="E243" s="90" t="s">
        <v>516</v>
      </c>
      <c r="F243" s="91" t="s">
        <v>26</v>
      </c>
      <c r="G243" s="89">
        <v>1</v>
      </c>
      <c r="H243" s="92"/>
      <c r="I243" s="65">
        <f t="shared" si="36"/>
        <v>0</v>
      </c>
    </row>
    <row r="244" spans="2:20" x14ac:dyDescent="0.3">
      <c r="B244" s="60"/>
      <c r="C244" s="19">
        <f t="shared" si="34"/>
        <v>29</v>
      </c>
      <c r="D244" s="27"/>
      <c r="E244" s="90" t="s">
        <v>514</v>
      </c>
      <c r="F244" s="91" t="s">
        <v>26</v>
      </c>
      <c r="G244" s="89">
        <v>1</v>
      </c>
      <c r="H244" s="92"/>
      <c r="I244" s="65">
        <f t="shared" si="36"/>
        <v>0</v>
      </c>
    </row>
    <row r="245" spans="2:20" x14ac:dyDescent="0.3">
      <c r="B245" s="60"/>
      <c r="C245" s="19">
        <f t="shared" si="34"/>
        <v>30</v>
      </c>
      <c r="D245" s="27" t="s">
        <v>139</v>
      </c>
      <c r="E245" s="25" t="s">
        <v>140</v>
      </c>
      <c r="F245" s="28" t="s">
        <v>26</v>
      </c>
      <c r="G245" s="20">
        <v>2</v>
      </c>
      <c r="H245" s="21"/>
      <c r="I245" s="35">
        <f t="shared" si="30"/>
        <v>0</v>
      </c>
    </row>
    <row r="246" spans="2:20" ht="36" x14ac:dyDescent="0.3">
      <c r="B246" s="60"/>
      <c r="C246" s="19">
        <f t="shared" si="34"/>
        <v>31</v>
      </c>
      <c r="D246" s="23"/>
      <c r="E246" s="25" t="s">
        <v>469</v>
      </c>
      <c r="F246" s="28" t="s">
        <v>26</v>
      </c>
      <c r="G246" s="20">
        <v>2</v>
      </c>
      <c r="H246" s="21"/>
      <c r="I246" s="35">
        <f t="shared" si="30"/>
        <v>0</v>
      </c>
      <c r="T246" s="61"/>
    </row>
    <row r="247" spans="2:20" x14ac:dyDescent="0.3">
      <c r="B247" s="60"/>
      <c r="C247" s="19">
        <f t="shared" si="34"/>
        <v>32</v>
      </c>
      <c r="D247" s="23"/>
      <c r="E247" s="25" t="s">
        <v>144</v>
      </c>
      <c r="F247" s="24" t="s">
        <v>26</v>
      </c>
      <c r="G247" s="20">
        <v>25</v>
      </c>
      <c r="H247" s="21"/>
      <c r="I247" s="35">
        <f>H247*G247</f>
        <v>0</v>
      </c>
    </row>
    <row r="248" spans="2:20" x14ac:dyDescent="0.3">
      <c r="B248" s="60"/>
      <c r="C248" s="19">
        <f t="shared" si="34"/>
        <v>33</v>
      </c>
      <c r="D248" s="23"/>
      <c r="E248" s="25" t="s">
        <v>145</v>
      </c>
      <c r="F248" s="24" t="s">
        <v>26</v>
      </c>
      <c r="G248" s="20">
        <v>25</v>
      </c>
      <c r="H248" s="21"/>
      <c r="I248" s="35">
        <f>H248*G248</f>
        <v>0</v>
      </c>
    </row>
    <row r="249" spans="2:20" ht="24" x14ac:dyDescent="0.3">
      <c r="B249" s="46"/>
      <c r="C249" s="19">
        <f t="shared" si="34"/>
        <v>34</v>
      </c>
      <c r="D249" s="23"/>
      <c r="E249" s="25" t="s">
        <v>324</v>
      </c>
      <c r="F249" s="24" t="s">
        <v>26</v>
      </c>
      <c r="G249" s="20">
        <v>25</v>
      </c>
      <c r="H249" s="21"/>
      <c r="I249" s="35">
        <f>H249*G249</f>
        <v>0</v>
      </c>
    </row>
    <row r="250" spans="2:20" x14ac:dyDescent="0.3">
      <c r="B250" s="46"/>
      <c r="C250" s="19">
        <f t="shared" si="34"/>
        <v>35</v>
      </c>
      <c r="D250" s="27" t="s">
        <v>325</v>
      </c>
      <c r="E250" s="25" t="s">
        <v>326</v>
      </c>
      <c r="F250" s="24" t="s">
        <v>26</v>
      </c>
      <c r="G250" s="20">
        <v>2</v>
      </c>
      <c r="H250" s="21"/>
      <c r="I250" s="35">
        <f t="shared" ref="I250:I259" si="38">H250*G250</f>
        <v>0</v>
      </c>
      <c r="T250" s="61" t="s">
        <v>141</v>
      </c>
    </row>
    <row r="251" spans="2:20" x14ac:dyDescent="0.3">
      <c r="B251" s="46"/>
      <c r="C251" s="19">
        <f t="shared" si="34"/>
        <v>36</v>
      </c>
      <c r="D251" s="23"/>
      <c r="E251" s="25" t="s">
        <v>327</v>
      </c>
      <c r="F251" s="24" t="s">
        <v>26</v>
      </c>
      <c r="G251" s="20">
        <v>2</v>
      </c>
      <c r="H251" s="21"/>
      <c r="I251" s="35">
        <f t="shared" si="38"/>
        <v>0</v>
      </c>
    </row>
    <row r="252" spans="2:20" x14ac:dyDescent="0.3">
      <c r="B252" s="46"/>
      <c r="C252" s="19">
        <f t="shared" si="34"/>
        <v>37</v>
      </c>
      <c r="D252" s="27" t="s">
        <v>328</v>
      </c>
      <c r="E252" s="25" t="s">
        <v>329</v>
      </c>
      <c r="F252" s="24" t="s">
        <v>26</v>
      </c>
      <c r="G252" s="20">
        <v>2</v>
      </c>
      <c r="H252" s="21"/>
      <c r="I252" s="35">
        <f t="shared" si="38"/>
        <v>0</v>
      </c>
    </row>
    <row r="253" spans="2:20" x14ac:dyDescent="0.3">
      <c r="B253" s="46"/>
      <c r="C253" s="19">
        <f t="shared" si="34"/>
        <v>38</v>
      </c>
      <c r="D253" s="23"/>
      <c r="E253" s="25" t="s">
        <v>330</v>
      </c>
      <c r="F253" s="24" t="s">
        <v>26</v>
      </c>
      <c r="G253" s="20">
        <v>2</v>
      </c>
      <c r="H253" s="21"/>
      <c r="I253" s="35">
        <f t="shared" si="38"/>
        <v>0</v>
      </c>
    </row>
    <row r="254" spans="2:20" x14ac:dyDescent="0.3">
      <c r="B254" s="46"/>
      <c r="C254" s="19">
        <f t="shared" si="34"/>
        <v>39</v>
      </c>
      <c r="D254" s="23"/>
      <c r="E254" s="25" t="s">
        <v>334</v>
      </c>
      <c r="F254" s="28" t="s">
        <v>26</v>
      </c>
      <c r="G254" s="20">
        <v>1</v>
      </c>
      <c r="H254" s="21"/>
      <c r="I254" s="35">
        <f t="shared" si="38"/>
        <v>0</v>
      </c>
    </row>
    <row r="255" spans="2:20" ht="60" x14ac:dyDescent="0.3">
      <c r="B255" s="46"/>
      <c r="C255" s="19">
        <f t="shared" si="34"/>
        <v>40</v>
      </c>
      <c r="D255" s="23"/>
      <c r="E255" s="25" t="s">
        <v>335</v>
      </c>
      <c r="F255" s="24" t="s">
        <v>26</v>
      </c>
      <c r="G255" s="20">
        <v>1</v>
      </c>
      <c r="H255" s="21"/>
      <c r="I255" s="35">
        <f t="shared" si="38"/>
        <v>0</v>
      </c>
    </row>
    <row r="256" spans="2:20" ht="48" x14ac:dyDescent="0.3">
      <c r="B256" s="46"/>
      <c r="C256" s="19">
        <f t="shared" si="34"/>
        <v>41</v>
      </c>
      <c r="D256" s="23"/>
      <c r="E256" s="25" t="s">
        <v>336</v>
      </c>
      <c r="F256" s="24" t="s">
        <v>26</v>
      </c>
      <c r="G256" s="20">
        <v>18</v>
      </c>
      <c r="H256" s="64"/>
      <c r="I256" s="35">
        <f t="shared" si="38"/>
        <v>0</v>
      </c>
    </row>
    <row r="257" spans="2:9" ht="48" x14ac:dyDescent="0.3">
      <c r="B257" s="46"/>
      <c r="C257" s="19">
        <f t="shared" si="34"/>
        <v>42</v>
      </c>
      <c r="D257" s="23"/>
      <c r="E257" s="25" t="s">
        <v>337</v>
      </c>
      <c r="F257" s="24" t="s">
        <v>26</v>
      </c>
      <c r="G257" s="20">
        <v>5</v>
      </c>
      <c r="H257" s="64"/>
      <c r="I257" s="35">
        <f t="shared" si="38"/>
        <v>0</v>
      </c>
    </row>
    <row r="258" spans="2:9" ht="48" x14ac:dyDescent="0.3">
      <c r="B258" s="46"/>
      <c r="C258" s="19">
        <f t="shared" si="34"/>
        <v>43</v>
      </c>
      <c r="D258" s="23"/>
      <c r="E258" s="25" t="s">
        <v>338</v>
      </c>
      <c r="F258" s="24" t="s">
        <v>26</v>
      </c>
      <c r="G258" s="20">
        <v>5</v>
      </c>
      <c r="H258" s="64"/>
      <c r="I258" s="35">
        <f t="shared" si="38"/>
        <v>0</v>
      </c>
    </row>
    <row r="259" spans="2:9" x14ac:dyDescent="0.3">
      <c r="B259" s="46"/>
      <c r="C259" s="19">
        <f t="shared" si="34"/>
        <v>44</v>
      </c>
      <c r="D259" s="27" t="s">
        <v>139</v>
      </c>
      <c r="E259" s="25" t="s">
        <v>331</v>
      </c>
      <c r="F259" s="24" t="s">
        <v>26</v>
      </c>
      <c r="G259" s="20">
        <v>8</v>
      </c>
      <c r="H259" s="21"/>
      <c r="I259" s="35">
        <f t="shared" si="38"/>
        <v>0</v>
      </c>
    </row>
    <row r="260" spans="2:9" x14ac:dyDescent="0.3">
      <c r="B260" s="46"/>
      <c r="C260" s="19">
        <f t="shared" si="34"/>
        <v>45</v>
      </c>
      <c r="D260" s="27"/>
      <c r="E260" s="25" t="s">
        <v>332</v>
      </c>
      <c r="F260" s="28" t="s">
        <v>26</v>
      </c>
      <c r="G260" s="20">
        <v>8</v>
      </c>
      <c r="H260" s="21"/>
      <c r="I260" s="35">
        <f>H260*G260</f>
        <v>0</v>
      </c>
    </row>
    <row r="261" spans="2:9" ht="36" x14ac:dyDescent="0.3">
      <c r="B261" s="46"/>
      <c r="C261" s="19">
        <f t="shared" si="34"/>
        <v>46</v>
      </c>
      <c r="D261" s="27"/>
      <c r="E261" s="25" t="s">
        <v>480</v>
      </c>
      <c r="F261" s="28" t="s">
        <v>26</v>
      </c>
      <c r="G261" s="20">
        <v>8</v>
      </c>
      <c r="H261" s="21"/>
      <c r="I261" s="35">
        <f>H261*G261</f>
        <v>0</v>
      </c>
    </row>
    <row r="262" spans="2:9" x14ac:dyDescent="0.3">
      <c r="B262" s="46"/>
      <c r="C262" s="19">
        <f t="shared" si="34"/>
        <v>47</v>
      </c>
      <c r="D262" s="27"/>
      <c r="E262" s="77" t="s">
        <v>333</v>
      </c>
      <c r="F262" s="28" t="s">
        <v>26</v>
      </c>
      <c r="G262" s="75">
        <v>6</v>
      </c>
      <c r="H262" s="76"/>
      <c r="I262" s="35">
        <f t="shared" ref="I262:I266" si="39">H262*G262</f>
        <v>0</v>
      </c>
    </row>
    <row r="263" spans="2:9" x14ac:dyDescent="0.3">
      <c r="B263" s="46"/>
      <c r="C263" s="19">
        <f t="shared" si="34"/>
        <v>48</v>
      </c>
      <c r="D263" s="27"/>
      <c r="E263" s="77" t="s">
        <v>339</v>
      </c>
      <c r="F263" s="28" t="s">
        <v>26</v>
      </c>
      <c r="G263" s="75">
        <v>6</v>
      </c>
      <c r="H263" s="76"/>
      <c r="I263" s="35">
        <f t="shared" si="39"/>
        <v>0</v>
      </c>
    </row>
    <row r="264" spans="2:9" x14ac:dyDescent="0.3">
      <c r="B264" s="46"/>
      <c r="C264" s="19">
        <f t="shared" si="34"/>
        <v>49</v>
      </c>
      <c r="D264" s="27"/>
      <c r="E264" s="77" t="s">
        <v>495</v>
      </c>
      <c r="F264" s="28" t="s">
        <v>26</v>
      </c>
      <c r="G264" s="75">
        <v>1</v>
      </c>
      <c r="H264" s="76"/>
      <c r="I264" s="35">
        <f t="shared" si="39"/>
        <v>0</v>
      </c>
    </row>
    <row r="265" spans="2:9" x14ac:dyDescent="0.3">
      <c r="B265" s="46"/>
      <c r="C265" s="19">
        <f t="shared" si="34"/>
        <v>50</v>
      </c>
      <c r="D265" s="27"/>
      <c r="E265" s="77" t="s">
        <v>479</v>
      </c>
      <c r="F265" s="28" t="s">
        <v>26</v>
      </c>
      <c r="G265" s="75">
        <v>1</v>
      </c>
      <c r="H265" s="76"/>
      <c r="I265" s="35">
        <f t="shared" si="39"/>
        <v>0</v>
      </c>
    </row>
    <row r="266" spans="2:9" x14ac:dyDescent="0.3">
      <c r="B266" s="46"/>
      <c r="C266" s="19">
        <f t="shared" si="34"/>
        <v>51</v>
      </c>
      <c r="D266" s="27" t="s">
        <v>76</v>
      </c>
      <c r="E266" s="25" t="s">
        <v>36</v>
      </c>
      <c r="F266" s="28" t="s">
        <v>37</v>
      </c>
      <c r="G266" s="20">
        <f>SUM(G267:G269)</f>
        <v>19370</v>
      </c>
      <c r="H266" s="21"/>
      <c r="I266" s="35">
        <f t="shared" si="39"/>
        <v>0</v>
      </c>
    </row>
    <row r="267" spans="2:9" x14ac:dyDescent="0.3">
      <c r="B267" s="46"/>
      <c r="C267" s="19">
        <f t="shared" si="34"/>
        <v>52</v>
      </c>
      <c r="D267" s="23"/>
      <c r="E267" s="25" t="s">
        <v>356</v>
      </c>
      <c r="F267" s="28" t="s">
        <v>37</v>
      </c>
      <c r="G267" s="20">
        <v>19000</v>
      </c>
      <c r="H267" s="21"/>
      <c r="I267" s="35">
        <f t="shared" ref="I267:I275" si="40">H267*G267</f>
        <v>0</v>
      </c>
    </row>
    <row r="268" spans="2:9" x14ac:dyDescent="0.3">
      <c r="B268" s="46"/>
      <c r="C268" s="19">
        <f t="shared" si="34"/>
        <v>53</v>
      </c>
      <c r="D268" s="23"/>
      <c r="E268" s="74" t="s">
        <v>357</v>
      </c>
      <c r="F268" s="28" t="s">
        <v>37</v>
      </c>
      <c r="G268" s="89">
        <v>280</v>
      </c>
      <c r="H268" s="64"/>
      <c r="I268" s="65">
        <f t="shared" si="40"/>
        <v>0</v>
      </c>
    </row>
    <row r="269" spans="2:9" x14ac:dyDescent="0.3">
      <c r="B269" s="46"/>
      <c r="C269" s="19">
        <f t="shared" si="34"/>
        <v>54</v>
      </c>
      <c r="D269" s="23"/>
      <c r="E269" s="25" t="s">
        <v>359</v>
      </c>
      <c r="F269" s="28" t="s">
        <v>37</v>
      </c>
      <c r="G269" s="20">
        <v>90</v>
      </c>
      <c r="H269" s="21"/>
      <c r="I269" s="35">
        <f t="shared" si="40"/>
        <v>0</v>
      </c>
    </row>
    <row r="270" spans="2:9" x14ac:dyDescent="0.3">
      <c r="B270" s="46"/>
      <c r="C270" s="19">
        <f t="shared" si="34"/>
        <v>55</v>
      </c>
      <c r="D270" s="23"/>
      <c r="E270" s="25" t="s">
        <v>360</v>
      </c>
      <c r="F270" s="28" t="s">
        <v>26</v>
      </c>
      <c r="G270" s="20">
        <v>180</v>
      </c>
      <c r="H270" s="21"/>
      <c r="I270" s="35">
        <f t="shared" si="40"/>
        <v>0</v>
      </c>
    </row>
    <row r="271" spans="2:9" x14ac:dyDescent="0.3">
      <c r="B271" s="46"/>
      <c r="C271" s="19">
        <f t="shared" si="34"/>
        <v>56</v>
      </c>
      <c r="D271" s="23"/>
      <c r="E271" s="25" t="s">
        <v>358</v>
      </c>
      <c r="F271" s="28" t="s">
        <v>37</v>
      </c>
      <c r="G271" s="20">
        <v>90</v>
      </c>
      <c r="H271" s="21"/>
      <c r="I271" s="35">
        <f t="shared" si="40"/>
        <v>0</v>
      </c>
    </row>
    <row r="272" spans="2:9" x14ac:dyDescent="0.3">
      <c r="B272" s="46"/>
      <c r="C272" s="19">
        <f t="shared" si="34"/>
        <v>57</v>
      </c>
      <c r="D272" s="27" t="s">
        <v>80</v>
      </c>
      <c r="E272" s="25" t="s">
        <v>38</v>
      </c>
      <c r="F272" s="28" t="s">
        <v>37</v>
      </c>
      <c r="G272" s="20">
        <f>SUM(G273:G275)</f>
        <v>950</v>
      </c>
      <c r="H272" s="21"/>
      <c r="I272" s="35">
        <f t="shared" si="40"/>
        <v>0</v>
      </c>
    </row>
    <row r="273" spans="2:9" x14ac:dyDescent="0.3">
      <c r="B273" s="46"/>
      <c r="C273" s="19">
        <f t="shared" si="34"/>
        <v>58</v>
      </c>
      <c r="D273" s="27"/>
      <c r="E273" s="25" t="s">
        <v>39</v>
      </c>
      <c r="F273" s="28" t="s">
        <v>37</v>
      </c>
      <c r="G273" s="20">
        <v>700</v>
      </c>
      <c r="H273" s="21"/>
      <c r="I273" s="35">
        <f t="shared" si="40"/>
        <v>0</v>
      </c>
    </row>
    <row r="274" spans="2:9" x14ac:dyDescent="0.3">
      <c r="B274" s="46"/>
      <c r="C274" s="19">
        <f t="shared" si="34"/>
        <v>59</v>
      </c>
      <c r="D274" s="23"/>
      <c r="E274" s="25" t="s">
        <v>146</v>
      </c>
      <c r="F274" s="28" t="s">
        <v>37</v>
      </c>
      <c r="G274" s="20">
        <v>50</v>
      </c>
      <c r="H274" s="21"/>
      <c r="I274" s="35">
        <f t="shared" si="40"/>
        <v>0</v>
      </c>
    </row>
    <row r="275" spans="2:9" x14ac:dyDescent="0.3">
      <c r="B275" s="46"/>
      <c r="C275" s="19">
        <f t="shared" si="34"/>
        <v>60</v>
      </c>
      <c r="D275" s="23"/>
      <c r="E275" s="25" t="s">
        <v>81</v>
      </c>
      <c r="F275" s="28" t="s">
        <v>37</v>
      </c>
      <c r="G275" s="20">
        <v>200</v>
      </c>
      <c r="H275" s="21"/>
      <c r="I275" s="35">
        <f t="shared" si="40"/>
        <v>0</v>
      </c>
    </row>
    <row r="276" spans="2:9" x14ac:dyDescent="0.3">
      <c r="B276" s="46"/>
      <c r="C276" s="19">
        <f t="shared" si="34"/>
        <v>61</v>
      </c>
      <c r="D276" s="23"/>
      <c r="E276" s="25" t="s">
        <v>232</v>
      </c>
      <c r="F276" s="28" t="s">
        <v>37</v>
      </c>
      <c r="G276" s="20">
        <v>1000</v>
      </c>
      <c r="H276" s="21"/>
      <c r="I276" s="35">
        <f t="shared" ref="I276:I277" si="41">H276*G276</f>
        <v>0</v>
      </c>
    </row>
    <row r="277" spans="2:9" x14ac:dyDescent="0.3">
      <c r="B277" s="46"/>
      <c r="C277" s="19">
        <f t="shared" si="34"/>
        <v>62</v>
      </c>
      <c r="D277" s="23"/>
      <c r="E277" s="25" t="s">
        <v>105</v>
      </c>
      <c r="F277" s="28" t="s">
        <v>37</v>
      </c>
      <c r="G277" s="20">
        <v>1000</v>
      </c>
      <c r="H277" s="21"/>
      <c r="I277" s="35">
        <f t="shared" si="41"/>
        <v>0</v>
      </c>
    </row>
    <row r="278" spans="2:9" x14ac:dyDescent="0.3">
      <c r="B278" s="46"/>
      <c r="C278" s="19">
        <f t="shared" si="34"/>
        <v>63</v>
      </c>
      <c r="D278" s="23"/>
      <c r="E278" s="25" t="s">
        <v>117</v>
      </c>
      <c r="F278" s="28" t="s">
        <v>37</v>
      </c>
      <c r="G278" s="20">
        <v>30</v>
      </c>
      <c r="H278" s="21"/>
      <c r="I278" s="35">
        <f>H278*G278</f>
        <v>0</v>
      </c>
    </row>
    <row r="279" spans="2:9" ht="24" x14ac:dyDescent="0.3">
      <c r="B279" s="46"/>
      <c r="C279" s="19">
        <f t="shared" si="34"/>
        <v>64</v>
      </c>
      <c r="D279" s="23"/>
      <c r="E279" s="25" t="s">
        <v>361</v>
      </c>
      <c r="F279" s="28" t="s">
        <v>37</v>
      </c>
      <c r="G279" s="20">
        <v>30</v>
      </c>
      <c r="H279" s="21"/>
      <c r="I279" s="35">
        <f>H279*G279</f>
        <v>0</v>
      </c>
    </row>
    <row r="280" spans="2:9" x14ac:dyDescent="0.3">
      <c r="B280" s="46"/>
      <c r="C280" s="19">
        <f t="shared" si="34"/>
        <v>65</v>
      </c>
      <c r="D280" s="27"/>
      <c r="E280" s="25" t="s">
        <v>349</v>
      </c>
      <c r="F280" s="28" t="s">
        <v>37</v>
      </c>
      <c r="G280" s="20">
        <v>9</v>
      </c>
      <c r="H280" s="21"/>
      <c r="I280" s="35">
        <f t="shared" ref="I280:I287" si="42">H280*G280</f>
        <v>0</v>
      </c>
    </row>
    <row r="281" spans="2:9" x14ac:dyDescent="0.3">
      <c r="B281" s="46"/>
      <c r="C281" s="19">
        <f t="shared" si="34"/>
        <v>66</v>
      </c>
      <c r="D281" s="23"/>
      <c r="E281" s="25" t="s">
        <v>350</v>
      </c>
      <c r="F281" s="28" t="s">
        <v>37</v>
      </c>
      <c r="G281" s="20">
        <v>9</v>
      </c>
      <c r="H281" s="21"/>
      <c r="I281" s="35">
        <f t="shared" si="42"/>
        <v>0</v>
      </c>
    </row>
    <row r="282" spans="2:9" x14ac:dyDescent="0.3">
      <c r="B282" s="46"/>
      <c r="C282" s="19">
        <f t="shared" si="34"/>
        <v>67</v>
      </c>
      <c r="D282" s="27"/>
      <c r="E282" s="25" t="s">
        <v>351</v>
      </c>
      <c r="F282" s="28" t="s">
        <v>37</v>
      </c>
      <c r="G282" s="20">
        <v>360</v>
      </c>
      <c r="H282" s="21"/>
      <c r="I282" s="35">
        <f t="shared" si="42"/>
        <v>0</v>
      </c>
    </row>
    <row r="283" spans="2:9" ht="24" x14ac:dyDescent="0.3">
      <c r="B283" s="46"/>
      <c r="C283" s="19">
        <f t="shared" si="34"/>
        <v>68</v>
      </c>
      <c r="D283" s="23"/>
      <c r="E283" s="25" t="s">
        <v>352</v>
      </c>
      <c r="F283" s="28" t="s">
        <v>37</v>
      </c>
      <c r="G283" s="20">
        <v>360</v>
      </c>
      <c r="H283" s="21"/>
      <c r="I283" s="35">
        <f t="shared" si="42"/>
        <v>0</v>
      </c>
    </row>
    <row r="284" spans="2:9" x14ac:dyDescent="0.3">
      <c r="B284" s="46"/>
      <c r="C284" s="19">
        <f t="shared" si="34"/>
        <v>69</v>
      </c>
      <c r="D284" s="23"/>
      <c r="E284" s="25" t="s">
        <v>347</v>
      </c>
      <c r="F284" s="28" t="s">
        <v>37</v>
      </c>
      <c r="G284" s="20">
        <v>180</v>
      </c>
      <c r="H284" s="21"/>
      <c r="I284" s="35">
        <f t="shared" si="42"/>
        <v>0</v>
      </c>
    </row>
    <row r="285" spans="2:9" ht="24" x14ac:dyDescent="0.3">
      <c r="B285" s="46"/>
      <c r="C285" s="19">
        <f t="shared" si="34"/>
        <v>70</v>
      </c>
      <c r="D285" s="23"/>
      <c r="E285" s="25" t="s">
        <v>348</v>
      </c>
      <c r="F285" s="28" t="s">
        <v>37</v>
      </c>
      <c r="G285" s="20">
        <v>180</v>
      </c>
      <c r="H285" s="21"/>
      <c r="I285" s="35">
        <f t="shared" si="42"/>
        <v>0</v>
      </c>
    </row>
    <row r="286" spans="2:9" x14ac:dyDescent="0.3">
      <c r="B286" s="46"/>
      <c r="C286" s="19">
        <f t="shared" si="34"/>
        <v>71</v>
      </c>
      <c r="D286" s="23"/>
      <c r="E286" s="25" t="s">
        <v>353</v>
      </c>
      <c r="F286" s="28" t="s">
        <v>37</v>
      </c>
      <c r="G286" s="20">
        <v>3</v>
      </c>
      <c r="H286" s="21"/>
      <c r="I286" s="35">
        <f t="shared" si="42"/>
        <v>0</v>
      </c>
    </row>
    <row r="287" spans="2:9" ht="24" x14ac:dyDescent="0.3">
      <c r="B287" s="46"/>
      <c r="C287" s="19">
        <f t="shared" si="34"/>
        <v>72</v>
      </c>
      <c r="D287" s="23"/>
      <c r="E287" s="25" t="s">
        <v>354</v>
      </c>
      <c r="F287" s="28" t="s">
        <v>37</v>
      </c>
      <c r="G287" s="20">
        <v>3</v>
      </c>
      <c r="H287" s="21"/>
      <c r="I287" s="35">
        <f t="shared" si="42"/>
        <v>0</v>
      </c>
    </row>
    <row r="288" spans="2:9" x14ac:dyDescent="0.3">
      <c r="B288" s="46"/>
      <c r="C288" s="19">
        <f t="shared" si="34"/>
        <v>73</v>
      </c>
      <c r="D288" s="23"/>
      <c r="E288" s="25" t="s">
        <v>355</v>
      </c>
      <c r="F288" s="24" t="s">
        <v>26</v>
      </c>
      <c r="G288" s="20">
        <v>1500</v>
      </c>
      <c r="H288" s="21"/>
      <c r="I288" s="35">
        <f t="shared" ref="I288:I289" si="43">H288*G288</f>
        <v>0</v>
      </c>
    </row>
    <row r="289" spans="2:9" x14ac:dyDescent="0.3">
      <c r="B289" s="46"/>
      <c r="C289" s="19">
        <f t="shared" si="34"/>
        <v>74</v>
      </c>
      <c r="D289" s="23"/>
      <c r="E289" s="25" t="s">
        <v>201</v>
      </c>
      <c r="F289" s="24" t="s">
        <v>26</v>
      </c>
      <c r="G289" s="20">
        <v>1500</v>
      </c>
      <c r="H289" s="21"/>
      <c r="I289" s="35">
        <f t="shared" si="43"/>
        <v>0</v>
      </c>
    </row>
    <row r="290" spans="2:9" x14ac:dyDescent="0.3">
      <c r="B290" s="46"/>
      <c r="C290" s="19">
        <f t="shared" si="34"/>
        <v>75</v>
      </c>
      <c r="D290" s="27" t="s">
        <v>77</v>
      </c>
      <c r="E290" s="25" t="s">
        <v>78</v>
      </c>
      <c r="F290" s="28" t="s">
        <v>37</v>
      </c>
      <c r="G290" s="20">
        <v>240</v>
      </c>
      <c r="H290" s="21"/>
      <c r="I290" s="35">
        <f>H290*G290</f>
        <v>0</v>
      </c>
    </row>
    <row r="291" spans="2:9" x14ac:dyDescent="0.3">
      <c r="B291" s="46"/>
      <c r="C291" s="19">
        <f t="shared" si="34"/>
        <v>76</v>
      </c>
      <c r="D291" s="23"/>
      <c r="E291" s="25" t="s">
        <v>79</v>
      </c>
      <c r="F291" s="28" t="s">
        <v>37</v>
      </c>
      <c r="G291" s="20">
        <v>240</v>
      </c>
      <c r="H291" s="21"/>
      <c r="I291" s="35">
        <f>H291*G291</f>
        <v>0</v>
      </c>
    </row>
    <row r="292" spans="2:9" x14ac:dyDescent="0.3">
      <c r="B292" s="46"/>
      <c r="C292" s="19">
        <f t="shared" si="34"/>
        <v>77</v>
      </c>
      <c r="D292" s="27" t="s">
        <v>202</v>
      </c>
      <c r="E292" s="74" t="s">
        <v>203</v>
      </c>
      <c r="F292" s="28" t="s">
        <v>26</v>
      </c>
      <c r="G292" s="63">
        <v>150</v>
      </c>
      <c r="H292" s="64"/>
      <c r="I292" s="35">
        <f t="shared" ref="I292:I295" si="44">H292*G292</f>
        <v>0</v>
      </c>
    </row>
    <row r="293" spans="2:9" x14ac:dyDescent="0.3">
      <c r="B293" s="46"/>
      <c r="C293" s="19">
        <f t="shared" si="34"/>
        <v>78</v>
      </c>
      <c r="D293" s="27"/>
      <c r="E293" s="74" t="s">
        <v>104</v>
      </c>
      <c r="F293" s="28" t="s">
        <v>26</v>
      </c>
      <c r="G293" s="63">
        <v>150</v>
      </c>
      <c r="H293" s="64"/>
      <c r="I293" s="35">
        <f t="shared" si="44"/>
        <v>0</v>
      </c>
    </row>
    <row r="294" spans="2:9" x14ac:dyDescent="0.3">
      <c r="B294" s="46"/>
      <c r="C294" s="19">
        <f t="shared" si="34"/>
        <v>79</v>
      </c>
      <c r="D294" s="27" t="s">
        <v>345</v>
      </c>
      <c r="E294" s="74" t="s">
        <v>346</v>
      </c>
      <c r="F294" s="28" t="s">
        <v>26</v>
      </c>
      <c r="G294" s="63">
        <v>60</v>
      </c>
      <c r="H294" s="64"/>
      <c r="I294" s="35">
        <f t="shared" si="44"/>
        <v>0</v>
      </c>
    </row>
    <row r="295" spans="2:9" x14ac:dyDescent="0.3">
      <c r="B295" s="46"/>
      <c r="C295" s="19">
        <f t="shared" si="34"/>
        <v>80</v>
      </c>
      <c r="D295" s="27"/>
      <c r="E295" s="74" t="s">
        <v>205</v>
      </c>
      <c r="F295" s="28" t="s">
        <v>26</v>
      </c>
      <c r="G295" s="63">
        <v>60</v>
      </c>
      <c r="H295" s="64"/>
      <c r="I295" s="35">
        <f t="shared" si="44"/>
        <v>0</v>
      </c>
    </row>
    <row r="296" spans="2:9" x14ac:dyDescent="0.3">
      <c r="B296" s="46"/>
      <c r="C296" s="19">
        <f t="shared" si="34"/>
        <v>81</v>
      </c>
      <c r="D296" s="23" t="s">
        <v>85</v>
      </c>
      <c r="E296" s="25" t="s">
        <v>42</v>
      </c>
      <c r="F296" s="24" t="s">
        <v>26</v>
      </c>
      <c r="G296" s="20">
        <v>15</v>
      </c>
      <c r="H296" s="21"/>
      <c r="I296" s="35">
        <f t="shared" si="30"/>
        <v>0</v>
      </c>
    </row>
    <row r="297" spans="2:9" x14ac:dyDescent="0.3">
      <c r="B297" s="46"/>
      <c r="C297" s="19">
        <f t="shared" si="34"/>
        <v>82</v>
      </c>
      <c r="D297" s="23"/>
      <c r="E297" s="25" t="s">
        <v>43</v>
      </c>
      <c r="F297" s="24" t="s">
        <v>26</v>
      </c>
      <c r="G297" s="20">
        <v>15</v>
      </c>
      <c r="H297" s="21"/>
      <c r="I297" s="35">
        <f t="shared" si="30"/>
        <v>0</v>
      </c>
    </row>
    <row r="298" spans="2:9" x14ac:dyDescent="0.3">
      <c r="B298" s="46"/>
      <c r="C298" s="19">
        <f t="shared" si="34"/>
        <v>83</v>
      </c>
      <c r="D298" s="23"/>
      <c r="E298" s="25" t="s">
        <v>371</v>
      </c>
      <c r="F298" s="28" t="s">
        <v>26</v>
      </c>
      <c r="G298" s="63">
        <v>1</v>
      </c>
      <c r="H298" s="64"/>
      <c r="I298" s="65">
        <f>H298*G298</f>
        <v>0</v>
      </c>
    </row>
    <row r="299" spans="2:9" x14ac:dyDescent="0.3">
      <c r="B299" s="46"/>
      <c r="C299" s="19">
        <f t="shared" si="34"/>
        <v>84</v>
      </c>
      <c r="D299" s="23"/>
      <c r="E299" s="29" t="s">
        <v>147</v>
      </c>
      <c r="F299" s="66" t="s">
        <v>26</v>
      </c>
      <c r="G299" s="63">
        <v>1</v>
      </c>
      <c r="H299" s="64"/>
      <c r="I299" s="65">
        <f>H299*G299</f>
        <v>0</v>
      </c>
    </row>
    <row r="300" spans="2:9" x14ac:dyDescent="0.3">
      <c r="B300" s="46"/>
      <c r="C300" s="19">
        <f t="shared" si="34"/>
        <v>85</v>
      </c>
      <c r="D300" s="23" t="s">
        <v>148</v>
      </c>
      <c r="E300" s="25" t="s">
        <v>149</v>
      </c>
      <c r="F300" s="28" t="s">
        <v>26</v>
      </c>
      <c r="G300" s="20">
        <v>284</v>
      </c>
      <c r="H300" s="21"/>
      <c r="I300" s="35">
        <f t="shared" si="30"/>
        <v>0</v>
      </c>
    </row>
    <row r="301" spans="2:9" x14ac:dyDescent="0.3">
      <c r="B301" s="46"/>
      <c r="C301" s="19">
        <f t="shared" si="34"/>
        <v>86</v>
      </c>
      <c r="D301" s="23" t="s">
        <v>150</v>
      </c>
      <c r="E301" s="25" t="s">
        <v>151</v>
      </c>
      <c r="F301" s="28" t="s">
        <v>26</v>
      </c>
      <c r="G301" s="20">
        <f>G224</f>
        <v>15</v>
      </c>
      <c r="H301" s="21"/>
      <c r="I301" s="35">
        <f t="shared" si="30"/>
        <v>0</v>
      </c>
    </row>
    <row r="302" spans="2:9" x14ac:dyDescent="0.3">
      <c r="B302" s="46"/>
      <c r="C302" s="19">
        <f t="shared" si="34"/>
        <v>87</v>
      </c>
      <c r="D302" s="23" t="s">
        <v>152</v>
      </c>
      <c r="E302" s="25" t="s">
        <v>153</v>
      </c>
      <c r="F302" s="28" t="s">
        <v>26</v>
      </c>
      <c r="G302" s="20">
        <f>G300</f>
        <v>284</v>
      </c>
      <c r="H302" s="21"/>
      <c r="I302" s="35">
        <f t="shared" si="30"/>
        <v>0</v>
      </c>
    </row>
    <row r="303" spans="2:9" x14ac:dyDescent="0.3">
      <c r="B303" s="46"/>
      <c r="C303" s="19">
        <f t="shared" ref="C303:C305" si="45">C302+1</f>
        <v>88</v>
      </c>
      <c r="D303" s="23" t="s">
        <v>343</v>
      </c>
      <c r="E303" s="25" t="s">
        <v>344</v>
      </c>
      <c r="F303" s="28" t="s">
        <v>26</v>
      </c>
      <c r="G303" s="84">
        <v>60</v>
      </c>
      <c r="H303" s="21"/>
      <c r="I303" s="35">
        <f t="shared" si="30"/>
        <v>0</v>
      </c>
    </row>
    <row r="304" spans="2:9" ht="36" x14ac:dyDescent="0.3">
      <c r="B304" s="46"/>
      <c r="C304" s="19">
        <f t="shared" si="45"/>
        <v>89</v>
      </c>
      <c r="D304" s="23"/>
      <c r="E304" s="25" t="s">
        <v>47</v>
      </c>
      <c r="F304" s="24" t="s">
        <v>26</v>
      </c>
      <c r="G304" s="20">
        <v>1</v>
      </c>
      <c r="H304" s="21"/>
      <c r="I304" s="35">
        <f t="shared" si="30"/>
        <v>0</v>
      </c>
    </row>
    <row r="305" spans="2:9" ht="36" x14ac:dyDescent="0.3">
      <c r="B305" s="46"/>
      <c r="C305" s="19">
        <f t="shared" si="45"/>
        <v>90</v>
      </c>
      <c r="D305" s="23"/>
      <c r="E305" s="25" t="s">
        <v>48</v>
      </c>
      <c r="F305" s="24" t="s">
        <v>26</v>
      </c>
      <c r="G305" s="20">
        <v>1</v>
      </c>
      <c r="H305" s="21"/>
      <c r="I305" s="35">
        <f t="shared" si="30"/>
        <v>0</v>
      </c>
    </row>
    <row r="306" spans="2:9" x14ac:dyDescent="0.3">
      <c r="B306" s="46"/>
      <c r="C306" s="19">
        <f>C305+1</f>
        <v>91</v>
      </c>
      <c r="D306" s="23"/>
      <c r="E306" s="25" t="s">
        <v>92</v>
      </c>
      <c r="F306" s="49" t="s">
        <v>26</v>
      </c>
      <c r="G306" s="50">
        <v>1</v>
      </c>
      <c r="H306" s="21"/>
      <c r="I306" s="67">
        <f>ROUND(H306*G306,2)</f>
        <v>0</v>
      </c>
    </row>
    <row r="307" spans="2:9" x14ac:dyDescent="0.3">
      <c r="B307" s="46"/>
      <c r="C307" s="19">
        <f>C306+1</f>
        <v>92</v>
      </c>
      <c r="D307" s="23"/>
      <c r="E307" s="25" t="s">
        <v>49</v>
      </c>
      <c r="F307" s="24" t="s">
        <v>26</v>
      </c>
      <c r="G307" s="20">
        <v>1</v>
      </c>
      <c r="H307" s="21"/>
      <c r="I307" s="35">
        <f t="shared" si="30"/>
        <v>0</v>
      </c>
    </row>
    <row r="308" spans="2:9" x14ac:dyDescent="0.3">
      <c r="B308" s="36"/>
      <c r="C308" s="30"/>
      <c r="D308" s="31"/>
      <c r="E308" s="29"/>
      <c r="F308" s="13"/>
      <c r="G308" s="32"/>
      <c r="H308" s="33"/>
      <c r="I308" s="78"/>
    </row>
    <row r="309" spans="2:9" ht="16.2" x14ac:dyDescent="0.35">
      <c r="B309" s="36"/>
      <c r="C309" s="69"/>
      <c r="D309" s="44" t="s">
        <v>28</v>
      </c>
      <c r="E309" s="44" t="s">
        <v>363</v>
      </c>
      <c r="F309" s="43"/>
      <c r="G309" s="43"/>
      <c r="H309" s="43"/>
      <c r="I309" s="70">
        <f>SUM(I310:I323)</f>
        <v>0</v>
      </c>
    </row>
    <row r="310" spans="2:9" x14ac:dyDescent="0.3">
      <c r="B310" s="53"/>
      <c r="C310" s="19" t="s">
        <v>9</v>
      </c>
      <c r="D310" s="27"/>
      <c r="E310" s="25" t="s">
        <v>366</v>
      </c>
      <c r="F310" s="28" t="s">
        <v>26</v>
      </c>
      <c r="G310" s="63">
        <v>1</v>
      </c>
      <c r="H310" s="64"/>
      <c r="I310" s="65">
        <f>H310*G310</f>
        <v>0</v>
      </c>
    </row>
    <row r="311" spans="2:9" ht="24" x14ac:dyDescent="0.3">
      <c r="B311" s="53"/>
      <c r="C311" s="19">
        <f>C310+1</f>
        <v>2</v>
      </c>
      <c r="D311" s="27"/>
      <c r="E311" s="25" t="s">
        <v>364</v>
      </c>
      <c r="F311" s="28" t="s">
        <v>26</v>
      </c>
      <c r="G311" s="63">
        <v>1</v>
      </c>
      <c r="H311" s="64"/>
      <c r="I311" s="65">
        <f>H311*G311</f>
        <v>0</v>
      </c>
    </row>
    <row r="312" spans="2:9" x14ac:dyDescent="0.3">
      <c r="B312" s="36"/>
      <c r="C312" s="19">
        <f t="shared" ref="C312:C323" si="46">C311+1</f>
        <v>3</v>
      </c>
      <c r="D312" s="27"/>
      <c r="E312" s="25" t="s">
        <v>367</v>
      </c>
      <c r="F312" s="28" t="s">
        <v>26</v>
      </c>
      <c r="G312" s="63">
        <v>2</v>
      </c>
      <c r="H312" s="64"/>
      <c r="I312" s="65">
        <f t="shared" ref="I312:I317" si="47">H312*G312</f>
        <v>0</v>
      </c>
    </row>
    <row r="313" spans="2:9" x14ac:dyDescent="0.3">
      <c r="B313" s="36"/>
      <c r="C313" s="19">
        <f t="shared" si="46"/>
        <v>4</v>
      </c>
      <c r="D313" s="27"/>
      <c r="E313" s="25" t="s">
        <v>365</v>
      </c>
      <c r="F313" s="28" t="s">
        <v>26</v>
      </c>
      <c r="G313" s="63">
        <v>2</v>
      </c>
      <c r="H313" s="64"/>
      <c r="I313" s="65">
        <f t="shared" si="47"/>
        <v>0</v>
      </c>
    </row>
    <row r="314" spans="2:9" x14ac:dyDescent="0.3">
      <c r="B314" s="36"/>
      <c r="C314" s="19">
        <f t="shared" si="46"/>
        <v>5</v>
      </c>
      <c r="D314" s="27"/>
      <c r="E314" s="25" t="s">
        <v>368</v>
      </c>
      <c r="F314" s="28" t="s">
        <v>26</v>
      </c>
      <c r="G314" s="63">
        <v>20</v>
      </c>
      <c r="H314" s="64"/>
      <c r="I314" s="65">
        <f t="shared" si="47"/>
        <v>0</v>
      </c>
    </row>
    <row r="315" spans="2:9" x14ac:dyDescent="0.3">
      <c r="B315" s="36"/>
      <c r="C315" s="19">
        <f t="shared" si="46"/>
        <v>6</v>
      </c>
      <c r="D315" s="27"/>
      <c r="E315" s="25" t="s">
        <v>362</v>
      </c>
      <c r="F315" s="28" t="s">
        <v>26</v>
      </c>
      <c r="G315" s="63">
        <v>20</v>
      </c>
      <c r="H315" s="64"/>
      <c r="I315" s="65">
        <f t="shared" si="47"/>
        <v>0</v>
      </c>
    </row>
    <row r="316" spans="2:9" x14ac:dyDescent="0.3">
      <c r="B316" s="36"/>
      <c r="C316" s="19">
        <f t="shared" si="46"/>
        <v>7</v>
      </c>
      <c r="D316" s="27"/>
      <c r="E316" s="25" t="s">
        <v>369</v>
      </c>
      <c r="F316" s="28" t="s">
        <v>26</v>
      </c>
      <c r="G316" s="20">
        <v>5</v>
      </c>
      <c r="H316" s="21"/>
      <c r="I316" s="35">
        <f t="shared" si="47"/>
        <v>0</v>
      </c>
    </row>
    <row r="317" spans="2:9" x14ac:dyDescent="0.3">
      <c r="B317" s="36"/>
      <c r="C317" s="19">
        <f t="shared" si="46"/>
        <v>8</v>
      </c>
      <c r="D317" s="27"/>
      <c r="E317" s="25" t="s">
        <v>370</v>
      </c>
      <c r="F317" s="28" t="s">
        <v>26</v>
      </c>
      <c r="G317" s="20">
        <v>5</v>
      </c>
      <c r="H317" s="21"/>
      <c r="I317" s="35">
        <f t="shared" si="47"/>
        <v>0</v>
      </c>
    </row>
    <row r="318" spans="2:9" x14ac:dyDescent="0.3">
      <c r="B318" s="36"/>
      <c r="C318" s="19">
        <f t="shared" si="46"/>
        <v>9</v>
      </c>
      <c r="D318" s="27"/>
      <c r="E318" s="25" t="s">
        <v>372</v>
      </c>
      <c r="F318" s="28" t="s">
        <v>37</v>
      </c>
      <c r="G318" s="20">
        <v>75</v>
      </c>
      <c r="H318" s="21"/>
      <c r="I318" s="35">
        <f>H318*G318</f>
        <v>0</v>
      </c>
    </row>
    <row r="319" spans="2:9" x14ac:dyDescent="0.3">
      <c r="B319" s="36"/>
      <c r="C319" s="19">
        <f t="shared" si="46"/>
        <v>10</v>
      </c>
      <c r="D319" s="27"/>
      <c r="E319" s="25" t="s">
        <v>373</v>
      </c>
      <c r="F319" s="28" t="s">
        <v>37</v>
      </c>
      <c r="G319" s="20">
        <v>75</v>
      </c>
      <c r="H319" s="21"/>
      <c r="I319" s="35">
        <f t="shared" ref="I319:I321" si="48">H319*G319</f>
        <v>0</v>
      </c>
    </row>
    <row r="320" spans="2:9" ht="36" x14ac:dyDescent="0.3">
      <c r="B320" s="36"/>
      <c r="C320" s="19">
        <f t="shared" si="46"/>
        <v>11</v>
      </c>
      <c r="D320" s="23"/>
      <c r="E320" s="25" t="s">
        <v>47</v>
      </c>
      <c r="F320" s="24" t="s">
        <v>26</v>
      </c>
      <c r="G320" s="20">
        <v>1</v>
      </c>
      <c r="H320" s="21"/>
      <c r="I320" s="35">
        <f t="shared" si="48"/>
        <v>0</v>
      </c>
    </row>
    <row r="321" spans="2:20" ht="36" x14ac:dyDescent="0.3">
      <c r="B321" s="36"/>
      <c r="C321" s="19">
        <f t="shared" si="46"/>
        <v>12</v>
      </c>
      <c r="D321" s="23"/>
      <c r="E321" s="25" t="s">
        <v>48</v>
      </c>
      <c r="F321" s="24" t="s">
        <v>26</v>
      </c>
      <c r="G321" s="20">
        <v>1</v>
      </c>
      <c r="H321" s="21"/>
      <c r="I321" s="35">
        <f t="shared" si="48"/>
        <v>0</v>
      </c>
    </row>
    <row r="322" spans="2:20" x14ac:dyDescent="0.3">
      <c r="B322" s="36"/>
      <c r="C322" s="19">
        <f t="shared" si="46"/>
        <v>13</v>
      </c>
      <c r="D322" s="23"/>
      <c r="E322" s="25" t="s">
        <v>92</v>
      </c>
      <c r="F322" s="49" t="s">
        <v>26</v>
      </c>
      <c r="G322" s="50">
        <v>1</v>
      </c>
      <c r="H322" s="21"/>
      <c r="I322" s="67">
        <f>ROUND(H322*G322,2)</f>
        <v>0</v>
      </c>
    </row>
    <row r="323" spans="2:20" x14ac:dyDescent="0.3">
      <c r="B323" s="36"/>
      <c r="C323" s="19">
        <f t="shared" si="46"/>
        <v>14</v>
      </c>
      <c r="D323" s="23"/>
      <c r="E323" s="25" t="s">
        <v>49</v>
      </c>
      <c r="F323" s="24" t="s">
        <v>26</v>
      </c>
      <c r="G323" s="20">
        <v>1</v>
      </c>
      <c r="H323" s="21"/>
      <c r="I323" s="35">
        <f t="shared" ref="I323" si="49">H323*G323</f>
        <v>0</v>
      </c>
    </row>
    <row r="324" spans="2:20" x14ac:dyDescent="0.3">
      <c r="B324" s="36"/>
      <c r="I324" s="68"/>
    </row>
    <row r="325" spans="2:20" ht="16.2" x14ac:dyDescent="0.35">
      <c r="B325" s="36"/>
      <c r="C325" s="69"/>
      <c r="D325" s="44" t="s">
        <v>28</v>
      </c>
      <c r="E325" s="44" t="s">
        <v>164</v>
      </c>
      <c r="F325" s="43"/>
      <c r="G325" s="43"/>
      <c r="H325" s="43"/>
      <c r="I325" s="70">
        <f>SUM(I326:I351)</f>
        <v>0</v>
      </c>
    </row>
    <row r="326" spans="2:20" x14ac:dyDescent="0.3">
      <c r="B326" s="53"/>
      <c r="C326" s="19" t="s">
        <v>9</v>
      </c>
      <c r="D326" s="27" t="s">
        <v>165</v>
      </c>
      <c r="E326" s="25" t="s">
        <v>166</v>
      </c>
      <c r="F326" s="28" t="s">
        <v>26</v>
      </c>
      <c r="G326" s="63">
        <v>21</v>
      </c>
      <c r="H326" s="64"/>
      <c r="I326" s="65">
        <f>H326*G326</f>
        <v>0</v>
      </c>
    </row>
    <row r="327" spans="2:20" x14ac:dyDescent="0.3">
      <c r="B327" s="53"/>
      <c r="C327" s="19">
        <f>C326+1</f>
        <v>2</v>
      </c>
      <c r="D327" s="27" t="s">
        <v>167</v>
      </c>
      <c r="E327" s="25" t="s">
        <v>168</v>
      </c>
      <c r="F327" s="28" t="s">
        <v>26</v>
      </c>
      <c r="G327" s="63">
        <v>46</v>
      </c>
      <c r="H327" s="64"/>
      <c r="I327" s="65">
        <f>H327*G327</f>
        <v>0</v>
      </c>
    </row>
    <row r="328" spans="2:20" ht="36" x14ac:dyDescent="0.3">
      <c r="B328" s="53"/>
      <c r="C328" s="19">
        <f>C327+1</f>
        <v>3</v>
      </c>
      <c r="D328" s="27"/>
      <c r="E328" s="25" t="s">
        <v>376</v>
      </c>
      <c r="F328" s="28" t="s">
        <v>26</v>
      </c>
      <c r="G328" s="63">
        <v>67</v>
      </c>
      <c r="H328" s="64"/>
      <c r="I328" s="65">
        <f t="shared" ref="I328:I348" si="50">H328*G328</f>
        <v>0</v>
      </c>
      <c r="T328" s="71"/>
    </row>
    <row r="329" spans="2:20" x14ac:dyDescent="0.3">
      <c r="B329" s="53"/>
      <c r="C329" s="19">
        <f t="shared" ref="C329:C344" si="51">C328+1</f>
        <v>4</v>
      </c>
      <c r="D329" s="27"/>
      <c r="E329" s="25" t="s">
        <v>377</v>
      </c>
      <c r="F329" s="28" t="s">
        <v>26</v>
      </c>
      <c r="G329" s="63">
        <v>1</v>
      </c>
      <c r="H329" s="64"/>
      <c r="I329" s="65">
        <f t="shared" ref="I329:I334" si="52">H329*G329</f>
        <v>0</v>
      </c>
      <c r="T329" s="71"/>
    </row>
    <row r="330" spans="2:20" ht="36" x14ac:dyDescent="0.3">
      <c r="B330" s="53"/>
      <c r="C330" s="19">
        <f t="shared" si="51"/>
        <v>5</v>
      </c>
      <c r="D330" s="27"/>
      <c r="E330" s="25" t="s">
        <v>378</v>
      </c>
      <c r="F330" s="28" t="s">
        <v>26</v>
      </c>
      <c r="G330" s="63">
        <v>1</v>
      </c>
      <c r="H330" s="64"/>
      <c r="I330" s="65">
        <f t="shared" si="52"/>
        <v>0</v>
      </c>
      <c r="T330" s="71"/>
    </row>
    <row r="331" spans="2:20" x14ac:dyDescent="0.3">
      <c r="B331" s="53"/>
      <c r="C331" s="19">
        <f t="shared" si="51"/>
        <v>6</v>
      </c>
      <c r="D331" s="23" t="s">
        <v>71</v>
      </c>
      <c r="E331" s="25" t="s">
        <v>32</v>
      </c>
      <c r="F331" s="24" t="s">
        <v>26</v>
      </c>
      <c r="G331" s="20">
        <v>22</v>
      </c>
      <c r="H331" s="21"/>
      <c r="I331" s="65">
        <f t="shared" si="52"/>
        <v>0</v>
      </c>
      <c r="T331" s="71"/>
    </row>
    <row r="332" spans="2:20" ht="24" x14ac:dyDescent="0.3">
      <c r="B332" s="53"/>
      <c r="C332" s="19">
        <f t="shared" si="51"/>
        <v>7</v>
      </c>
      <c r="D332" s="27"/>
      <c r="E332" s="25" t="s">
        <v>171</v>
      </c>
      <c r="F332" s="28" t="s">
        <v>26</v>
      </c>
      <c r="G332" s="63">
        <v>22</v>
      </c>
      <c r="H332" s="64"/>
      <c r="I332" s="65">
        <f t="shared" si="52"/>
        <v>0</v>
      </c>
      <c r="T332" s="71"/>
    </row>
    <row r="333" spans="2:20" x14ac:dyDescent="0.3">
      <c r="B333" s="53"/>
      <c r="C333" s="19">
        <f t="shared" si="51"/>
        <v>8</v>
      </c>
      <c r="D333" s="27"/>
      <c r="E333" s="25" t="s">
        <v>172</v>
      </c>
      <c r="F333" s="28" t="s">
        <v>26</v>
      </c>
      <c r="G333" s="63">
        <v>6</v>
      </c>
      <c r="H333" s="64"/>
      <c r="I333" s="65">
        <f t="shared" si="52"/>
        <v>0</v>
      </c>
      <c r="T333" s="71"/>
    </row>
    <row r="334" spans="2:20" x14ac:dyDescent="0.3">
      <c r="B334" s="53"/>
      <c r="C334" s="19">
        <f t="shared" si="51"/>
        <v>9</v>
      </c>
      <c r="D334" s="27"/>
      <c r="E334" s="25" t="s">
        <v>173</v>
      </c>
      <c r="F334" s="28" t="s">
        <v>26</v>
      </c>
      <c r="G334" s="63">
        <v>6</v>
      </c>
      <c r="H334" s="64"/>
      <c r="I334" s="65">
        <f t="shared" si="52"/>
        <v>0</v>
      </c>
      <c r="T334" s="71"/>
    </row>
    <row r="335" spans="2:20" x14ac:dyDescent="0.3">
      <c r="B335" s="53"/>
      <c r="C335" s="19">
        <f t="shared" si="51"/>
        <v>10</v>
      </c>
      <c r="D335" s="27" t="s">
        <v>169</v>
      </c>
      <c r="E335" s="25" t="s">
        <v>170</v>
      </c>
      <c r="F335" s="28" t="s">
        <v>26</v>
      </c>
      <c r="G335" s="63">
        <v>1</v>
      </c>
      <c r="H335" s="64"/>
      <c r="I335" s="65">
        <f t="shared" si="50"/>
        <v>0</v>
      </c>
      <c r="T335" s="71"/>
    </row>
    <row r="336" spans="2:20" ht="48" x14ac:dyDescent="0.3">
      <c r="B336" s="53"/>
      <c r="C336" s="19">
        <f t="shared" si="51"/>
        <v>11</v>
      </c>
      <c r="D336" s="27"/>
      <c r="E336" s="25" t="s">
        <v>375</v>
      </c>
      <c r="F336" s="28" t="s">
        <v>26</v>
      </c>
      <c r="G336" s="63">
        <v>1</v>
      </c>
      <c r="H336" s="64"/>
      <c r="I336" s="65">
        <f t="shared" si="50"/>
        <v>0</v>
      </c>
      <c r="T336" s="71"/>
    </row>
    <row r="337" spans="2:20" ht="24" x14ac:dyDescent="0.3">
      <c r="B337" s="81"/>
      <c r="C337" s="19">
        <f t="shared" si="51"/>
        <v>12</v>
      </c>
      <c r="D337" s="27"/>
      <c r="E337" s="25" t="s">
        <v>374</v>
      </c>
      <c r="F337" s="28" t="s">
        <v>26</v>
      </c>
      <c r="G337" s="63">
        <v>16</v>
      </c>
      <c r="H337" s="64"/>
      <c r="I337" s="65">
        <f t="shared" si="50"/>
        <v>0</v>
      </c>
      <c r="T337" s="71"/>
    </row>
    <row r="338" spans="2:20" x14ac:dyDescent="0.3">
      <c r="B338" s="81"/>
      <c r="C338" s="19">
        <f t="shared" si="51"/>
        <v>13</v>
      </c>
      <c r="D338" s="27" t="s">
        <v>481</v>
      </c>
      <c r="E338" s="25" t="s">
        <v>482</v>
      </c>
      <c r="F338" s="28" t="s">
        <v>26</v>
      </c>
      <c r="G338" s="63">
        <v>1</v>
      </c>
      <c r="H338" s="64"/>
      <c r="I338" s="65">
        <f t="shared" si="50"/>
        <v>0</v>
      </c>
      <c r="T338" s="71"/>
    </row>
    <row r="339" spans="2:20" ht="24" x14ac:dyDescent="0.3">
      <c r="B339" s="81"/>
      <c r="C339" s="19">
        <f t="shared" si="51"/>
        <v>14</v>
      </c>
      <c r="D339" s="27"/>
      <c r="E339" s="25" t="s">
        <v>470</v>
      </c>
      <c r="F339" s="28" t="s">
        <v>26</v>
      </c>
      <c r="G339" s="63">
        <v>1</v>
      </c>
      <c r="H339" s="64"/>
      <c r="I339" s="65">
        <f t="shared" si="50"/>
        <v>0</v>
      </c>
      <c r="T339" s="71"/>
    </row>
    <row r="340" spans="2:20" x14ac:dyDescent="0.3">
      <c r="B340" s="81"/>
      <c r="C340" s="19">
        <f t="shared" si="51"/>
        <v>15</v>
      </c>
      <c r="D340" s="27" t="s">
        <v>483</v>
      </c>
      <c r="E340" s="25" t="s">
        <v>484</v>
      </c>
      <c r="F340" s="28" t="s">
        <v>26</v>
      </c>
      <c r="G340" s="63">
        <v>68</v>
      </c>
      <c r="H340" s="64"/>
      <c r="I340" s="65">
        <f t="shared" si="50"/>
        <v>0</v>
      </c>
      <c r="T340" s="71"/>
    </row>
    <row r="341" spans="2:20" x14ac:dyDescent="0.3">
      <c r="B341" s="81"/>
      <c r="C341" s="19">
        <f t="shared" si="51"/>
        <v>16</v>
      </c>
      <c r="D341" s="27"/>
      <c r="E341" s="25" t="s">
        <v>471</v>
      </c>
      <c r="F341" s="28" t="s">
        <v>26</v>
      </c>
      <c r="G341" s="63">
        <v>68</v>
      </c>
      <c r="H341" s="64"/>
      <c r="I341" s="65">
        <f t="shared" si="50"/>
        <v>0</v>
      </c>
      <c r="T341" s="71"/>
    </row>
    <row r="342" spans="2:20" x14ac:dyDescent="0.3">
      <c r="B342" s="81"/>
      <c r="C342" s="19">
        <f t="shared" si="51"/>
        <v>17</v>
      </c>
      <c r="D342" s="27" t="s">
        <v>394</v>
      </c>
      <c r="E342" s="25" t="s">
        <v>395</v>
      </c>
      <c r="F342" s="28" t="s">
        <v>26</v>
      </c>
      <c r="G342" s="63">
        <v>3</v>
      </c>
      <c r="H342" s="64"/>
      <c r="I342" s="65">
        <f t="shared" si="50"/>
        <v>0</v>
      </c>
      <c r="T342" s="71"/>
    </row>
    <row r="343" spans="2:20" x14ac:dyDescent="0.3">
      <c r="B343" s="81"/>
      <c r="C343" s="19">
        <f t="shared" si="51"/>
        <v>18</v>
      </c>
      <c r="D343" s="27"/>
      <c r="E343" s="25" t="s">
        <v>435</v>
      </c>
      <c r="F343" s="28" t="s">
        <v>26</v>
      </c>
      <c r="G343" s="63">
        <v>3</v>
      </c>
      <c r="H343" s="64"/>
      <c r="I343" s="65">
        <f t="shared" si="50"/>
        <v>0</v>
      </c>
      <c r="T343" s="71"/>
    </row>
    <row r="344" spans="2:20" x14ac:dyDescent="0.3">
      <c r="B344" s="5"/>
      <c r="C344" s="19">
        <f t="shared" si="51"/>
        <v>19</v>
      </c>
      <c r="D344" s="27" t="s">
        <v>174</v>
      </c>
      <c r="E344" s="25" t="s">
        <v>175</v>
      </c>
      <c r="F344" s="28" t="s">
        <v>26</v>
      </c>
      <c r="G344" s="63">
        <v>68</v>
      </c>
      <c r="H344" s="64"/>
      <c r="I344" s="65">
        <f t="shared" si="50"/>
        <v>0</v>
      </c>
      <c r="T344" s="71"/>
    </row>
    <row r="345" spans="2:20" x14ac:dyDescent="0.3">
      <c r="B345" s="5"/>
      <c r="C345" s="19">
        <f t="shared" ref="C345:C348" si="53">C344+1</f>
        <v>20</v>
      </c>
      <c r="D345" s="47"/>
      <c r="E345" s="48" t="s">
        <v>176</v>
      </c>
      <c r="F345" s="49" t="s">
        <v>26</v>
      </c>
      <c r="G345" s="50">
        <v>1</v>
      </c>
      <c r="H345" s="51"/>
      <c r="I345" s="65">
        <f t="shared" si="50"/>
        <v>0</v>
      </c>
    </row>
    <row r="346" spans="2:20" x14ac:dyDescent="0.3">
      <c r="B346" s="5"/>
      <c r="C346" s="19">
        <f t="shared" si="53"/>
        <v>21</v>
      </c>
      <c r="D346" s="47"/>
      <c r="E346" s="48" t="s">
        <v>487</v>
      </c>
      <c r="F346" s="49" t="s">
        <v>26</v>
      </c>
      <c r="G346" s="50">
        <v>1</v>
      </c>
      <c r="H346" s="51"/>
      <c r="I346" s="65">
        <f t="shared" si="50"/>
        <v>0</v>
      </c>
    </row>
    <row r="347" spans="2:20" x14ac:dyDescent="0.3">
      <c r="B347" s="5"/>
      <c r="C347" s="19">
        <f t="shared" si="53"/>
        <v>22</v>
      </c>
      <c r="D347" s="47"/>
      <c r="E347" s="48" t="s">
        <v>488</v>
      </c>
      <c r="F347" s="49" t="s">
        <v>26</v>
      </c>
      <c r="G347" s="50">
        <v>1</v>
      </c>
      <c r="H347" s="51"/>
      <c r="I347" s="65">
        <f t="shared" si="50"/>
        <v>0</v>
      </c>
    </row>
    <row r="348" spans="2:20" ht="36" x14ac:dyDescent="0.3">
      <c r="B348" s="5"/>
      <c r="C348" s="19">
        <f t="shared" si="53"/>
        <v>23</v>
      </c>
      <c r="D348" s="47"/>
      <c r="E348" s="48" t="s">
        <v>47</v>
      </c>
      <c r="F348" s="49" t="s">
        <v>26</v>
      </c>
      <c r="G348" s="50">
        <v>1</v>
      </c>
      <c r="H348" s="51"/>
      <c r="I348" s="65">
        <f t="shared" si="50"/>
        <v>0</v>
      </c>
    </row>
    <row r="349" spans="2:20" ht="36" x14ac:dyDescent="0.3">
      <c r="B349" s="5"/>
      <c r="C349" s="19">
        <f t="shared" ref="C349" si="54">C348+1</f>
        <v>24</v>
      </c>
      <c r="D349" s="47"/>
      <c r="E349" s="48" t="s">
        <v>48</v>
      </c>
      <c r="F349" s="49" t="s">
        <v>26</v>
      </c>
      <c r="G349" s="50">
        <v>1</v>
      </c>
      <c r="H349" s="51"/>
      <c r="I349" s="67">
        <f>ROUND(H349*G349,2)</f>
        <v>0</v>
      </c>
    </row>
    <row r="350" spans="2:20" x14ac:dyDescent="0.3">
      <c r="B350" s="5"/>
      <c r="C350" s="19">
        <f>C349+1</f>
        <v>25</v>
      </c>
      <c r="D350" s="47"/>
      <c r="E350" s="25" t="s">
        <v>92</v>
      </c>
      <c r="F350" s="49" t="s">
        <v>26</v>
      </c>
      <c r="G350" s="50">
        <v>1</v>
      </c>
      <c r="H350" s="51"/>
      <c r="I350" s="67">
        <f>ROUND(H350*G350,2)</f>
        <v>0</v>
      </c>
    </row>
    <row r="351" spans="2:20" x14ac:dyDescent="0.3">
      <c r="B351" s="5"/>
      <c r="C351" s="19">
        <f>C350+1</f>
        <v>26</v>
      </c>
      <c r="D351" s="47"/>
      <c r="E351" s="48" t="s">
        <v>49</v>
      </c>
      <c r="F351" s="82" t="s">
        <v>26</v>
      </c>
      <c r="G351" s="72">
        <v>1</v>
      </c>
      <c r="H351" s="83"/>
      <c r="I351" s="67">
        <f>ROUND(H351*G351,2)</f>
        <v>0</v>
      </c>
    </row>
    <row r="352" spans="2:20" x14ac:dyDescent="0.3">
      <c r="B352" s="36"/>
      <c r="I352" s="34"/>
    </row>
    <row r="353" spans="2:9" ht="16.2" x14ac:dyDescent="0.35">
      <c r="B353" s="36"/>
      <c r="C353" s="69"/>
      <c r="D353" s="44" t="s">
        <v>28</v>
      </c>
      <c r="E353" s="44" t="s">
        <v>177</v>
      </c>
      <c r="F353" s="43"/>
      <c r="G353" s="43"/>
      <c r="H353" s="43"/>
      <c r="I353" s="70">
        <f>SUM(I354:I451)</f>
        <v>0</v>
      </c>
    </row>
    <row r="354" spans="2:9" x14ac:dyDescent="0.3">
      <c r="B354" s="53"/>
      <c r="C354" s="19" t="s">
        <v>9</v>
      </c>
      <c r="D354" s="27" t="s">
        <v>178</v>
      </c>
      <c r="E354" s="25" t="s">
        <v>396</v>
      </c>
      <c r="F354" s="24" t="s">
        <v>26</v>
      </c>
      <c r="G354" s="20">
        <v>1</v>
      </c>
      <c r="H354" s="21"/>
      <c r="I354" s="35">
        <f>H354*G354</f>
        <v>0</v>
      </c>
    </row>
    <row r="355" spans="2:9" ht="60" x14ac:dyDescent="0.3">
      <c r="B355" s="5"/>
      <c r="C355" s="19">
        <f>C354+1</f>
        <v>2</v>
      </c>
      <c r="D355" s="23"/>
      <c r="E355" s="25" t="s">
        <v>397</v>
      </c>
      <c r="F355" s="24" t="s">
        <v>26</v>
      </c>
      <c r="G355" s="20">
        <v>1</v>
      </c>
      <c r="H355" s="21"/>
      <c r="I355" s="35">
        <f t="shared" ref="I355:I381" si="55">H355*G355</f>
        <v>0</v>
      </c>
    </row>
    <row r="356" spans="2:9" ht="48" x14ac:dyDescent="0.3">
      <c r="B356" s="5"/>
      <c r="C356" s="19">
        <f t="shared" ref="C356:C430" si="56">C355+1</f>
        <v>3</v>
      </c>
      <c r="D356" s="23"/>
      <c r="E356" s="25" t="s">
        <v>398</v>
      </c>
      <c r="F356" s="28" t="s">
        <v>26</v>
      </c>
      <c r="G356" s="20">
        <v>1</v>
      </c>
      <c r="H356" s="21"/>
      <c r="I356" s="35">
        <f t="shared" si="55"/>
        <v>0</v>
      </c>
    </row>
    <row r="357" spans="2:9" x14ac:dyDescent="0.3">
      <c r="B357" s="5"/>
      <c r="C357" s="19">
        <f t="shared" si="56"/>
        <v>4</v>
      </c>
      <c r="D357" s="27" t="s">
        <v>399</v>
      </c>
      <c r="E357" s="25" t="s">
        <v>400</v>
      </c>
      <c r="F357" s="28" t="s">
        <v>26</v>
      </c>
      <c r="G357" s="20">
        <v>1</v>
      </c>
      <c r="H357" s="21"/>
      <c r="I357" s="35">
        <f t="shared" si="55"/>
        <v>0</v>
      </c>
    </row>
    <row r="358" spans="2:9" ht="36" x14ac:dyDescent="0.3">
      <c r="B358" s="5"/>
      <c r="C358" s="19">
        <f t="shared" si="56"/>
        <v>5</v>
      </c>
      <c r="D358" s="23"/>
      <c r="E358" s="25" t="s">
        <v>401</v>
      </c>
      <c r="F358" s="28" t="s">
        <v>26</v>
      </c>
      <c r="G358" s="20">
        <v>1</v>
      </c>
      <c r="H358" s="21"/>
      <c r="I358" s="35">
        <f t="shared" si="55"/>
        <v>0</v>
      </c>
    </row>
    <row r="359" spans="2:9" x14ac:dyDescent="0.3">
      <c r="B359" s="5"/>
      <c r="C359" s="19">
        <f t="shared" si="56"/>
        <v>6</v>
      </c>
      <c r="D359" s="27" t="s">
        <v>179</v>
      </c>
      <c r="E359" s="25" t="s">
        <v>402</v>
      </c>
      <c r="F359" s="28" t="s">
        <v>26</v>
      </c>
      <c r="G359" s="20">
        <v>1</v>
      </c>
      <c r="H359" s="21"/>
      <c r="I359" s="35">
        <f t="shared" si="55"/>
        <v>0</v>
      </c>
    </row>
    <row r="360" spans="2:9" ht="72" x14ac:dyDescent="0.3">
      <c r="B360" s="5"/>
      <c r="C360" s="19">
        <f t="shared" si="56"/>
        <v>7</v>
      </c>
      <c r="D360" s="23"/>
      <c r="E360" s="25" t="s">
        <v>403</v>
      </c>
      <c r="F360" s="28" t="s">
        <v>26</v>
      </c>
      <c r="G360" s="20">
        <v>1</v>
      </c>
      <c r="H360" s="21"/>
      <c r="I360" s="35">
        <f t="shared" si="55"/>
        <v>0</v>
      </c>
    </row>
    <row r="361" spans="2:9" x14ac:dyDescent="0.3">
      <c r="B361" s="5"/>
      <c r="C361" s="19">
        <f t="shared" si="56"/>
        <v>8</v>
      </c>
      <c r="D361" s="23"/>
      <c r="E361" s="25" t="s">
        <v>404</v>
      </c>
      <c r="F361" s="28" t="s">
        <v>26</v>
      </c>
      <c r="G361" s="20">
        <v>1</v>
      </c>
      <c r="H361" s="21"/>
      <c r="I361" s="35">
        <f t="shared" si="55"/>
        <v>0</v>
      </c>
    </row>
    <row r="362" spans="2:9" x14ac:dyDescent="0.3">
      <c r="B362" s="5"/>
      <c r="C362" s="19">
        <f t="shared" si="56"/>
        <v>9</v>
      </c>
      <c r="D362" s="23"/>
      <c r="E362" s="25" t="s">
        <v>405</v>
      </c>
      <c r="F362" s="28" t="s">
        <v>26</v>
      </c>
      <c r="G362" s="20">
        <v>1</v>
      </c>
      <c r="H362" s="21"/>
      <c r="I362" s="35">
        <f t="shared" si="55"/>
        <v>0</v>
      </c>
    </row>
    <row r="363" spans="2:9" x14ac:dyDescent="0.3">
      <c r="B363" s="5"/>
      <c r="C363" s="19">
        <f t="shared" si="56"/>
        <v>10</v>
      </c>
      <c r="D363" s="23"/>
      <c r="E363" s="25" t="s">
        <v>406</v>
      </c>
      <c r="F363" s="28" t="s">
        <v>50</v>
      </c>
      <c r="G363" s="20">
        <v>6</v>
      </c>
      <c r="H363" s="21"/>
      <c r="I363" s="35">
        <f>H363*G363</f>
        <v>0</v>
      </c>
    </row>
    <row r="364" spans="2:9" x14ac:dyDescent="0.3">
      <c r="B364" s="5"/>
      <c r="C364" s="19">
        <f t="shared" si="56"/>
        <v>11</v>
      </c>
      <c r="D364" s="27" t="s">
        <v>180</v>
      </c>
      <c r="E364" s="25" t="s">
        <v>181</v>
      </c>
      <c r="F364" s="24" t="s">
        <v>26</v>
      </c>
      <c r="G364" s="20">
        <v>4</v>
      </c>
      <c r="H364" s="21"/>
      <c r="I364" s="35">
        <f t="shared" si="55"/>
        <v>0</v>
      </c>
    </row>
    <row r="365" spans="2:9" ht="24" x14ac:dyDescent="0.3">
      <c r="B365" s="5"/>
      <c r="C365" s="19">
        <f t="shared" si="56"/>
        <v>12</v>
      </c>
      <c r="D365" s="23"/>
      <c r="E365" s="25" t="s">
        <v>407</v>
      </c>
      <c r="F365" s="24" t="s">
        <v>26</v>
      </c>
      <c r="G365" s="20">
        <v>4</v>
      </c>
      <c r="H365" s="21"/>
      <c r="I365" s="35">
        <f t="shared" si="55"/>
        <v>0</v>
      </c>
    </row>
    <row r="366" spans="2:9" x14ac:dyDescent="0.3">
      <c r="B366" s="5"/>
      <c r="C366" s="19">
        <f t="shared" si="56"/>
        <v>13</v>
      </c>
      <c r="D366" s="27" t="s">
        <v>185</v>
      </c>
      <c r="E366" s="25" t="s">
        <v>408</v>
      </c>
      <c r="F366" s="24" t="s">
        <v>26</v>
      </c>
      <c r="G366" s="20">
        <v>7</v>
      </c>
      <c r="H366" s="21"/>
      <c r="I366" s="35">
        <f t="shared" si="55"/>
        <v>0</v>
      </c>
    </row>
    <row r="367" spans="2:9" x14ac:dyDescent="0.3">
      <c r="B367" s="5"/>
      <c r="C367" s="19">
        <f t="shared" si="56"/>
        <v>14</v>
      </c>
      <c r="D367" s="23"/>
      <c r="E367" s="25" t="s">
        <v>409</v>
      </c>
      <c r="F367" s="24" t="s">
        <v>26</v>
      </c>
      <c r="G367" s="20">
        <v>7</v>
      </c>
      <c r="H367" s="21"/>
      <c r="I367" s="35">
        <f t="shared" si="55"/>
        <v>0</v>
      </c>
    </row>
    <row r="368" spans="2:9" x14ac:dyDescent="0.3">
      <c r="B368" s="5"/>
      <c r="C368" s="19">
        <f t="shared" si="56"/>
        <v>15</v>
      </c>
      <c r="D368" s="27" t="s">
        <v>186</v>
      </c>
      <c r="E368" s="25" t="s">
        <v>410</v>
      </c>
      <c r="F368" s="24" t="s">
        <v>26</v>
      </c>
      <c r="G368" s="20">
        <v>7</v>
      </c>
      <c r="H368" s="21"/>
      <c r="I368" s="35">
        <f t="shared" si="55"/>
        <v>0</v>
      </c>
    </row>
    <row r="369" spans="2:9" x14ac:dyDescent="0.3">
      <c r="B369" s="5"/>
      <c r="C369" s="19">
        <f t="shared" si="56"/>
        <v>16</v>
      </c>
      <c r="D369" s="23"/>
      <c r="E369" s="25" t="s">
        <v>411</v>
      </c>
      <c r="F369" s="24" t="s">
        <v>26</v>
      </c>
      <c r="G369" s="20">
        <v>7</v>
      </c>
      <c r="H369" s="21"/>
      <c r="I369" s="35">
        <f t="shared" si="55"/>
        <v>0</v>
      </c>
    </row>
    <row r="370" spans="2:9" x14ac:dyDescent="0.3">
      <c r="B370" s="5"/>
      <c r="C370" s="19">
        <f t="shared" si="56"/>
        <v>17</v>
      </c>
      <c r="D370" s="27" t="s">
        <v>71</v>
      </c>
      <c r="E370" s="25" t="s">
        <v>32</v>
      </c>
      <c r="F370" s="24" t="s">
        <v>26</v>
      </c>
      <c r="G370" s="20">
        <v>3</v>
      </c>
      <c r="H370" s="21"/>
      <c r="I370" s="35">
        <f t="shared" si="55"/>
        <v>0</v>
      </c>
    </row>
    <row r="371" spans="2:9" x14ac:dyDescent="0.3">
      <c r="B371" s="5"/>
      <c r="C371" s="19">
        <f t="shared" si="56"/>
        <v>18</v>
      </c>
      <c r="D371" s="23"/>
      <c r="E371" s="25" t="s">
        <v>485</v>
      </c>
      <c r="F371" s="24" t="s">
        <v>26</v>
      </c>
      <c r="G371" s="20">
        <v>3</v>
      </c>
      <c r="H371" s="21"/>
      <c r="I371" s="35">
        <f t="shared" si="55"/>
        <v>0</v>
      </c>
    </row>
    <row r="372" spans="2:9" x14ac:dyDescent="0.3">
      <c r="B372" s="5"/>
      <c r="C372" s="19">
        <f t="shared" si="56"/>
        <v>19</v>
      </c>
      <c r="D372" s="27" t="s">
        <v>182</v>
      </c>
      <c r="E372" s="25" t="s">
        <v>183</v>
      </c>
      <c r="F372" s="28" t="s">
        <v>26</v>
      </c>
      <c r="G372" s="20">
        <v>6</v>
      </c>
      <c r="H372" s="21"/>
      <c r="I372" s="35">
        <f t="shared" si="55"/>
        <v>0</v>
      </c>
    </row>
    <row r="373" spans="2:9" ht="36" x14ac:dyDescent="0.3">
      <c r="B373" s="5"/>
      <c r="C373" s="19">
        <f t="shared" si="56"/>
        <v>20</v>
      </c>
      <c r="D373" s="23"/>
      <c r="E373" s="25" t="s">
        <v>412</v>
      </c>
      <c r="F373" s="28" t="s">
        <v>26</v>
      </c>
      <c r="G373" s="20">
        <v>2</v>
      </c>
      <c r="H373" s="21"/>
      <c r="I373" s="35">
        <f t="shared" si="55"/>
        <v>0</v>
      </c>
    </row>
    <row r="374" spans="2:9" ht="24" x14ac:dyDescent="0.3">
      <c r="B374" s="5"/>
      <c r="C374" s="19">
        <f t="shared" si="56"/>
        <v>21</v>
      </c>
      <c r="D374" s="23"/>
      <c r="E374" s="25" t="s">
        <v>434</v>
      </c>
      <c r="F374" s="28" t="s">
        <v>26</v>
      </c>
      <c r="G374" s="20">
        <v>4</v>
      </c>
      <c r="H374" s="21"/>
      <c r="I374" s="35">
        <f t="shared" si="55"/>
        <v>0</v>
      </c>
    </row>
    <row r="375" spans="2:9" x14ac:dyDescent="0.3">
      <c r="B375" s="5"/>
      <c r="C375" s="19">
        <f t="shared" si="56"/>
        <v>22</v>
      </c>
      <c r="D375" s="27" t="s">
        <v>184</v>
      </c>
      <c r="E375" s="25" t="s">
        <v>29</v>
      </c>
      <c r="F375" s="28" t="s">
        <v>26</v>
      </c>
      <c r="G375" s="20">
        <v>3</v>
      </c>
      <c r="H375" s="21"/>
      <c r="I375" s="35">
        <f t="shared" si="55"/>
        <v>0</v>
      </c>
    </row>
    <row r="376" spans="2:9" x14ac:dyDescent="0.3">
      <c r="B376" s="5"/>
      <c r="C376" s="19">
        <f t="shared" si="56"/>
        <v>23</v>
      </c>
      <c r="D376" s="23"/>
      <c r="E376" s="25" t="s">
        <v>413</v>
      </c>
      <c r="F376" s="28" t="s">
        <v>26</v>
      </c>
      <c r="G376" s="20">
        <v>3</v>
      </c>
      <c r="H376" s="21"/>
      <c r="I376" s="35">
        <f t="shared" si="55"/>
        <v>0</v>
      </c>
    </row>
    <row r="377" spans="2:9" x14ac:dyDescent="0.3">
      <c r="B377" s="5"/>
      <c r="C377" s="19">
        <f t="shared" si="56"/>
        <v>24</v>
      </c>
      <c r="D377" s="23"/>
      <c r="E377" s="25" t="s">
        <v>414</v>
      </c>
      <c r="F377" s="28" t="s">
        <v>26</v>
      </c>
      <c r="G377" s="20">
        <v>8</v>
      </c>
      <c r="H377" s="21"/>
      <c r="I377" s="35">
        <f t="shared" si="55"/>
        <v>0</v>
      </c>
    </row>
    <row r="378" spans="2:9" x14ac:dyDescent="0.3">
      <c r="B378" s="5"/>
      <c r="C378" s="19">
        <f t="shared" si="56"/>
        <v>25</v>
      </c>
      <c r="D378" s="23"/>
      <c r="E378" s="25" t="s">
        <v>415</v>
      </c>
      <c r="F378" s="28" t="s">
        <v>26</v>
      </c>
      <c r="G378" s="20">
        <v>8</v>
      </c>
      <c r="H378" s="21"/>
      <c r="I378" s="35">
        <f t="shared" si="55"/>
        <v>0</v>
      </c>
    </row>
    <row r="379" spans="2:9" x14ac:dyDescent="0.3">
      <c r="B379" s="5"/>
      <c r="C379" s="19">
        <f t="shared" si="56"/>
        <v>26</v>
      </c>
      <c r="D379" s="27" t="s">
        <v>416</v>
      </c>
      <c r="E379" s="25" t="s">
        <v>417</v>
      </c>
      <c r="F379" s="28" t="s">
        <v>26</v>
      </c>
      <c r="G379" s="20">
        <v>1</v>
      </c>
      <c r="H379" s="21"/>
      <c r="I379" s="35">
        <f t="shared" si="55"/>
        <v>0</v>
      </c>
    </row>
    <row r="380" spans="2:9" ht="24" x14ac:dyDescent="0.3">
      <c r="B380" s="5"/>
      <c r="C380" s="19">
        <f t="shared" si="56"/>
        <v>27</v>
      </c>
      <c r="D380" s="23"/>
      <c r="E380" s="25" t="s">
        <v>418</v>
      </c>
      <c r="F380" s="28" t="s">
        <v>26</v>
      </c>
      <c r="G380" s="20">
        <v>1</v>
      </c>
      <c r="H380" s="21"/>
      <c r="I380" s="35">
        <f t="shared" si="55"/>
        <v>0</v>
      </c>
    </row>
    <row r="381" spans="2:9" x14ac:dyDescent="0.3">
      <c r="B381" s="5"/>
      <c r="C381" s="19">
        <f t="shared" si="56"/>
        <v>28</v>
      </c>
      <c r="D381" s="23"/>
      <c r="E381" s="25" t="s">
        <v>419</v>
      </c>
      <c r="F381" s="28" t="s">
        <v>26</v>
      </c>
      <c r="G381" s="20">
        <v>1</v>
      </c>
      <c r="H381" s="21"/>
      <c r="I381" s="35">
        <f t="shared" si="55"/>
        <v>0</v>
      </c>
    </row>
    <row r="382" spans="2:9" x14ac:dyDescent="0.3">
      <c r="B382" s="5"/>
      <c r="C382" s="19">
        <f t="shared" si="56"/>
        <v>29</v>
      </c>
      <c r="D382" s="27" t="s">
        <v>187</v>
      </c>
      <c r="E382" s="25" t="s">
        <v>188</v>
      </c>
      <c r="F382" s="24" t="s">
        <v>26</v>
      </c>
      <c r="G382" s="20">
        <v>7</v>
      </c>
      <c r="H382" s="21"/>
      <c r="I382" s="35">
        <f>H382*G382</f>
        <v>0</v>
      </c>
    </row>
    <row r="383" spans="2:9" ht="24" x14ac:dyDescent="0.3">
      <c r="B383" s="5"/>
      <c r="C383" s="19">
        <f t="shared" si="56"/>
        <v>30</v>
      </c>
      <c r="D383" s="23"/>
      <c r="E383" s="25" t="s">
        <v>420</v>
      </c>
      <c r="F383" s="24" t="s">
        <v>26</v>
      </c>
      <c r="G383" s="20">
        <v>7</v>
      </c>
      <c r="H383" s="21"/>
      <c r="I383" s="35">
        <f>H383*G383</f>
        <v>0</v>
      </c>
    </row>
    <row r="384" spans="2:9" x14ac:dyDescent="0.3">
      <c r="B384" s="5"/>
      <c r="C384" s="19">
        <f t="shared" si="56"/>
        <v>31</v>
      </c>
      <c r="D384" s="27" t="s">
        <v>189</v>
      </c>
      <c r="E384" s="25" t="s">
        <v>190</v>
      </c>
      <c r="F384" s="24" t="s">
        <v>26</v>
      </c>
      <c r="G384" s="20">
        <v>4</v>
      </c>
      <c r="H384" s="21"/>
      <c r="I384" s="35">
        <f t="shared" ref="I384:I447" si="57">H384*G384</f>
        <v>0</v>
      </c>
    </row>
    <row r="385" spans="2:9" ht="24" x14ac:dyDescent="0.3">
      <c r="B385" s="5"/>
      <c r="C385" s="19">
        <f t="shared" si="56"/>
        <v>32</v>
      </c>
      <c r="D385" s="27"/>
      <c r="E385" s="25" t="s">
        <v>191</v>
      </c>
      <c r="F385" s="24" t="s">
        <v>26</v>
      </c>
      <c r="G385" s="20">
        <v>4</v>
      </c>
      <c r="H385" s="21"/>
      <c r="I385" s="35">
        <f t="shared" si="57"/>
        <v>0</v>
      </c>
    </row>
    <row r="386" spans="2:9" x14ac:dyDescent="0.3">
      <c r="B386" s="5"/>
      <c r="C386" s="19">
        <f t="shared" si="56"/>
        <v>33</v>
      </c>
      <c r="D386" s="27" t="s">
        <v>189</v>
      </c>
      <c r="E386" s="25" t="s">
        <v>192</v>
      </c>
      <c r="F386" s="24" t="s">
        <v>26</v>
      </c>
      <c r="G386" s="20">
        <v>9</v>
      </c>
      <c r="H386" s="21"/>
      <c r="I386" s="35">
        <f t="shared" si="57"/>
        <v>0</v>
      </c>
    </row>
    <row r="387" spans="2:9" x14ac:dyDescent="0.3">
      <c r="B387" s="5"/>
      <c r="C387" s="19">
        <f t="shared" si="56"/>
        <v>34</v>
      </c>
      <c r="D387" s="27"/>
      <c r="E387" s="25" t="s">
        <v>193</v>
      </c>
      <c r="F387" s="24" t="s">
        <v>26</v>
      </c>
      <c r="G387" s="20">
        <v>9</v>
      </c>
      <c r="H387" s="21"/>
      <c r="I387" s="35">
        <f t="shared" si="57"/>
        <v>0</v>
      </c>
    </row>
    <row r="388" spans="2:9" x14ac:dyDescent="0.3">
      <c r="B388" s="5"/>
      <c r="C388" s="19">
        <f t="shared" si="56"/>
        <v>35</v>
      </c>
      <c r="D388" s="27" t="s">
        <v>194</v>
      </c>
      <c r="E388" s="25" t="s">
        <v>195</v>
      </c>
      <c r="F388" s="24" t="s">
        <v>26</v>
      </c>
      <c r="G388" s="20">
        <f>SUM(G389:G392)</f>
        <v>26</v>
      </c>
      <c r="H388" s="21"/>
      <c r="I388" s="35">
        <f t="shared" si="57"/>
        <v>0</v>
      </c>
    </row>
    <row r="389" spans="2:9" ht="24" x14ac:dyDescent="0.3">
      <c r="B389" s="5"/>
      <c r="C389" s="19">
        <f t="shared" si="56"/>
        <v>36</v>
      </c>
      <c r="D389" s="23"/>
      <c r="E389" s="25" t="s">
        <v>421</v>
      </c>
      <c r="F389" s="24" t="s">
        <v>26</v>
      </c>
      <c r="G389" s="20">
        <v>21</v>
      </c>
      <c r="H389" s="21"/>
      <c r="I389" s="35">
        <f t="shared" si="57"/>
        <v>0</v>
      </c>
    </row>
    <row r="390" spans="2:9" ht="24" x14ac:dyDescent="0.3">
      <c r="B390" s="5"/>
      <c r="C390" s="19">
        <f t="shared" si="56"/>
        <v>37</v>
      </c>
      <c r="D390" s="23"/>
      <c r="E390" s="25" t="s">
        <v>422</v>
      </c>
      <c r="F390" s="28" t="s">
        <v>26</v>
      </c>
      <c r="G390" s="20">
        <v>2</v>
      </c>
      <c r="H390" s="21"/>
      <c r="I390" s="35">
        <f t="shared" si="57"/>
        <v>0</v>
      </c>
    </row>
    <row r="391" spans="2:9" ht="24" x14ac:dyDescent="0.3">
      <c r="B391" s="5"/>
      <c r="C391" s="19">
        <f t="shared" si="56"/>
        <v>38</v>
      </c>
      <c r="D391" s="23"/>
      <c r="E391" s="25" t="s">
        <v>423</v>
      </c>
      <c r="F391" s="28" t="s">
        <v>26</v>
      </c>
      <c r="G391" s="20">
        <v>1</v>
      </c>
      <c r="H391" s="21"/>
      <c r="I391" s="35">
        <f t="shared" si="57"/>
        <v>0</v>
      </c>
    </row>
    <row r="392" spans="2:9" ht="24" x14ac:dyDescent="0.3">
      <c r="B392" s="5"/>
      <c r="C392" s="19">
        <f t="shared" si="56"/>
        <v>39</v>
      </c>
      <c r="D392" s="23"/>
      <c r="E392" s="25" t="s">
        <v>424</v>
      </c>
      <c r="F392" s="28" t="s">
        <v>26</v>
      </c>
      <c r="G392" s="20">
        <v>2</v>
      </c>
      <c r="H392" s="21"/>
      <c r="I392" s="35">
        <f t="shared" si="57"/>
        <v>0</v>
      </c>
    </row>
    <row r="393" spans="2:9" x14ac:dyDescent="0.3">
      <c r="B393" s="5"/>
      <c r="C393" s="19">
        <f t="shared" si="56"/>
        <v>40</v>
      </c>
      <c r="D393" s="23"/>
      <c r="E393" s="25" t="s">
        <v>433</v>
      </c>
      <c r="F393" s="28" t="s">
        <v>26</v>
      </c>
      <c r="G393" s="20">
        <v>2</v>
      </c>
      <c r="H393" s="21"/>
      <c r="I393" s="35">
        <f t="shared" si="57"/>
        <v>0</v>
      </c>
    </row>
    <row r="394" spans="2:9" ht="48" x14ac:dyDescent="0.3">
      <c r="B394" s="5"/>
      <c r="C394" s="19">
        <f t="shared" si="56"/>
        <v>41</v>
      </c>
      <c r="D394" s="23"/>
      <c r="E394" s="25" t="s">
        <v>427</v>
      </c>
      <c r="F394" s="28" t="s">
        <v>26</v>
      </c>
      <c r="G394" s="20">
        <v>1</v>
      </c>
      <c r="H394" s="21"/>
      <c r="I394" s="35">
        <f t="shared" si="57"/>
        <v>0</v>
      </c>
    </row>
    <row r="395" spans="2:9" ht="48" x14ac:dyDescent="0.3">
      <c r="B395" s="5"/>
      <c r="C395" s="19">
        <f t="shared" si="56"/>
        <v>42</v>
      </c>
      <c r="D395" s="23"/>
      <c r="E395" s="25" t="s">
        <v>428</v>
      </c>
      <c r="F395" s="28" t="s">
        <v>26</v>
      </c>
      <c r="G395" s="20">
        <v>1</v>
      </c>
      <c r="H395" s="21"/>
      <c r="I395" s="35">
        <f t="shared" si="57"/>
        <v>0</v>
      </c>
    </row>
    <row r="396" spans="2:9" x14ac:dyDescent="0.3">
      <c r="B396" s="5"/>
      <c r="C396" s="19">
        <f t="shared" si="56"/>
        <v>43</v>
      </c>
      <c r="D396" s="23"/>
      <c r="E396" s="25" t="s">
        <v>429</v>
      </c>
      <c r="F396" s="28" t="s">
        <v>26</v>
      </c>
      <c r="G396" s="20">
        <v>4</v>
      </c>
      <c r="H396" s="21"/>
      <c r="I396" s="35">
        <f t="shared" si="57"/>
        <v>0</v>
      </c>
    </row>
    <row r="397" spans="2:9" x14ac:dyDescent="0.3">
      <c r="B397" s="5"/>
      <c r="C397" s="19">
        <f t="shared" si="56"/>
        <v>44</v>
      </c>
      <c r="D397" s="23"/>
      <c r="E397" s="25" t="s">
        <v>430</v>
      </c>
      <c r="F397" s="28" t="s">
        <v>26</v>
      </c>
      <c r="G397" s="20">
        <v>8</v>
      </c>
      <c r="H397" s="21"/>
      <c r="I397" s="35">
        <f t="shared" si="57"/>
        <v>0</v>
      </c>
    </row>
    <row r="398" spans="2:9" ht="24" x14ac:dyDescent="0.3">
      <c r="B398" s="5"/>
      <c r="C398" s="19">
        <f t="shared" si="56"/>
        <v>45</v>
      </c>
      <c r="D398" s="23"/>
      <c r="E398" s="25" t="s">
        <v>431</v>
      </c>
      <c r="F398" s="28" t="s">
        <v>26</v>
      </c>
      <c r="G398" s="20">
        <v>2</v>
      </c>
      <c r="H398" s="21"/>
      <c r="I398" s="35">
        <f t="shared" si="57"/>
        <v>0</v>
      </c>
    </row>
    <row r="399" spans="2:9" ht="24" x14ac:dyDescent="0.3">
      <c r="B399" s="5"/>
      <c r="C399" s="19">
        <f t="shared" si="56"/>
        <v>46</v>
      </c>
      <c r="D399" s="23"/>
      <c r="E399" s="25" t="s">
        <v>432</v>
      </c>
      <c r="F399" s="28" t="s">
        <v>26</v>
      </c>
      <c r="G399" s="20">
        <v>2</v>
      </c>
      <c r="H399" s="21"/>
      <c r="I399" s="35">
        <f t="shared" si="57"/>
        <v>0</v>
      </c>
    </row>
    <row r="400" spans="2:9" x14ac:dyDescent="0.3">
      <c r="B400" s="5"/>
      <c r="C400" s="19">
        <f t="shared" si="56"/>
        <v>47</v>
      </c>
      <c r="D400" s="27" t="s">
        <v>196</v>
      </c>
      <c r="E400" s="25" t="s">
        <v>197</v>
      </c>
      <c r="F400" s="24" t="s">
        <v>26</v>
      </c>
      <c r="G400" s="20">
        <v>18</v>
      </c>
      <c r="H400" s="21"/>
      <c r="I400" s="35">
        <f t="shared" si="57"/>
        <v>0</v>
      </c>
    </row>
    <row r="401" spans="2:9" x14ac:dyDescent="0.3">
      <c r="B401" s="5"/>
      <c r="C401" s="19">
        <f t="shared" si="56"/>
        <v>48</v>
      </c>
      <c r="D401" s="23"/>
      <c r="E401" s="25" t="s">
        <v>437</v>
      </c>
      <c r="F401" s="28" t="s">
        <v>26</v>
      </c>
      <c r="G401" s="20">
        <v>18</v>
      </c>
      <c r="H401" s="21"/>
      <c r="I401" s="80">
        <f t="shared" si="57"/>
        <v>0</v>
      </c>
    </row>
    <row r="402" spans="2:9" x14ac:dyDescent="0.3">
      <c r="B402" s="5"/>
      <c r="C402" s="19">
        <f t="shared" si="56"/>
        <v>49</v>
      </c>
      <c r="D402" s="27" t="s">
        <v>76</v>
      </c>
      <c r="E402" s="25" t="s">
        <v>36</v>
      </c>
      <c r="F402" s="28" t="s">
        <v>37</v>
      </c>
      <c r="G402" s="20">
        <f>SUM(G403:G412)</f>
        <v>3550</v>
      </c>
      <c r="H402" s="21"/>
      <c r="I402" s="35">
        <f t="shared" si="57"/>
        <v>0</v>
      </c>
    </row>
    <row r="403" spans="2:9" x14ac:dyDescent="0.3">
      <c r="B403" s="5"/>
      <c r="C403" s="19">
        <f t="shared" si="56"/>
        <v>50</v>
      </c>
      <c r="D403" s="23"/>
      <c r="E403" s="25" t="s">
        <v>356</v>
      </c>
      <c r="F403" s="28" t="s">
        <v>37</v>
      </c>
      <c r="G403" s="20">
        <v>600</v>
      </c>
      <c r="H403" s="21"/>
      <c r="I403" s="35">
        <f t="shared" si="57"/>
        <v>0</v>
      </c>
    </row>
    <row r="404" spans="2:9" x14ac:dyDescent="0.3">
      <c r="B404" s="5"/>
      <c r="C404" s="19">
        <f t="shared" si="56"/>
        <v>51</v>
      </c>
      <c r="D404" s="23"/>
      <c r="E404" s="25" t="s">
        <v>438</v>
      </c>
      <c r="F404" s="28" t="s">
        <v>37</v>
      </c>
      <c r="G404" s="20">
        <v>200</v>
      </c>
      <c r="H404" s="21"/>
      <c r="I404" s="35">
        <f t="shared" si="57"/>
        <v>0</v>
      </c>
    </row>
    <row r="405" spans="2:9" x14ac:dyDescent="0.3">
      <c r="B405" s="5"/>
      <c r="C405" s="19">
        <f t="shared" si="56"/>
        <v>52</v>
      </c>
      <c r="D405" s="23"/>
      <c r="E405" s="25" t="s">
        <v>198</v>
      </c>
      <c r="F405" s="28" t="s">
        <v>37</v>
      </c>
      <c r="G405" s="20">
        <v>60</v>
      </c>
      <c r="H405" s="21"/>
      <c r="I405" s="35">
        <f t="shared" si="57"/>
        <v>0</v>
      </c>
    </row>
    <row r="406" spans="2:9" x14ac:dyDescent="0.3">
      <c r="B406" s="5"/>
      <c r="C406" s="19">
        <f t="shared" si="56"/>
        <v>53</v>
      </c>
      <c r="D406" s="23"/>
      <c r="E406" s="25" t="s">
        <v>199</v>
      </c>
      <c r="F406" s="28" t="s">
        <v>37</v>
      </c>
      <c r="G406" s="20">
        <v>10</v>
      </c>
      <c r="H406" s="21"/>
      <c r="I406" s="35">
        <f t="shared" si="57"/>
        <v>0</v>
      </c>
    </row>
    <row r="407" spans="2:9" ht="24" x14ac:dyDescent="0.3">
      <c r="B407" s="5"/>
      <c r="C407" s="19">
        <f t="shared" si="56"/>
        <v>54</v>
      </c>
      <c r="D407" s="23"/>
      <c r="E407" s="25" t="s">
        <v>461</v>
      </c>
      <c r="F407" s="28" t="s">
        <v>37</v>
      </c>
      <c r="G407" s="20">
        <v>430</v>
      </c>
      <c r="H407" s="21"/>
      <c r="I407" s="35">
        <f t="shared" si="57"/>
        <v>0</v>
      </c>
    </row>
    <row r="408" spans="2:9" ht="24" x14ac:dyDescent="0.3">
      <c r="B408" s="5"/>
      <c r="C408" s="19">
        <f t="shared" si="56"/>
        <v>55</v>
      </c>
      <c r="D408" s="23"/>
      <c r="E408" s="25" t="s">
        <v>462</v>
      </c>
      <c r="F408" s="28" t="s">
        <v>37</v>
      </c>
      <c r="G408" s="20">
        <v>1270</v>
      </c>
      <c r="H408" s="21"/>
      <c r="I408" s="35">
        <f t="shared" si="57"/>
        <v>0</v>
      </c>
    </row>
    <row r="409" spans="2:9" ht="24" x14ac:dyDescent="0.3">
      <c r="B409" s="5"/>
      <c r="C409" s="19">
        <f t="shared" si="56"/>
        <v>56</v>
      </c>
      <c r="D409" s="23"/>
      <c r="E409" s="25" t="s">
        <v>463</v>
      </c>
      <c r="F409" s="28" t="s">
        <v>37</v>
      </c>
      <c r="G409" s="20">
        <v>90</v>
      </c>
      <c r="H409" s="21"/>
      <c r="I409" s="35">
        <f t="shared" si="57"/>
        <v>0</v>
      </c>
    </row>
    <row r="410" spans="2:9" x14ac:dyDescent="0.3">
      <c r="B410" s="5"/>
      <c r="C410" s="19">
        <f t="shared" si="56"/>
        <v>57</v>
      </c>
      <c r="D410" s="23"/>
      <c r="E410" s="25" t="s">
        <v>436</v>
      </c>
      <c r="F410" s="28" t="s">
        <v>37</v>
      </c>
      <c r="G410" s="20">
        <v>40</v>
      </c>
      <c r="H410" s="21"/>
      <c r="I410" s="35">
        <f t="shared" si="57"/>
        <v>0</v>
      </c>
    </row>
    <row r="411" spans="2:9" x14ac:dyDescent="0.3">
      <c r="B411" s="5"/>
      <c r="C411" s="19">
        <f t="shared" si="56"/>
        <v>58</v>
      </c>
      <c r="D411" s="23"/>
      <c r="E411" s="25" t="s">
        <v>439</v>
      </c>
      <c r="F411" s="28" t="s">
        <v>37</v>
      </c>
      <c r="G411" s="20">
        <v>250</v>
      </c>
      <c r="H411" s="21"/>
      <c r="I411" s="35">
        <f t="shared" si="57"/>
        <v>0</v>
      </c>
    </row>
    <row r="412" spans="2:9" x14ac:dyDescent="0.3">
      <c r="B412" s="5"/>
      <c r="C412" s="19">
        <f t="shared" si="56"/>
        <v>59</v>
      </c>
      <c r="D412" s="23"/>
      <c r="E412" s="25" t="s">
        <v>440</v>
      </c>
      <c r="F412" s="28" t="s">
        <v>37</v>
      </c>
      <c r="G412" s="20">
        <v>600</v>
      </c>
      <c r="H412" s="21"/>
      <c r="I412" s="35">
        <f t="shared" si="57"/>
        <v>0</v>
      </c>
    </row>
    <row r="413" spans="2:9" x14ac:dyDescent="0.3">
      <c r="B413" s="5"/>
      <c r="C413" s="19">
        <f t="shared" si="56"/>
        <v>60</v>
      </c>
      <c r="D413" s="23"/>
      <c r="E413" s="25" t="s">
        <v>200</v>
      </c>
      <c r="F413" s="24" t="s">
        <v>26</v>
      </c>
      <c r="G413" s="20">
        <v>2500</v>
      </c>
      <c r="H413" s="21"/>
      <c r="I413" s="35">
        <f t="shared" si="57"/>
        <v>0</v>
      </c>
    </row>
    <row r="414" spans="2:9" x14ac:dyDescent="0.3">
      <c r="B414" s="5"/>
      <c r="C414" s="19">
        <f t="shared" si="56"/>
        <v>61</v>
      </c>
      <c r="D414" s="23"/>
      <c r="E414" s="25" t="s">
        <v>201</v>
      </c>
      <c r="F414" s="24" t="s">
        <v>26</v>
      </c>
      <c r="G414" s="20">
        <v>2550</v>
      </c>
      <c r="H414" s="21"/>
      <c r="I414" s="35">
        <f t="shared" si="57"/>
        <v>0</v>
      </c>
    </row>
    <row r="415" spans="2:9" x14ac:dyDescent="0.3">
      <c r="B415" s="5"/>
      <c r="C415" s="19">
        <f t="shared" si="56"/>
        <v>62</v>
      </c>
      <c r="D415" s="27" t="s">
        <v>80</v>
      </c>
      <c r="E415" s="25" t="s">
        <v>38</v>
      </c>
      <c r="F415" s="28" t="s">
        <v>37</v>
      </c>
      <c r="G415" s="20">
        <f>SUM(G416:G418)</f>
        <v>300</v>
      </c>
      <c r="H415" s="21"/>
      <c r="I415" s="35">
        <f t="shared" si="57"/>
        <v>0</v>
      </c>
    </row>
    <row r="416" spans="2:9" x14ac:dyDescent="0.3">
      <c r="B416" s="5"/>
      <c r="C416" s="19">
        <f t="shared" si="56"/>
        <v>63</v>
      </c>
      <c r="D416" s="27"/>
      <c r="E416" s="25" t="s">
        <v>39</v>
      </c>
      <c r="F416" s="28" t="s">
        <v>37</v>
      </c>
      <c r="G416" s="20">
        <v>200</v>
      </c>
      <c r="H416" s="21"/>
      <c r="I416" s="35">
        <f t="shared" si="57"/>
        <v>0</v>
      </c>
    </row>
    <row r="417" spans="2:9" x14ac:dyDescent="0.3">
      <c r="B417" s="5"/>
      <c r="C417" s="19">
        <f t="shared" si="56"/>
        <v>64</v>
      </c>
      <c r="D417" s="23"/>
      <c r="E417" s="25" t="s">
        <v>146</v>
      </c>
      <c r="F417" s="28" t="s">
        <v>37</v>
      </c>
      <c r="G417" s="20">
        <v>50</v>
      </c>
      <c r="H417" s="21"/>
      <c r="I417" s="35">
        <f t="shared" si="57"/>
        <v>0</v>
      </c>
    </row>
    <row r="418" spans="2:9" x14ac:dyDescent="0.3">
      <c r="B418" s="5"/>
      <c r="C418" s="19">
        <f t="shared" si="56"/>
        <v>65</v>
      </c>
      <c r="D418" s="23"/>
      <c r="E418" s="25" t="s">
        <v>81</v>
      </c>
      <c r="F418" s="28" t="s">
        <v>37</v>
      </c>
      <c r="G418" s="20">
        <v>50</v>
      </c>
      <c r="H418" s="21"/>
      <c r="I418" s="35">
        <f t="shared" si="57"/>
        <v>0</v>
      </c>
    </row>
    <row r="419" spans="2:9" x14ac:dyDescent="0.3">
      <c r="B419" s="5"/>
      <c r="C419" s="19">
        <f t="shared" si="56"/>
        <v>66</v>
      </c>
      <c r="D419" s="23"/>
      <c r="E419" s="25" t="s">
        <v>232</v>
      </c>
      <c r="F419" s="28" t="s">
        <v>37</v>
      </c>
      <c r="G419" s="20">
        <v>350</v>
      </c>
      <c r="H419" s="21"/>
      <c r="I419" s="35">
        <f t="shared" si="57"/>
        <v>0</v>
      </c>
    </row>
    <row r="420" spans="2:9" x14ac:dyDescent="0.3">
      <c r="B420" s="5"/>
      <c r="C420" s="19">
        <f t="shared" si="56"/>
        <v>67</v>
      </c>
      <c r="D420" s="23"/>
      <c r="E420" s="25" t="s">
        <v>105</v>
      </c>
      <c r="F420" s="28" t="s">
        <v>37</v>
      </c>
      <c r="G420" s="20">
        <v>350</v>
      </c>
      <c r="H420" s="21"/>
      <c r="I420" s="35">
        <f t="shared" si="57"/>
        <v>0</v>
      </c>
    </row>
    <row r="421" spans="2:9" x14ac:dyDescent="0.3">
      <c r="B421" s="5"/>
      <c r="C421" s="19">
        <f t="shared" si="56"/>
        <v>68</v>
      </c>
      <c r="D421" s="23"/>
      <c r="E421" s="25" t="s">
        <v>475</v>
      </c>
      <c r="F421" s="28" t="s">
        <v>26</v>
      </c>
      <c r="G421" s="20">
        <v>1</v>
      </c>
      <c r="H421" s="21"/>
      <c r="I421" s="35">
        <f t="shared" si="57"/>
        <v>0</v>
      </c>
    </row>
    <row r="422" spans="2:9" x14ac:dyDescent="0.3">
      <c r="B422" s="5"/>
      <c r="C422" s="19">
        <f t="shared" si="56"/>
        <v>69</v>
      </c>
      <c r="D422" s="23"/>
      <c r="E422" s="25" t="s">
        <v>476</v>
      </c>
      <c r="F422" s="28" t="s">
        <v>26</v>
      </c>
      <c r="G422" s="20">
        <v>1</v>
      </c>
      <c r="H422" s="21"/>
      <c r="I422" s="35">
        <f t="shared" si="57"/>
        <v>0</v>
      </c>
    </row>
    <row r="423" spans="2:9" x14ac:dyDescent="0.3">
      <c r="B423" s="5"/>
      <c r="C423" s="19">
        <f t="shared" si="56"/>
        <v>70</v>
      </c>
      <c r="D423" s="27" t="s">
        <v>340</v>
      </c>
      <c r="E423" s="74" t="s">
        <v>341</v>
      </c>
      <c r="F423" s="28" t="s">
        <v>37</v>
      </c>
      <c r="G423" s="63">
        <f>SUM(G424:G424)</f>
        <v>9</v>
      </c>
      <c r="H423" s="64"/>
      <c r="I423" s="65">
        <f t="shared" si="57"/>
        <v>0</v>
      </c>
    </row>
    <row r="424" spans="2:9" x14ac:dyDescent="0.3">
      <c r="B424" s="5"/>
      <c r="C424" s="19">
        <f t="shared" si="56"/>
        <v>71</v>
      </c>
      <c r="D424" s="27"/>
      <c r="E424" s="74" t="s">
        <v>342</v>
      </c>
      <c r="F424" s="28" t="s">
        <v>37</v>
      </c>
      <c r="G424" s="63">
        <v>9</v>
      </c>
      <c r="H424" s="64"/>
      <c r="I424" s="65">
        <f t="shared" si="57"/>
        <v>0</v>
      </c>
    </row>
    <row r="425" spans="2:9" x14ac:dyDescent="0.3">
      <c r="B425" s="5"/>
      <c r="C425" s="19">
        <f t="shared" si="56"/>
        <v>72</v>
      </c>
      <c r="D425" s="27" t="s">
        <v>77</v>
      </c>
      <c r="E425" s="25" t="s">
        <v>78</v>
      </c>
      <c r="F425" s="28" t="s">
        <v>37</v>
      </c>
      <c r="G425" s="20">
        <v>69</v>
      </c>
      <c r="H425" s="21"/>
      <c r="I425" s="35">
        <f>H425*G425</f>
        <v>0</v>
      </c>
    </row>
    <row r="426" spans="2:9" x14ac:dyDescent="0.3">
      <c r="B426" s="5"/>
      <c r="C426" s="19">
        <f t="shared" si="56"/>
        <v>73</v>
      </c>
      <c r="D426" s="23"/>
      <c r="E426" s="25" t="s">
        <v>79</v>
      </c>
      <c r="F426" s="28" t="s">
        <v>37</v>
      </c>
      <c r="G426" s="20">
        <v>69</v>
      </c>
      <c r="H426" s="21"/>
      <c r="I426" s="35">
        <f>H426*G426</f>
        <v>0</v>
      </c>
    </row>
    <row r="427" spans="2:9" x14ac:dyDescent="0.3">
      <c r="B427" s="5"/>
      <c r="C427" s="19">
        <f t="shared" si="56"/>
        <v>74</v>
      </c>
      <c r="D427" s="23" t="s">
        <v>85</v>
      </c>
      <c r="E427" s="25" t="s">
        <v>42</v>
      </c>
      <c r="F427" s="24" t="s">
        <v>26</v>
      </c>
      <c r="G427" s="20">
        <v>5</v>
      </c>
      <c r="H427" s="21"/>
      <c r="I427" s="35">
        <f t="shared" si="57"/>
        <v>0</v>
      </c>
    </row>
    <row r="428" spans="2:9" x14ac:dyDescent="0.3">
      <c r="B428" s="5"/>
      <c r="C428" s="19">
        <f t="shared" si="56"/>
        <v>75</v>
      </c>
      <c r="D428" s="23"/>
      <c r="E428" s="25" t="s">
        <v>43</v>
      </c>
      <c r="F428" s="24" t="s">
        <v>26</v>
      </c>
      <c r="G428" s="20">
        <v>5</v>
      </c>
      <c r="H428" s="21"/>
      <c r="I428" s="35">
        <f t="shared" si="57"/>
        <v>0</v>
      </c>
    </row>
    <row r="429" spans="2:9" x14ac:dyDescent="0.3">
      <c r="B429" s="5"/>
      <c r="C429" s="19">
        <f t="shared" si="56"/>
        <v>76</v>
      </c>
      <c r="D429" s="27" t="s">
        <v>202</v>
      </c>
      <c r="E429" s="25" t="s">
        <v>203</v>
      </c>
      <c r="F429" s="28" t="s">
        <v>26</v>
      </c>
      <c r="G429" s="20">
        <v>60</v>
      </c>
      <c r="H429" s="21"/>
      <c r="I429" s="35">
        <f t="shared" si="57"/>
        <v>0</v>
      </c>
    </row>
    <row r="430" spans="2:9" x14ac:dyDescent="0.3">
      <c r="B430" s="5"/>
      <c r="C430" s="19">
        <f t="shared" si="56"/>
        <v>77</v>
      </c>
      <c r="D430" s="23"/>
      <c r="E430" s="25" t="s">
        <v>104</v>
      </c>
      <c r="F430" s="28" t="s">
        <v>26</v>
      </c>
      <c r="G430" s="20">
        <v>60</v>
      </c>
      <c r="H430" s="21"/>
      <c r="I430" s="35">
        <f t="shared" si="57"/>
        <v>0</v>
      </c>
    </row>
    <row r="431" spans="2:9" x14ac:dyDescent="0.3">
      <c r="B431" s="5"/>
      <c r="C431" s="19">
        <f t="shared" ref="C431:C449" si="58">C430+1</f>
        <v>78</v>
      </c>
      <c r="D431" s="27" t="s">
        <v>103</v>
      </c>
      <c r="E431" s="25" t="s">
        <v>204</v>
      </c>
      <c r="F431" s="28" t="s">
        <v>26</v>
      </c>
      <c r="G431" s="20">
        <v>5</v>
      </c>
      <c r="H431" s="21"/>
      <c r="I431" s="35">
        <f t="shared" si="57"/>
        <v>0</v>
      </c>
    </row>
    <row r="432" spans="2:9" x14ac:dyDescent="0.3">
      <c r="B432" s="5"/>
      <c r="C432" s="19">
        <f t="shared" si="58"/>
        <v>79</v>
      </c>
      <c r="D432" s="23"/>
      <c r="E432" s="25" t="s">
        <v>205</v>
      </c>
      <c r="F432" s="28" t="s">
        <v>26</v>
      </c>
      <c r="G432" s="20">
        <v>5</v>
      </c>
      <c r="H432" s="21"/>
      <c r="I432" s="35">
        <f t="shared" si="57"/>
        <v>0</v>
      </c>
    </row>
    <row r="433" spans="2:9" x14ac:dyDescent="0.3">
      <c r="B433" s="5"/>
      <c r="C433" s="19">
        <f t="shared" si="58"/>
        <v>80</v>
      </c>
      <c r="D433" s="23"/>
      <c r="E433" s="25" t="s">
        <v>450</v>
      </c>
      <c r="F433" s="28" t="s">
        <v>37</v>
      </c>
      <c r="G433" s="20">
        <v>35</v>
      </c>
      <c r="H433" s="21"/>
      <c r="I433" s="35">
        <f t="shared" ref="I433:I435" si="59">H433*G433</f>
        <v>0</v>
      </c>
    </row>
    <row r="434" spans="2:9" x14ac:dyDescent="0.3">
      <c r="B434" s="5"/>
      <c r="C434" s="19">
        <f t="shared" si="58"/>
        <v>81</v>
      </c>
      <c r="D434" s="23"/>
      <c r="E434" s="25" t="s">
        <v>451</v>
      </c>
      <c r="F434" s="28" t="s">
        <v>37</v>
      </c>
      <c r="G434" s="20">
        <v>35</v>
      </c>
      <c r="H434" s="21"/>
      <c r="I434" s="35">
        <f t="shared" si="59"/>
        <v>0</v>
      </c>
    </row>
    <row r="435" spans="2:9" x14ac:dyDescent="0.3">
      <c r="B435" s="5"/>
      <c r="C435" s="19">
        <f t="shared" si="58"/>
        <v>82</v>
      </c>
      <c r="D435" s="23"/>
      <c r="E435" s="25" t="s">
        <v>452</v>
      </c>
      <c r="F435" s="28" t="s">
        <v>37</v>
      </c>
      <c r="G435" s="20">
        <v>28</v>
      </c>
      <c r="H435" s="21"/>
      <c r="I435" s="35">
        <f t="shared" si="59"/>
        <v>0</v>
      </c>
    </row>
    <row r="436" spans="2:9" x14ac:dyDescent="0.3">
      <c r="B436" s="5"/>
      <c r="C436" s="19">
        <f t="shared" si="58"/>
        <v>83</v>
      </c>
      <c r="D436" s="27" t="s">
        <v>453</v>
      </c>
      <c r="E436" s="25" t="s">
        <v>454</v>
      </c>
      <c r="F436" s="28" t="s">
        <v>37</v>
      </c>
      <c r="G436" s="63">
        <v>28</v>
      </c>
      <c r="H436" s="64"/>
      <c r="I436" s="65">
        <f>H436*G436</f>
        <v>0</v>
      </c>
    </row>
    <row r="437" spans="2:9" x14ac:dyDescent="0.3">
      <c r="B437" s="5"/>
      <c r="C437" s="19">
        <f t="shared" si="58"/>
        <v>84</v>
      </c>
      <c r="D437" s="27" t="s">
        <v>455</v>
      </c>
      <c r="E437" s="25" t="s">
        <v>456</v>
      </c>
      <c r="F437" s="28" t="s">
        <v>37</v>
      </c>
      <c r="G437" s="63">
        <v>28</v>
      </c>
      <c r="H437" s="64"/>
      <c r="I437" s="65">
        <f t="shared" ref="I437:I438" si="60">H437*G437</f>
        <v>0</v>
      </c>
    </row>
    <row r="438" spans="2:9" x14ac:dyDescent="0.3">
      <c r="B438" s="5"/>
      <c r="C438" s="19">
        <f t="shared" si="58"/>
        <v>85</v>
      </c>
      <c r="D438" s="27" t="s">
        <v>457</v>
      </c>
      <c r="E438" s="25" t="s">
        <v>458</v>
      </c>
      <c r="F438" s="28" t="s">
        <v>37</v>
      </c>
      <c r="G438" s="63">
        <v>28</v>
      </c>
      <c r="H438" s="64"/>
      <c r="I438" s="65">
        <f t="shared" si="60"/>
        <v>0</v>
      </c>
    </row>
    <row r="439" spans="2:9" x14ac:dyDescent="0.3">
      <c r="B439" s="5"/>
      <c r="C439" s="19">
        <f t="shared" si="58"/>
        <v>86</v>
      </c>
      <c r="D439" s="27"/>
      <c r="E439" s="25" t="s">
        <v>459</v>
      </c>
      <c r="F439" s="28" t="s">
        <v>26</v>
      </c>
      <c r="G439" s="63">
        <v>28</v>
      </c>
      <c r="H439" s="64"/>
      <c r="I439" s="65">
        <f>H439*G439</f>
        <v>0</v>
      </c>
    </row>
    <row r="440" spans="2:9" x14ac:dyDescent="0.3">
      <c r="B440" s="5"/>
      <c r="C440" s="19">
        <f t="shared" si="58"/>
        <v>87</v>
      </c>
      <c r="D440" s="27"/>
      <c r="E440" s="25" t="s">
        <v>460</v>
      </c>
      <c r="F440" s="28" t="s">
        <v>26</v>
      </c>
      <c r="G440" s="63">
        <v>1</v>
      </c>
      <c r="H440" s="64"/>
      <c r="I440" s="65">
        <f>H440*G440</f>
        <v>0</v>
      </c>
    </row>
    <row r="441" spans="2:9" x14ac:dyDescent="0.3">
      <c r="B441" s="5"/>
      <c r="C441" s="19">
        <f t="shared" si="58"/>
        <v>88</v>
      </c>
      <c r="D441" s="27"/>
      <c r="E441" s="29" t="s">
        <v>147</v>
      </c>
      <c r="F441" s="66" t="s">
        <v>26</v>
      </c>
      <c r="G441" s="63">
        <v>1</v>
      </c>
      <c r="H441" s="64"/>
      <c r="I441" s="65">
        <f t="shared" ref="I441" si="61">H441*G441</f>
        <v>0</v>
      </c>
    </row>
    <row r="442" spans="2:9" x14ac:dyDescent="0.3">
      <c r="B442" s="5"/>
      <c r="C442" s="19">
        <f t="shared" si="58"/>
        <v>89</v>
      </c>
      <c r="D442" s="27" t="s">
        <v>441</v>
      </c>
      <c r="E442" s="25" t="s">
        <v>442</v>
      </c>
      <c r="F442" s="24" t="s">
        <v>26</v>
      </c>
      <c r="G442" s="20">
        <v>1</v>
      </c>
      <c r="H442" s="21"/>
      <c r="I442" s="35">
        <f t="shared" si="57"/>
        <v>0</v>
      </c>
    </row>
    <row r="443" spans="2:9" x14ac:dyDescent="0.3">
      <c r="B443" s="5"/>
      <c r="C443" s="19">
        <f t="shared" si="58"/>
        <v>90</v>
      </c>
      <c r="D443" s="27" t="s">
        <v>443</v>
      </c>
      <c r="E443" s="25" t="s">
        <v>444</v>
      </c>
      <c r="F443" s="24" t="s">
        <v>26</v>
      </c>
      <c r="G443" s="20">
        <v>46</v>
      </c>
      <c r="H443" s="21"/>
      <c r="I443" s="35">
        <f t="shared" si="57"/>
        <v>0</v>
      </c>
    </row>
    <row r="444" spans="2:9" x14ac:dyDescent="0.3">
      <c r="B444" s="5"/>
      <c r="C444" s="19">
        <f t="shared" si="58"/>
        <v>91</v>
      </c>
      <c r="D444" s="27" t="s">
        <v>445</v>
      </c>
      <c r="E444" s="25" t="s">
        <v>446</v>
      </c>
      <c r="F444" s="24" t="s">
        <v>26</v>
      </c>
      <c r="G444" s="20">
        <v>46</v>
      </c>
      <c r="H444" s="21"/>
      <c r="I444" s="35">
        <f t="shared" si="57"/>
        <v>0</v>
      </c>
    </row>
    <row r="445" spans="2:9" x14ac:dyDescent="0.3">
      <c r="B445" s="5"/>
      <c r="C445" s="19">
        <f t="shared" si="58"/>
        <v>92</v>
      </c>
      <c r="D445" s="27" t="s">
        <v>447</v>
      </c>
      <c r="E445" s="25" t="s">
        <v>207</v>
      </c>
      <c r="F445" s="24" t="s">
        <v>26</v>
      </c>
      <c r="G445" s="20">
        <v>1</v>
      </c>
      <c r="H445" s="21"/>
      <c r="I445" s="35">
        <f t="shared" si="57"/>
        <v>0</v>
      </c>
    </row>
    <row r="446" spans="2:9" x14ac:dyDescent="0.3">
      <c r="B446" s="5"/>
      <c r="C446" s="19">
        <f t="shared" si="58"/>
        <v>93</v>
      </c>
      <c r="D446" s="27" t="s">
        <v>448</v>
      </c>
      <c r="E446" s="25" t="s">
        <v>449</v>
      </c>
      <c r="F446" s="28" t="s">
        <v>26</v>
      </c>
      <c r="G446" s="20">
        <v>1</v>
      </c>
      <c r="H446" s="21"/>
      <c r="I446" s="35">
        <f t="shared" si="57"/>
        <v>0</v>
      </c>
    </row>
    <row r="447" spans="2:9" x14ac:dyDescent="0.3">
      <c r="B447" s="5"/>
      <c r="C447" s="19">
        <f t="shared" si="58"/>
        <v>94</v>
      </c>
      <c r="D447" s="27"/>
      <c r="E447" s="25" t="s">
        <v>206</v>
      </c>
      <c r="F447" s="24" t="s">
        <v>26</v>
      </c>
      <c r="G447" s="20">
        <v>1</v>
      </c>
      <c r="H447" s="21"/>
      <c r="I447" s="35">
        <f t="shared" si="57"/>
        <v>0</v>
      </c>
    </row>
    <row r="448" spans="2:9" ht="36" x14ac:dyDescent="0.3">
      <c r="B448" s="5"/>
      <c r="C448" s="19">
        <f t="shared" si="58"/>
        <v>95</v>
      </c>
      <c r="D448" s="23"/>
      <c r="E448" s="25" t="s">
        <v>47</v>
      </c>
      <c r="F448" s="24" t="s">
        <v>26</v>
      </c>
      <c r="G448" s="20">
        <v>1</v>
      </c>
      <c r="H448" s="21"/>
      <c r="I448" s="35">
        <f t="shared" ref="I448:I451" si="62">H448*G448</f>
        <v>0</v>
      </c>
    </row>
    <row r="449" spans="2:9" ht="36" x14ac:dyDescent="0.3">
      <c r="B449" s="5"/>
      <c r="C449" s="19">
        <f t="shared" si="58"/>
        <v>96</v>
      </c>
      <c r="D449" s="23"/>
      <c r="E449" s="25" t="s">
        <v>48</v>
      </c>
      <c r="F449" s="24" t="s">
        <v>26</v>
      </c>
      <c r="G449" s="20">
        <v>1</v>
      </c>
      <c r="H449" s="21"/>
      <c r="I449" s="35">
        <f t="shared" si="62"/>
        <v>0</v>
      </c>
    </row>
    <row r="450" spans="2:9" x14ac:dyDescent="0.3">
      <c r="B450" s="5"/>
      <c r="C450" s="19">
        <f t="shared" ref="C450:C451" si="63">C449+1</f>
        <v>97</v>
      </c>
      <c r="D450" s="23"/>
      <c r="E450" s="25" t="s">
        <v>92</v>
      </c>
      <c r="F450" s="49" t="s">
        <v>26</v>
      </c>
      <c r="G450" s="50">
        <v>1</v>
      </c>
      <c r="H450" s="51"/>
      <c r="I450" s="67">
        <f>ROUND(H450*G450,2)</f>
        <v>0</v>
      </c>
    </row>
    <row r="451" spans="2:9" x14ac:dyDescent="0.3">
      <c r="B451" s="53"/>
      <c r="C451" s="19">
        <f t="shared" si="63"/>
        <v>98</v>
      </c>
      <c r="D451" s="23"/>
      <c r="E451" s="25" t="s">
        <v>49</v>
      </c>
      <c r="F451" s="24" t="s">
        <v>26</v>
      </c>
      <c r="G451" s="20">
        <v>1</v>
      </c>
      <c r="H451" s="21"/>
      <c r="I451" s="35">
        <f t="shared" si="62"/>
        <v>0</v>
      </c>
    </row>
    <row r="452" spans="2:9" x14ac:dyDescent="0.3">
      <c r="B452" s="36"/>
      <c r="I452" s="68"/>
    </row>
    <row r="453" spans="2:9" ht="16.2" x14ac:dyDescent="0.35">
      <c r="B453" s="79"/>
      <c r="C453" s="43"/>
      <c r="D453" s="44" t="s">
        <v>28</v>
      </c>
      <c r="E453" s="44" t="s">
        <v>393</v>
      </c>
      <c r="F453" s="43"/>
      <c r="G453" s="43"/>
      <c r="H453" s="43"/>
      <c r="I453" s="45">
        <f>SUM(I454:I481)</f>
        <v>0</v>
      </c>
    </row>
    <row r="454" spans="2:9" x14ac:dyDescent="0.3">
      <c r="B454" s="53"/>
      <c r="C454" s="19" t="s">
        <v>9</v>
      </c>
      <c r="D454" s="27" t="s">
        <v>379</v>
      </c>
      <c r="E454" s="25" t="s">
        <v>380</v>
      </c>
      <c r="F454" s="24" t="s">
        <v>26</v>
      </c>
      <c r="G454" s="20">
        <v>1</v>
      </c>
      <c r="H454" s="21"/>
      <c r="I454" s="35">
        <f>H454*G454</f>
        <v>0</v>
      </c>
    </row>
    <row r="455" spans="2:9" ht="72" x14ac:dyDescent="0.3">
      <c r="B455" s="53"/>
      <c r="C455" s="19">
        <f>C454+1</f>
        <v>2</v>
      </c>
      <c r="D455" s="27"/>
      <c r="E455" s="25" t="s">
        <v>381</v>
      </c>
      <c r="F455" s="24" t="s">
        <v>26</v>
      </c>
      <c r="G455" s="20">
        <v>1</v>
      </c>
      <c r="H455" s="21"/>
      <c r="I455" s="35">
        <f t="shared" ref="I455:I475" si="64">H455*G455</f>
        <v>0</v>
      </c>
    </row>
    <row r="456" spans="2:9" x14ac:dyDescent="0.3">
      <c r="B456" s="53"/>
      <c r="C456" s="19">
        <f t="shared" ref="C456:C481" si="65">C455+1</f>
        <v>3</v>
      </c>
      <c r="D456" s="27"/>
      <c r="E456" s="25" t="s">
        <v>382</v>
      </c>
      <c r="F456" s="28" t="s">
        <v>26</v>
      </c>
      <c r="G456" s="20">
        <v>1</v>
      </c>
      <c r="H456" s="21"/>
      <c r="I456" s="35">
        <f t="shared" si="64"/>
        <v>0</v>
      </c>
    </row>
    <row r="457" spans="2:9" x14ac:dyDescent="0.3">
      <c r="B457" s="5"/>
      <c r="C457" s="19">
        <f t="shared" si="65"/>
        <v>4</v>
      </c>
      <c r="D457" s="27" t="s">
        <v>383</v>
      </c>
      <c r="E457" s="25" t="s">
        <v>384</v>
      </c>
      <c r="F457" s="24" t="s">
        <v>26</v>
      </c>
      <c r="G457" s="20">
        <v>1</v>
      </c>
      <c r="H457" s="21"/>
      <c r="I457" s="35">
        <f t="shared" si="64"/>
        <v>0</v>
      </c>
    </row>
    <row r="458" spans="2:9" ht="24" x14ac:dyDescent="0.3">
      <c r="B458" s="5"/>
      <c r="C458" s="19">
        <f t="shared" si="65"/>
        <v>5</v>
      </c>
      <c r="D458" s="27"/>
      <c r="E458" s="25" t="s">
        <v>385</v>
      </c>
      <c r="F458" s="28" t="s">
        <v>26</v>
      </c>
      <c r="G458" s="20">
        <v>1</v>
      </c>
      <c r="H458" s="21"/>
      <c r="I458" s="35">
        <f t="shared" si="64"/>
        <v>0</v>
      </c>
    </row>
    <row r="459" spans="2:9" x14ac:dyDescent="0.3">
      <c r="B459" s="5"/>
      <c r="C459" s="19">
        <f t="shared" si="65"/>
        <v>6</v>
      </c>
      <c r="D459" s="27" t="s">
        <v>386</v>
      </c>
      <c r="E459" s="25" t="s">
        <v>387</v>
      </c>
      <c r="F459" s="28" t="s">
        <v>26</v>
      </c>
      <c r="G459" s="20">
        <v>1</v>
      </c>
      <c r="H459" s="21"/>
      <c r="I459" s="35">
        <f t="shared" si="64"/>
        <v>0</v>
      </c>
    </row>
    <row r="460" spans="2:9" x14ac:dyDescent="0.3">
      <c r="B460" s="5"/>
      <c r="C460" s="19">
        <f t="shared" si="65"/>
        <v>7</v>
      </c>
      <c r="D460" s="27" t="s">
        <v>466</v>
      </c>
      <c r="E460" s="25" t="s">
        <v>467</v>
      </c>
      <c r="F460" s="28" t="s">
        <v>26</v>
      </c>
      <c r="G460" s="20">
        <v>12</v>
      </c>
      <c r="H460" s="21"/>
      <c r="I460" s="35">
        <f t="shared" si="64"/>
        <v>0</v>
      </c>
    </row>
    <row r="461" spans="2:9" ht="24" x14ac:dyDescent="0.3">
      <c r="B461" s="5"/>
      <c r="C461" s="19">
        <f t="shared" si="65"/>
        <v>8</v>
      </c>
      <c r="D461" s="27"/>
      <c r="E461" s="25" t="s">
        <v>388</v>
      </c>
      <c r="F461" s="28" t="s">
        <v>26</v>
      </c>
      <c r="G461" s="20">
        <v>11</v>
      </c>
      <c r="H461" s="21"/>
      <c r="I461" s="35">
        <f>H461*G461</f>
        <v>0</v>
      </c>
    </row>
    <row r="462" spans="2:9" ht="24" x14ac:dyDescent="0.3">
      <c r="B462" s="60"/>
      <c r="C462" s="19">
        <f t="shared" si="65"/>
        <v>9</v>
      </c>
      <c r="D462" s="27"/>
      <c r="E462" s="25" t="s">
        <v>465</v>
      </c>
      <c r="F462" s="28" t="s">
        <v>26</v>
      </c>
      <c r="G462" s="20">
        <v>3</v>
      </c>
      <c r="H462" s="21"/>
      <c r="I462" s="35">
        <f>H462*G462</f>
        <v>0</v>
      </c>
    </row>
    <row r="463" spans="2:9" x14ac:dyDescent="0.3">
      <c r="B463" s="60"/>
      <c r="C463" s="19">
        <f t="shared" si="65"/>
        <v>10</v>
      </c>
      <c r="D463" s="27"/>
      <c r="E463" s="25" t="s">
        <v>389</v>
      </c>
      <c r="F463" s="28" t="s">
        <v>26</v>
      </c>
      <c r="G463" s="20">
        <v>1</v>
      </c>
      <c r="H463" s="21"/>
      <c r="I463" s="35">
        <f t="shared" si="64"/>
        <v>0</v>
      </c>
    </row>
    <row r="464" spans="2:9" x14ac:dyDescent="0.3">
      <c r="B464" s="60"/>
      <c r="C464" s="19">
        <f t="shared" si="65"/>
        <v>11</v>
      </c>
      <c r="D464" s="23" t="s">
        <v>76</v>
      </c>
      <c r="E464" s="25" t="s">
        <v>36</v>
      </c>
      <c r="F464" s="28" t="s">
        <v>37</v>
      </c>
      <c r="G464" s="20">
        <f>SUM(G465:G465)</f>
        <v>750</v>
      </c>
      <c r="H464" s="21"/>
      <c r="I464" s="35">
        <f t="shared" si="64"/>
        <v>0</v>
      </c>
    </row>
    <row r="465" spans="2:9" x14ac:dyDescent="0.3">
      <c r="B465" s="60"/>
      <c r="C465" s="19">
        <f t="shared" si="65"/>
        <v>12</v>
      </c>
      <c r="D465" s="27"/>
      <c r="E465" s="25" t="s">
        <v>439</v>
      </c>
      <c r="F465" s="28" t="s">
        <v>37</v>
      </c>
      <c r="G465" s="20">
        <v>750</v>
      </c>
      <c r="H465" s="21"/>
      <c r="I465" s="35">
        <f t="shared" si="64"/>
        <v>0</v>
      </c>
    </row>
    <row r="466" spans="2:9" x14ac:dyDescent="0.3">
      <c r="B466" s="46"/>
      <c r="C466" s="19">
        <f t="shared" si="65"/>
        <v>13</v>
      </c>
      <c r="D466" s="23"/>
      <c r="E466" s="25" t="s">
        <v>200</v>
      </c>
      <c r="F466" s="24" t="s">
        <v>26</v>
      </c>
      <c r="G466" s="20">
        <v>150</v>
      </c>
      <c r="H466" s="21"/>
      <c r="I466" s="35">
        <f t="shared" si="64"/>
        <v>0</v>
      </c>
    </row>
    <row r="467" spans="2:9" x14ac:dyDescent="0.3">
      <c r="B467" s="46"/>
      <c r="C467" s="19">
        <f t="shared" si="65"/>
        <v>14</v>
      </c>
      <c r="D467" s="23"/>
      <c r="E467" s="25" t="s">
        <v>201</v>
      </c>
      <c r="F467" s="24" t="s">
        <v>26</v>
      </c>
      <c r="G467" s="20">
        <v>150</v>
      </c>
      <c r="H467" s="21"/>
      <c r="I467" s="35">
        <f t="shared" si="64"/>
        <v>0</v>
      </c>
    </row>
    <row r="468" spans="2:9" x14ac:dyDescent="0.3">
      <c r="B468" s="46"/>
      <c r="C468" s="19">
        <f t="shared" si="65"/>
        <v>15</v>
      </c>
      <c r="D468" s="27" t="s">
        <v>80</v>
      </c>
      <c r="E468" s="25" t="s">
        <v>38</v>
      </c>
      <c r="F468" s="28" t="s">
        <v>37</v>
      </c>
      <c r="G468" s="20">
        <v>80</v>
      </c>
      <c r="H468" s="21"/>
      <c r="I468" s="35">
        <f t="shared" si="64"/>
        <v>0</v>
      </c>
    </row>
    <row r="469" spans="2:9" x14ac:dyDescent="0.3">
      <c r="B469" s="46"/>
      <c r="C469" s="19">
        <f t="shared" si="65"/>
        <v>16</v>
      </c>
      <c r="D469" s="23"/>
      <c r="E469" s="25" t="s">
        <v>81</v>
      </c>
      <c r="F469" s="28" t="s">
        <v>37</v>
      </c>
      <c r="G469" s="20">
        <v>80</v>
      </c>
      <c r="H469" s="21"/>
      <c r="I469" s="35">
        <f t="shared" si="64"/>
        <v>0</v>
      </c>
    </row>
    <row r="470" spans="2:9" x14ac:dyDescent="0.3">
      <c r="B470" s="46"/>
      <c r="C470" s="19">
        <f t="shared" si="65"/>
        <v>17</v>
      </c>
      <c r="D470" s="23"/>
      <c r="E470" s="25" t="s">
        <v>232</v>
      </c>
      <c r="F470" s="28" t="s">
        <v>37</v>
      </c>
      <c r="G470" s="20">
        <v>90</v>
      </c>
      <c r="H470" s="21"/>
      <c r="I470" s="35">
        <f t="shared" si="64"/>
        <v>0</v>
      </c>
    </row>
    <row r="471" spans="2:9" x14ac:dyDescent="0.3">
      <c r="B471" s="46"/>
      <c r="C471" s="19">
        <f t="shared" si="65"/>
        <v>18</v>
      </c>
      <c r="D471" s="23"/>
      <c r="E471" s="25" t="s">
        <v>105</v>
      </c>
      <c r="F471" s="28" t="s">
        <v>37</v>
      </c>
      <c r="G471" s="20">
        <v>90</v>
      </c>
      <c r="H471" s="21"/>
      <c r="I471" s="35">
        <f t="shared" si="64"/>
        <v>0</v>
      </c>
    </row>
    <row r="472" spans="2:9" x14ac:dyDescent="0.3">
      <c r="B472" s="46"/>
      <c r="C472" s="19">
        <f t="shared" si="65"/>
        <v>19</v>
      </c>
      <c r="D472" s="27" t="s">
        <v>202</v>
      </c>
      <c r="E472" s="25" t="s">
        <v>203</v>
      </c>
      <c r="F472" s="28" t="s">
        <v>26</v>
      </c>
      <c r="G472" s="20">
        <v>14</v>
      </c>
      <c r="H472" s="21"/>
      <c r="I472" s="35">
        <f t="shared" si="64"/>
        <v>0</v>
      </c>
    </row>
    <row r="473" spans="2:9" x14ac:dyDescent="0.3">
      <c r="B473" s="46"/>
      <c r="C473" s="19">
        <f t="shared" si="65"/>
        <v>20</v>
      </c>
      <c r="D473" s="23"/>
      <c r="E473" s="25" t="s">
        <v>104</v>
      </c>
      <c r="F473" s="28" t="s">
        <v>26</v>
      </c>
      <c r="G473" s="20">
        <v>14</v>
      </c>
      <c r="H473" s="21"/>
      <c r="I473" s="35">
        <f t="shared" si="64"/>
        <v>0</v>
      </c>
    </row>
    <row r="474" spans="2:9" x14ac:dyDescent="0.3">
      <c r="B474" s="46"/>
      <c r="C474" s="19">
        <f t="shared" si="65"/>
        <v>21</v>
      </c>
      <c r="D474" s="27" t="s">
        <v>103</v>
      </c>
      <c r="E474" s="25" t="s">
        <v>204</v>
      </c>
      <c r="F474" s="28" t="s">
        <v>26</v>
      </c>
      <c r="G474" s="20">
        <v>10</v>
      </c>
      <c r="H474" s="21"/>
      <c r="I474" s="35">
        <f t="shared" si="64"/>
        <v>0</v>
      </c>
    </row>
    <row r="475" spans="2:9" x14ac:dyDescent="0.3">
      <c r="B475" s="46"/>
      <c r="C475" s="19">
        <f t="shared" si="65"/>
        <v>22</v>
      </c>
      <c r="D475" s="23"/>
      <c r="E475" s="25" t="s">
        <v>205</v>
      </c>
      <c r="F475" s="28" t="s">
        <v>26</v>
      </c>
      <c r="G475" s="20">
        <v>10</v>
      </c>
      <c r="H475" s="21"/>
      <c r="I475" s="35">
        <f t="shared" si="64"/>
        <v>0</v>
      </c>
    </row>
    <row r="476" spans="2:9" x14ac:dyDescent="0.3">
      <c r="B476" s="46"/>
      <c r="C476" s="19">
        <f t="shared" si="65"/>
        <v>23</v>
      </c>
      <c r="D476" s="23" t="s">
        <v>85</v>
      </c>
      <c r="E476" s="25" t="s">
        <v>42</v>
      </c>
      <c r="F476" s="24" t="s">
        <v>26</v>
      </c>
      <c r="G476" s="20">
        <v>5</v>
      </c>
      <c r="H476" s="21"/>
      <c r="I476" s="35">
        <f>H476*G476</f>
        <v>0</v>
      </c>
    </row>
    <row r="477" spans="2:9" x14ac:dyDescent="0.3">
      <c r="B477" s="46"/>
      <c r="C477" s="19">
        <f t="shared" si="65"/>
        <v>24</v>
      </c>
      <c r="D477" s="23"/>
      <c r="E477" s="25" t="s">
        <v>43</v>
      </c>
      <c r="F477" s="24" t="s">
        <v>26</v>
      </c>
      <c r="G477" s="20">
        <v>5</v>
      </c>
      <c r="H477" s="21"/>
      <c r="I477" s="35">
        <f>H477*G477</f>
        <v>0</v>
      </c>
    </row>
    <row r="478" spans="2:9" ht="36" x14ac:dyDescent="0.3">
      <c r="B478" s="46"/>
      <c r="C478" s="19">
        <f t="shared" si="65"/>
        <v>25</v>
      </c>
      <c r="D478" s="23"/>
      <c r="E478" s="25" t="s">
        <v>47</v>
      </c>
      <c r="F478" s="24" t="s">
        <v>26</v>
      </c>
      <c r="G478" s="20">
        <v>1</v>
      </c>
      <c r="H478" s="21"/>
      <c r="I478" s="35">
        <f t="shared" ref="I478:I481" si="66">H478*G478</f>
        <v>0</v>
      </c>
    </row>
    <row r="479" spans="2:9" ht="36" x14ac:dyDescent="0.3">
      <c r="B479" s="46"/>
      <c r="C479" s="19">
        <f t="shared" si="65"/>
        <v>26</v>
      </c>
      <c r="D479" s="23"/>
      <c r="E479" s="25" t="s">
        <v>48</v>
      </c>
      <c r="F479" s="24" t="s">
        <v>26</v>
      </c>
      <c r="G479" s="20">
        <v>1</v>
      </c>
      <c r="H479" s="21"/>
      <c r="I479" s="35">
        <f t="shared" si="66"/>
        <v>0</v>
      </c>
    </row>
    <row r="480" spans="2:9" x14ac:dyDescent="0.3">
      <c r="B480" s="46"/>
      <c r="C480" s="19">
        <f t="shared" si="65"/>
        <v>27</v>
      </c>
      <c r="D480" s="23"/>
      <c r="E480" s="25" t="s">
        <v>92</v>
      </c>
      <c r="F480" s="28" t="s">
        <v>26</v>
      </c>
      <c r="G480" s="20">
        <v>1</v>
      </c>
      <c r="H480" s="21"/>
      <c r="I480" s="35">
        <f t="shared" si="66"/>
        <v>0</v>
      </c>
    </row>
    <row r="481" spans="2:9" x14ac:dyDescent="0.3">
      <c r="B481" s="46"/>
      <c r="C481" s="19">
        <f t="shared" si="65"/>
        <v>28</v>
      </c>
      <c r="D481" s="23"/>
      <c r="E481" s="25" t="s">
        <v>49</v>
      </c>
      <c r="F481" s="24" t="s">
        <v>26</v>
      </c>
      <c r="G481" s="20">
        <v>1</v>
      </c>
      <c r="H481" s="21"/>
      <c r="I481" s="35">
        <f t="shared" si="66"/>
        <v>0</v>
      </c>
    </row>
    <row r="482" spans="2:9" x14ac:dyDescent="0.3">
      <c r="B482" s="46"/>
      <c r="I482" s="34"/>
    </row>
    <row r="483" spans="2:9" ht="16.2" x14ac:dyDescent="0.35">
      <c r="B483" s="79"/>
      <c r="C483" s="43"/>
      <c r="D483" s="44" t="s">
        <v>28</v>
      </c>
      <c r="E483" s="44" t="s">
        <v>390</v>
      </c>
      <c r="F483" s="43"/>
      <c r="G483" s="43"/>
      <c r="H483" s="43"/>
      <c r="I483" s="45">
        <f>SUM(I484:I499)</f>
        <v>0</v>
      </c>
    </row>
    <row r="484" spans="2:9" x14ac:dyDescent="0.3">
      <c r="B484" s="53"/>
      <c r="C484" s="19" t="s">
        <v>9</v>
      </c>
      <c r="D484" s="27"/>
      <c r="E484" s="25" t="s">
        <v>391</v>
      </c>
      <c r="F484" s="24" t="s">
        <v>26</v>
      </c>
      <c r="G484" s="20">
        <v>5</v>
      </c>
      <c r="H484" s="21"/>
      <c r="I484" s="35">
        <f>H484*G484</f>
        <v>0</v>
      </c>
    </row>
    <row r="485" spans="2:9" ht="36" x14ac:dyDescent="0.3">
      <c r="B485" s="53"/>
      <c r="C485" s="19">
        <f>C484+1</f>
        <v>2</v>
      </c>
      <c r="D485" s="27"/>
      <c r="E485" s="25" t="s">
        <v>392</v>
      </c>
      <c r="F485" s="24" t="s">
        <v>26</v>
      </c>
      <c r="G485" s="20">
        <v>5</v>
      </c>
      <c r="H485" s="21"/>
      <c r="I485" s="35">
        <f t="shared" ref="I485:I499" si="67">H485*G485</f>
        <v>0</v>
      </c>
    </row>
    <row r="486" spans="2:9" x14ac:dyDescent="0.3">
      <c r="B486" s="53"/>
      <c r="C486" s="19">
        <f t="shared" ref="C486:C499" si="68">C485+1</f>
        <v>3</v>
      </c>
      <c r="D486" s="27" t="s">
        <v>76</v>
      </c>
      <c r="E486" s="25" t="s">
        <v>36</v>
      </c>
      <c r="F486" s="28" t="s">
        <v>37</v>
      </c>
      <c r="G486" s="72">
        <f>SUM(G487:G487)</f>
        <v>250</v>
      </c>
      <c r="H486" s="21"/>
      <c r="I486" s="35">
        <f t="shared" si="67"/>
        <v>0</v>
      </c>
    </row>
    <row r="487" spans="2:9" ht="24" x14ac:dyDescent="0.3">
      <c r="B487" s="53"/>
      <c r="C487" s="19">
        <f t="shared" si="68"/>
        <v>4</v>
      </c>
      <c r="D487" s="23"/>
      <c r="E487" s="25" t="s">
        <v>464</v>
      </c>
      <c r="F487" s="28" t="s">
        <v>37</v>
      </c>
      <c r="G487" s="20">
        <v>250</v>
      </c>
      <c r="H487" s="21"/>
      <c r="I487" s="35">
        <f t="shared" si="67"/>
        <v>0</v>
      </c>
    </row>
    <row r="488" spans="2:9" x14ac:dyDescent="0.3">
      <c r="B488" s="53"/>
      <c r="C488" s="19">
        <f t="shared" si="68"/>
        <v>5</v>
      </c>
      <c r="D488" s="23"/>
      <c r="E488" s="25" t="s">
        <v>200</v>
      </c>
      <c r="F488" s="24" t="s">
        <v>26</v>
      </c>
      <c r="G488" s="20">
        <v>230</v>
      </c>
      <c r="H488" s="21"/>
      <c r="I488" s="35">
        <f t="shared" si="67"/>
        <v>0</v>
      </c>
    </row>
    <row r="489" spans="2:9" x14ac:dyDescent="0.3">
      <c r="B489" s="53"/>
      <c r="C489" s="19">
        <f t="shared" si="68"/>
        <v>6</v>
      </c>
      <c r="D489" s="23"/>
      <c r="E489" s="25" t="s">
        <v>201</v>
      </c>
      <c r="F489" s="24" t="s">
        <v>26</v>
      </c>
      <c r="G489" s="20">
        <v>230</v>
      </c>
      <c r="H489" s="21"/>
      <c r="I489" s="35">
        <f t="shared" si="67"/>
        <v>0</v>
      </c>
    </row>
    <row r="490" spans="2:9" x14ac:dyDescent="0.3">
      <c r="B490" s="53"/>
      <c r="C490" s="19">
        <f t="shared" si="68"/>
        <v>7</v>
      </c>
      <c r="D490" s="27" t="s">
        <v>80</v>
      </c>
      <c r="E490" s="25" t="s">
        <v>38</v>
      </c>
      <c r="F490" s="28" t="s">
        <v>37</v>
      </c>
      <c r="G490" s="20">
        <v>100</v>
      </c>
      <c r="H490" s="21"/>
      <c r="I490" s="35">
        <f t="shared" si="67"/>
        <v>0</v>
      </c>
    </row>
    <row r="491" spans="2:9" x14ac:dyDescent="0.3">
      <c r="B491" s="53"/>
      <c r="C491" s="19">
        <f t="shared" si="68"/>
        <v>8</v>
      </c>
      <c r="D491" s="27"/>
      <c r="E491" s="25" t="s">
        <v>39</v>
      </c>
      <c r="F491" s="28" t="s">
        <v>37</v>
      </c>
      <c r="G491" s="20">
        <v>100</v>
      </c>
      <c r="H491" s="21"/>
      <c r="I491" s="35">
        <f t="shared" si="67"/>
        <v>0</v>
      </c>
    </row>
    <row r="492" spans="2:9" x14ac:dyDescent="0.3">
      <c r="B492" s="53"/>
      <c r="C492" s="19">
        <f t="shared" si="68"/>
        <v>9</v>
      </c>
      <c r="D492" s="23"/>
      <c r="E492" s="25" t="s">
        <v>232</v>
      </c>
      <c r="F492" s="28" t="s">
        <v>37</v>
      </c>
      <c r="G492" s="20">
        <v>120</v>
      </c>
      <c r="H492" s="21"/>
      <c r="I492" s="35">
        <f t="shared" si="67"/>
        <v>0</v>
      </c>
    </row>
    <row r="493" spans="2:9" x14ac:dyDescent="0.3">
      <c r="B493" s="53"/>
      <c r="C493" s="19">
        <f t="shared" si="68"/>
        <v>10</v>
      </c>
      <c r="D493" s="23"/>
      <c r="E493" s="25" t="s">
        <v>105</v>
      </c>
      <c r="F493" s="28" t="s">
        <v>37</v>
      </c>
      <c r="G493" s="20">
        <v>120</v>
      </c>
      <c r="H493" s="21"/>
      <c r="I493" s="35">
        <f t="shared" si="67"/>
        <v>0</v>
      </c>
    </row>
    <row r="494" spans="2:9" x14ac:dyDescent="0.3">
      <c r="B494" s="53"/>
      <c r="C494" s="19">
        <f t="shared" si="68"/>
        <v>11</v>
      </c>
      <c r="D494" s="27" t="s">
        <v>202</v>
      </c>
      <c r="E494" s="25" t="s">
        <v>203</v>
      </c>
      <c r="F494" s="28" t="s">
        <v>26</v>
      </c>
      <c r="G494" s="20">
        <v>30</v>
      </c>
      <c r="H494" s="21"/>
      <c r="I494" s="35">
        <f t="shared" si="67"/>
        <v>0</v>
      </c>
    </row>
    <row r="495" spans="2:9" x14ac:dyDescent="0.3">
      <c r="B495" s="53"/>
      <c r="C495" s="19">
        <f t="shared" si="68"/>
        <v>12</v>
      </c>
      <c r="D495" s="23"/>
      <c r="E495" s="25" t="s">
        <v>104</v>
      </c>
      <c r="F495" s="28" t="s">
        <v>26</v>
      </c>
      <c r="G495" s="20">
        <v>30</v>
      </c>
      <c r="H495" s="21"/>
      <c r="I495" s="35">
        <f t="shared" si="67"/>
        <v>0</v>
      </c>
    </row>
    <row r="496" spans="2:9" ht="36" x14ac:dyDescent="0.3">
      <c r="B496" s="53"/>
      <c r="C496" s="19">
        <f t="shared" si="68"/>
        <v>13</v>
      </c>
      <c r="D496" s="23"/>
      <c r="E496" s="25" t="s">
        <v>47</v>
      </c>
      <c r="F496" s="24" t="s">
        <v>26</v>
      </c>
      <c r="G496" s="20">
        <v>1</v>
      </c>
      <c r="H496" s="21"/>
      <c r="I496" s="35">
        <f t="shared" si="67"/>
        <v>0</v>
      </c>
    </row>
    <row r="497" spans="2:9" ht="36" x14ac:dyDescent="0.3">
      <c r="B497" s="53"/>
      <c r="C497" s="19">
        <f t="shared" si="68"/>
        <v>14</v>
      </c>
      <c r="D497" s="23"/>
      <c r="E497" s="25" t="s">
        <v>48</v>
      </c>
      <c r="F497" s="24" t="s">
        <v>26</v>
      </c>
      <c r="G497" s="20">
        <v>1</v>
      </c>
      <c r="H497" s="21"/>
      <c r="I497" s="35">
        <f t="shared" si="67"/>
        <v>0</v>
      </c>
    </row>
    <row r="498" spans="2:9" x14ac:dyDescent="0.3">
      <c r="B498" s="53"/>
      <c r="C498" s="19">
        <f t="shared" si="68"/>
        <v>15</v>
      </c>
      <c r="D498" s="23"/>
      <c r="E498" s="25" t="s">
        <v>92</v>
      </c>
      <c r="F498" s="28" t="s">
        <v>26</v>
      </c>
      <c r="G498" s="20">
        <v>1</v>
      </c>
      <c r="H498" s="21"/>
      <c r="I498" s="35">
        <f t="shared" si="67"/>
        <v>0</v>
      </c>
    </row>
    <row r="499" spans="2:9" x14ac:dyDescent="0.3">
      <c r="B499" s="53"/>
      <c r="C499" s="19">
        <f t="shared" si="68"/>
        <v>16</v>
      </c>
      <c r="D499" s="23"/>
      <c r="E499" s="25" t="s">
        <v>49</v>
      </c>
      <c r="F499" s="24" t="s">
        <v>26</v>
      </c>
      <c r="G499" s="20">
        <v>1</v>
      </c>
      <c r="H499" s="21"/>
      <c r="I499" s="35">
        <f t="shared" si="67"/>
        <v>0</v>
      </c>
    </row>
    <row r="500" spans="2:9" x14ac:dyDescent="0.3">
      <c r="B500" s="46"/>
      <c r="I500" s="34"/>
    </row>
    <row r="501" spans="2:9" ht="16.2" x14ac:dyDescent="0.35">
      <c r="B501" s="79"/>
      <c r="C501" s="43"/>
      <c r="D501" s="44" t="s">
        <v>28</v>
      </c>
      <c r="E501" s="44" t="s">
        <v>498</v>
      </c>
      <c r="F501" s="43"/>
      <c r="G501" s="43"/>
      <c r="H501" s="43"/>
      <c r="I501" s="45">
        <f>SUM(I502:I506)</f>
        <v>0</v>
      </c>
    </row>
    <row r="502" spans="2:9" x14ac:dyDescent="0.3">
      <c r="B502" s="53"/>
      <c r="C502" s="19" t="s">
        <v>9</v>
      </c>
      <c r="D502" s="27"/>
      <c r="E502" s="25" t="s">
        <v>499</v>
      </c>
      <c r="F502" s="24" t="s">
        <v>26</v>
      </c>
      <c r="G502" s="20">
        <v>2</v>
      </c>
      <c r="H502" s="21"/>
      <c r="I502" s="35">
        <f>H502*G502</f>
        <v>0</v>
      </c>
    </row>
    <row r="503" spans="2:9" ht="108" x14ac:dyDescent="0.3">
      <c r="B503" s="53"/>
      <c r="C503" s="19">
        <f>C502+1</f>
        <v>2</v>
      </c>
      <c r="D503" s="27"/>
      <c r="E503" s="25" t="s">
        <v>500</v>
      </c>
      <c r="F503" s="24" t="s">
        <v>26</v>
      </c>
      <c r="G503" s="20">
        <v>2</v>
      </c>
      <c r="H503" s="21"/>
      <c r="I503" s="35">
        <f t="shared" ref="I503:I506" si="69">H503*G503</f>
        <v>0</v>
      </c>
    </row>
    <row r="504" spans="2:9" x14ac:dyDescent="0.3">
      <c r="B504" s="53"/>
      <c r="C504" s="19">
        <f t="shared" ref="C504:C506" si="70">C503+1</f>
        <v>3</v>
      </c>
      <c r="D504" s="27"/>
      <c r="E504" s="25" t="s">
        <v>502</v>
      </c>
      <c r="F504" s="24" t="s">
        <v>26</v>
      </c>
      <c r="G504" s="20">
        <v>2</v>
      </c>
      <c r="H504" s="21"/>
      <c r="I504" s="35">
        <f t="shared" si="69"/>
        <v>0</v>
      </c>
    </row>
    <row r="505" spans="2:9" x14ac:dyDescent="0.3">
      <c r="B505" s="53"/>
      <c r="C505" s="19">
        <f t="shared" si="70"/>
        <v>4</v>
      </c>
      <c r="D505" s="27"/>
      <c r="E505" s="25" t="s">
        <v>501</v>
      </c>
      <c r="F505" s="24" t="s">
        <v>26</v>
      </c>
      <c r="G505" s="20">
        <v>2</v>
      </c>
      <c r="H505" s="21"/>
      <c r="I505" s="35">
        <f t="shared" si="69"/>
        <v>0</v>
      </c>
    </row>
    <row r="506" spans="2:9" x14ac:dyDescent="0.3">
      <c r="B506" s="53"/>
      <c r="C506" s="19">
        <f t="shared" si="70"/>
        <v>5</v>
      </c>
      <c r="D506" s="27"/>
      <c r="E506" s="25" t="s">
        <v>503</v>
      </c>
      <c r="F506" s="24" t="s">
        <v>26</v>
      </c>
      <c r="G506" s="20">
        <v>1</v>
      </c>
      <c r="H506" s="21"/>
      <c r="I506" s="35">
        <f t="shared" si="69"/>
        <v>0</v>
      </c>
    </row>
    <row r="507" spans="2:9" x14ac:dyDescent="0.3">
      <c r="B507" s="53"/>
      <c r="I507" s="68"/>
    </row>
    <row r="508" spans="2:9" ht="16.2" x14ac:dyDescent="0.35">
      <c r="B508" s="79"/>
      <c r="C508" s="43"/>
      <c r="D508" s="44" t="s">
        <v>28</v>
      </c>
      <c r="E508" s="44" t="s">
        <v>425</v>
      </c>
      <c r="F508" s="43"/>
      <c r="G508" s="43"/>
      <c r="H508" s="43"/>
      <c r="I508" s="45">
        <f>SUM(I509:I523)</f>
        <v>0</v>
      </c>
    </row>
    <row r="509" spans="2:9" x14ac:dyDescent="0.3">
      <c r="B509" s="53"/>
      <c r="C509" s="19" t="s">
        <v>9</v>
      </c>
      <c r="D509" s="27"/>
      <c r="E509" s="25" t="s">
        <v>426</v>
      </c>
      <c r="F509" s="24" t="s">
        <v>50</v>
      </c>
      <c r="G509" s="20">
        <v>1280</v>
      </c>
      <c r="H509" s="21"/>
      <c r="I509" s="35">
        <f>H509*G509</f>
        <v>0</v>
      </c>
    </row>
    <row r="510" spans="2:9" x14ac:dyDescent="0.3">
      <c r="B510" s="53"/>
      <c r="C510" s="19">
        <f>C509+1</f>
        <v>2</v>
      </c>
      <c r="D510" s="27"/>
      <c r="E510" s="25" t="s">
        <v>504</v>
      </c>
      <c r="F510" s="24" t="s">
        <v>507</v>
      </c>
      <c r="G510" s="20">
        <v>5</v>
      </c>
      <c r="H510" s="21"/>
      <c r="I510" s="35">
        <f t="shared" ref="I510:I512" si="71">H510*G510</f>
        <v>0</v>
      </c>
    </row>
    <row r="511" spans="2:9" x14ac:dyDescent="0.3">
      <c r="B511" s="53"/>
      <c r="C511" s="19">
        <f t="shared" ref="C511:C512" si="72">C510+1</f>
        <v>3</v>
      </c>
      <c r="D511" s="27"/>
      <c r="E511" s="25" t="s">
        <v>505</v>
      </c>
      <c r="F511" s="24" t="s">
        <v>507</v>
      </c>
      <c r="G511" s="20">
        <v>5.5</v>
      </c>
      <c r="H511" s="21"/>
      <c r="I511" s="35">
        <f t="shared" si="71"/>
        <v>0</v>
      </c>
    </row>
    <row r="512" spans="2:9" x14ac:dyDescent="0.3">
      <c r="B512" s="53"/>
      <c r="C512" s="19">
        <f t="shared" si="72"/>
        <v>4</v>
      </c>
      <c r="D512" s="27"/>
      <c r="E512" s="25" t="s">
        <v>506</v>
      </c>
      <c r="F512" s="24" t="s">
        <v>507</v>
      </c>
      <c r="G512" s="20">
        <v>0.2</v>
      </c>
      <c r="H512" s="21"/>
      <c r="I512" s="35">
        <f t="shared" si="71"/>
        <v>0</v>
      </c>
    </row>
    <row r="513" spans="2:9" x14ac:dyDescent="0.3">
      <c r="B513" s="53"/>
      <c r="C513" s="19">
        <f>C512+1</f>
        <v>5</v>
      </c>
      <c r="D513" s="23"/>
      <c r="E513" s="25" t="s">
        <v>49</v>
      </c>
      <c r="F513" s="24" t="s">
        <v>26</v>
      </c>
      <c r="G513" s="20">
        <v>1</v>
      </c>
      <c r="H513" s="21"/>
      <c r="I513" s="35">
        <f t="shared" ref="I513" si="73">H513*G513</f>
        <v>0</v>
      </c>
    </row>
  </sheetData>
  <autoFilter ref="C15:I16" xr:uid="{00000000-0009-0000-0000-000000000000}"/>
  <mergeCells count="2">
    <mergeCell ref="E4:H4"/>
    <mergeCell ref="E5:H5"/>
  </mergeCells>
  <phoneticPr fontId="13" type="noConversion"/>
  <hyperlinks>
    <hyperlink ref="T250" r:id="rId1" xr:uid="{4DC427A3-6380-431D-9DF8-95FA91D10900}"/>
  </hyperlinks>
  <pageMargins left="0.39370078740157483" right="0.39370078740157483" top="0.59055118110236227" bottom="0.59055118110236227" header="0" footer="0"/>
  <pageSetup paperSize="9" scale="75" fitToHeight="100" orientation="portrait" blackAndWhite="1" r:id="rId2"/>
  <headerFooter alignWithMargins="0">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SLB</vt:lpstr>
      <vt:lpstr>SLB!Názvy_tisku</vt:lpstr>
      <vt:lpstr>SLB!Oblast_tisku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Ondra</dc:creator>
  <cp:lastModifiedBy>Jiří Lebeda</cp:lastModifiedBy>
  <cp:lastPrinted>2019-05-31T19:25:18Z</cp:lastPrinted>
  <dcterms:created xsi:type="dcterms:W3CDTF">2016-02-15T00:08:25Z</dcterms:created>
  <dcterms:modified xsi:type="dcterms:W3CDTF">2023-10-13T13:49:26Z</dcterms:modified>
</cp:coreProperties>
</file>