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milan\OneDrive\Dokumenty\Projekty\MKDS Liberec\LBC 2024\Předané\"/>
    </mc:Choice>
  </mc:AlternateContent>
  <xr:revisionPtr revIDLastSave="0" documentId="13_ncr:1_{F125512C-5878-4306-B220-E35DB81A5C4F}" xr6:coauthVersionLast="47" xr6:coauthVersionMax="47" xr10:uidLastSave="{00000000-0000-0000-0000-000000000000}"/>
  <bookViews>
    <workbookView xWindow="1944" yWindow="-25224" windowWidth="26880" windowHeight="17832" xr2:uid="{00000000-000D-0000-FFFF-FFFF00000000}"/>
  </bookViews>
  <sheets>
    <sheet name="Rekapitulace" sheetId="33" r:id="rId1"/>
    <sheet name="Výměna kamer" sheetId="41" r:id="rId2"/>
    <sheet name="Konektivita" sheetId="42" r:id="rId3"/>
    <sheet name="Záznam a management" sheetId="40" r:id="rId4"/>
  </sheets>
  <calcPr calcId="181029"/>
  <customWorkbookViews>
    <customWorkbookView name="Práce s položkami" guid="{7E48DE16-F134-11D4-BB75-00E0290F485E}" maximized="1" windowWidth="796" windowHeight="456" activeSheetId="13" showStatusbar="0"/>
    <customWorkbookView name="Zobrazení pro tisk" guid="{7E48DE15-F134-11D4-BB75-00E0290F485E}" maximized="1" windowWidth="796" windowHeight="456" activeSheetId="13" showStatusbar="0"/>
    <customWorkbookView name="celá stránka" guid="{31DA76D3-F12D-11D4-BB75-00E0290F485E}" maximized="1" windowWidth="796" windowHeight="456" activeSheetId="13" showStatusbar="0"/>
  </customWorkbookViews>
</workbook>
</file>

<file path=xl/calcChain.xml><?xml version="1.0" encoding="utf-8"?>
<calcChain xmlns="http://schemas.openxmlformats.org/spreadsheetml/2006/main">
  <c r="D6" i="33" l="1"/>
  <c r="E6" i="33"/>
  <c r="E4" i="33"/>
  <c r="C5" i="33"/>
  <c r="C4" i="33"/>
  <c r="G8" i="42"/>
  <c r="J13" i="41"/>
  <c r="H13" i="41"/>
  <c r="I8" i="40"/>
  <c r="G8" i="40"/>
  <c r="I8" i="42"/>
  <c r="G7" i="42"/>
  <c r="J9" i="41"/>
  <c r="H9" i="41"/>
  <c r="K13" i="41" l="1"/>
  <c r="C2" i="42"/>
  <c r="J8" i="40"/>
  <c r="J8" i="42"/>
  <c r="K9" i="41"/>
  <c r="E5" i="33"/>
  <c r="I7" i="42"/>
  <c r="C3" i="42" s="1"/>
  <c r="D5" i="33" l="1"/>
  <c r="J7" i="42"/>
  <c r="C5" i="42" l="1"/>
  <c r="F5" i="33"/>
  <c r="G5" i="33" s="1"/>
  <c r="J14" i="41"/>
  <c r="H14" i="41"/>
  <c r="H15" i="41"/>
  <c r="K14" i="41" l="1"/>
  <c r="I7" i="40" l="1"/>
  <c r="C3" i="40" s="1"/>
  <c r="J15" i="41" l="1"/>
  <c r="J12" i="41"/>
  <c r="H12" i="41"/>
  <c r="J11" i="41"/>
  <c r="H11" i="41"/>
  <c r="J10" i="41"/>
  <c r="H10" i="41"/>
  <c r="J8" i="41"/>
  <c r="H8" i="41"/>
  <c r="J7" i="41"/>
  <c r="H7" i="41"/>
  <c r="C2" i="41" l="1"/>
  <c r="K10" i="41"/>
  <c r="K7" i="41"/>
  <c r="K11" i="41"/>
  <c r="K12" i="41"/>
  <c r="C3" i="41"/>
  <c r="D4" i="33" s="1"/>
  <c r="K15" i="41"/>
  <c r="K8" i="41"/>
  <c r="C5" i="41" l="1"/>
  <c r="G7" i="40" l="1"/>
  <c r="C2" i="40" s="1"/>
  <c r="C5" i="40" l="1"/>
  <c r="C6" i="33"/>
  <c r="C7" i="33" s="1"/>
  <c r="J7" i="40"/>
  <c r="E7" i="33" l="1"/>
  <c r="F4" i="33" l="1"/>
  <c r="D7" i="33" l="1"/>
  <c r="F6" i="33"/>
  <c r="F7" i="33" s="1"/>
  <c r="F9" i="33" s="1"/>
  <c r="G4" i="33"/>
  <c r="G6" i="33" l="1"/>
</calcChain>
</file>

<file path=xl/sharedStrings.xml><?xml version="1.0" encoding="utf-8"?>
<sst xmlns="http://schemas.openxmlformats.org/spreadsheetml/2006/main" count="92" uniqueCount="48">
  <si>
    <t>typ</t>
  </si>
  <si>
    <t>množství</t>
  </si>
  <si>
    <t>montáž</t>
  </si>
  <si>
    <t>Materiál</t>
  </si>
  <si>
    <t>Montáž</t>
  </si>
  <si>
    <t>Celkem bez DPH</t>
  </si>
  <si>
    <t>montáž celk.</t>
  </si>
  <si>
    <t>celkem</t>
  </si>
  <si>
    <t>materiál</t>
  </si>
  <si>
    <t>materiál celk.</t>
  </si>
  <si>
    <t>ks</t>
  </si>
  <si>
    <t>popis</t>
  </si>
  <si>
    <t xml:space="preserve">jednotka </t>
  </si>
  <si>
    <t>Jiné náklady</t>
  </si>
  <si>
    <t>Celkem včetně DPH</t>
  </si>
  <si>
    <t>kpl</t>
  </si>
  <si>
    <t>Rekapitulace nákladů</t>
  </si>
  <si>
    <t>Celkem za položku</t>
  </si>
  <si>
    <t>DPH</t>
  </si>
  <si>
    <t>pol.</t>
  </si>
  <si>
    <t>Celkem s DPH</t>
  </si>
  <si>
    <t>Konfigurace a programování kamery</t>
  </si>
  <si>
    <t>Programování</t>
  </si>
  <si>
    <t>Záznam a management systém MP</t>
  </si>
  <si>
    <t xml:space="preserve">Záznam a management </t>
  </si>
  <si>
    <t>Konfigurace</t>
  </si>
  <si>
    <t>použitý typ</t>
  </si>
  <si>
    <t>Kamerový bod Náměstí Dr. E. Beneše</t>
  </si>
  <si>
    <t>Držák pro kameru atyp</t>
  </si>
  <si>
    <t>Konektivita</t>
  </si>
  <si>
    <t>Kamera IP  PTZ 2Mpx</t>
  </si>
  <si>
    <t>Výměna kamer</t>
  </si>
  <si>
    <t>Redukce a držák pro  PTZ kameru na stávající konzole</t>
  </si>
  <si>
    <t>Napájení</t>
  </si>
  <si>
    <t>Zajištění napájení kamer z místních rozvaděčů, úprava zdrojů a kabeláže dle zvolených kamer</t>
  </si>
  <si>
    <t>Použití plošiny, výškové práce</t>
  </si>
  <si>
    <t>Přenos</t>
  </si>
  <si>
    <t>Zajištění napojení na data, z místních aktivních prvků včetně konektorů a úprav kabeláže dle typů zvolených kamer</t>
  </si>
  <si>
    <t>Zajištění konfigurace aktivních prvků ve vyhrazené infrastruktuře MKDS, adresace</t>
  </si>
  <si>
    <t>Naprogramování VMS GSC na virtuálních serverech MKDS a na datovém úložišti v rozsahu nových kamer, nového FulHD rozlišení a nových profilů videostreamů</t>
  </si>
  <si>
    <t>Konfigurace kamer</t>
  </si>
  <si>
    <t>Konfigurace klientských pracovišť</t>
  </si>
  <si>
    <t>Rekonfigurace VMS GSC na klientských PC stanicích městské policie a PČR</t>
  </si>
  <si>
    <t>Jednání s majiteli objektů</t>
  </si>
  <si>
    <t>Dokumentace skutečného provedení</t>
  </si>
  <si>
    <t>Blokové schéma s IP adresací a využitými porty dotčených aktivních prvků, předání exportovaného nastavení VMS</t>
  </si>
  <si>
    <t>Doprava, zřízení nutných dopravních omezení, vedlejší náklady</t>
  </si>
  <si>
    <t>PTZ kamera s rozlišením 2 Mpx, 40 x zoom, analytické funkce, microSD, H.265, WDR 150dB, IP66, IK10, PoE+, Analytické funkce: Sabotáž, poflakování, detekce směru, detekce mlhy, virtuální čára,vstup / výstup, objevení/zmizení, detekce hluku, detekce obličeje,klasifikace zvuku, detekce pohybu, AutoTracking osob / vozidel založený na 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</si>
</sst>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.\-\ "/>
    <numFmt numFmtId="167" formatCode="&quot;$&quot;#,##0_);[Red]\(&quot;$&quot;#,##0\)"/>
    <numFmt numFmtId="168" formatCode="&quot;$&quot;#,##0.00_);[Red]\(&quot;$&quot;#,##0.00\)"/>
    <numFmt numFmtId="169" formatCode="0.0%;\(0.0%\)"/>
    <numFmt numFmtId="170" formatCode="0\)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\ General"/>
  </numFmts>
  <fonts count="52">
    <font>
      <sz val="10"/>
      <name val="Arial CE"/>
      <charset val="238"/>
    </font>
    <font>
      <sz val="10"/>
      <name val="Arial CE"/>
      <charset val="238"/>
    </font>
    <font>
      <sz val="8.5"/>
      <name val="MS Sans Serif"/>
      <family val="2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name val="Arial"/>
      <family val="2"/>
    </font>
    <font>
      <sz val="12"/>
      <name val="Arial CE"/>
    </font>
    <font>
      <b/>
      <sz val="8.5"/>
      <name val="MS Sans Serif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Helv"/>
    </font>
    <font>
      <i/>
      <sz val="10"/>
      <name val="Arial CE"/>
    </font>
    <font>
      <sz val="11"/>
      <name val="Arial"/>
      <family val="2"/>
      <charset val="238"/>
    </font>
    <font>
      <sz val="10"/>
      <color indexed="8"/>
      <name val="Geneva"/>
      <family val="2"/>
    </font>
    <font>
      <sz val="10"/>
      <name val="Geneva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3" fontId="27" fillId="0" borderId="6" applyFont="0" applyFill="0" applyBorder="0" applyAlignment="0" applyProtection="0">
      <alignment horizontal="center"/>
    </xf>
    <xf numFmtId="166" fontId="28" fillId="0" borderId="1"/>
    <xf numFmtId="38" fontId="19" fillId="0" borderId="0" applyFill="0" applyBorder="0" applyAlignment="0" applyProtection="0"/>
    <xf numFmtId="4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4" fillId="0" borderId="0"/>
    <xf numFmtId="0" fontId="31" fillId="0" borderId="0" applyFont="0" applyFill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4" borderId="0"/>
    <xf numFmtId="0" fontId="35" fillId="5" borderId="0"/>
    <xf numFmtId="0" fontId="18" fillId="0" borderId="0"/>
    <xf numFmtId="1" fontId="36" fillId="0" borderId="0"/>
    <xf numFmtId="0" fontId="23" fillId="0" borderId="0" applyNumberFormat="0" applyFill="0" applyBorder="0" applyAlignment="0" applyProtection="0">
      <alignment vertical="top"/>
      <protection locked="0"/>
    </xf>
    <xf numFmtId="10" fontId="32" fillId="6" borderId="1" applyNumberFormat="0" applyBorder="0" applyAlignment="0" applyProtection="0"/>
    <xf numFmtId="0" fontId="20" fillId="0" borderId="1">
      <alignment horizontal="right"/>
    </xf>
    <xf numFmtId="0" fontId="37" fillId="0" borderId="0">
      <alignment wrapText="1"/>
    </xf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8" fillId="0" borderId="7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9" fillId="0" borderId="0"/>
    <xf numFmtId="0" fontId="25" fillId="7" borderId="1"/>
    <xf numFmtId="0" fontId="25" fillId="3" borderId="3"/>
    <xf numFmtId="0" fontId="40" fillId="0" borderId="0"/>
    <xf numFmtId="0" fontId="22" fillId="8" borderId="0"/>
    <xf numFmtId="0" fontId="41" fillId="9" borderId="0"/>
    <xf numFmtId="173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0" fontId="16" fillId="0" borderId="0" applyFont="0" applyFill="0" applyBorder="0" applyAlignment="0" applyProtection="0"/>
    <xf numFmtId="0" fontId="21" fillId="0" borderId="0"/>
    <xf numFmtId="49" fontId="45" fillId="7" borderId="0"/>
    <xf numFmtId="49" fontId="46" fillId="0" borderId="0"/>
    <xf numFmtId="174" fontId="43" fillId="0" borderId="1">
      <alignment horizontal="left" wrapText="1"/>
    </xf>
    <xf numFmtId="174" fontId="20" fillId="0" borderId="1">
      <alignment horizontal="left" wrapText="1"/>
    </xf>
    <xf numFmtId="0" fontId="47" fillId="0" borderId="0">
      <alignment wrapText="1"/>
    </xf>
    <xf numFmtId="9" fontId="1" fillId="0" borderId="0" applyFont="0" applyFill="0" applyBorder="0" applyAlignment="0" applyProtection="0"/>
    <xf numFmtId="0" fontId="31" fillId="0" borderId="0"/>
    <xf numFmtId="0" fontId="19" fillId="0" borderId="0"/>
    <xf numFmtId="0" fontId="48" fillId="10" borderId="0"/>
    <xf numFmtId="0" fontId="49" fillId="0" borderId="0"/>
    <xf numFmtId="0" fontId="38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14" fontId="4" fillId="0" borderId="0" xfId="0" applyNumberFormat="1" applyFont="1" applyProtection="1">
      <protection locked="0"/>
    </xf>
    <xf numFmtId="165" fontId="17" fillId="0" borderId="0" xfId="0" applyNumberFormat="1" applyFont="1"/>
    <xf numFmtId="0" fontId="17" fillId="0" borderId="1" xfId="0" applyFont="1" applyBorder="1"/>
    <xf numFmtId="0" fontId="16" fillId="0" borderId="0" xfId="0" applyFont="1"/>
    <xf numFmtId="10" fontId="16" fillId="0" borderId="1" xfId="1" applyNumberFormat="1" applyFont="1" applyBorder="1"/>
    <xf numFmtId="165" fontId="16" fillId="0" borderId="1" xfId="1" applyNumberFormat="1" applyFont="1" applyBorder="1"/>
    <xf numFmtId="165" fontId="17" fillId="0" borderId="2" xfId="1" applyNumberFormat="1" applyFont="1" applyBorder="1"/>
    <xf numFmtId="165" fontId="17" fillId="0" borderId="1" xfId="1" applyNumberFormat="1" applyFont="1" applyBorder="1"/>
    <xf numFmtId="165" fontId="17" fillId="0" borderId="1" xfId="1" applyNumberFormat="1" applyFont="1" applyFill="1" applyBorder="1" applyAlignment="1">
      <alignment horizontal="right"/>
    </xf>
    <xf numFmtId="0" fontId="16" fillId="0" borderId="1" xfId="0" applyFont="1" applyBorder="1"/>
    <xf numFmtId="165" fontId="16" fillId="0" borderId="5" xfId="0" applyNumberFormat="1" applyFont="1" applyBorder="1"/>
    <xf numFmtId="165" fontId="16" fillId="0" borderId="1" xfId="0" applyNumberFormat="1" applyFont="1" applyBorder="1"/>
    <xf numFmtId="0" fontId="7" fillId="2" borderId="2" xfId="2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/>
    </xf>
    <xf numFmtId="3" fontId="0" fillId="0" borderId="0" xfId="0" applyNumberFormat="1"/>
    <xf numFmtId="0" fontId="50" fillId="0" borderId="0" xfId="0" applyFont="1"/>
    <xf numFmtId="6" fontId="50" fillId="0" borderId="0" xfId="0" applyNumberFormat="1" applyFont="1" applyAlignment="1">
      <alignment horizontal="right" vertical="top"/>
    </xf>
    <xf numFmtId="0" fontId="32" fillId="0" borderId="2" xfId="0" applyFont="1" applyBorder="1" applyAlignment="1">
      <alignment vertical="center" wrapText="1"/>
    </xf>
    <xf numFmtId="1" fontId="32" fillId="2" borderId="1" xfId="0" applyNumberFormat="1" applyFont="1" applyFill="1" applyBorder="1" applyAlignment="1" applyProtection="1">
      <alignment horizontal="center"/>
      <protection locked="0"/>
    </xf>
    <xf numFmtId="0" fontId="32" fillId="2" borderId="1" xfId="2" applyFont="1" applyFill="1" applyBorder="1" applyAlignment="1" applyProtection="1">
      <alignment horizontal="center"/>
      <protection locked="0"/>
    </xf>
    <xf numFmtId="3" fontId="32" fillId="0" borderId="1" xfId="0" applyNumberFormat="1" applyFont="1" applyBorder="1" applyProtection="1">
      <protection locked="0"/>
    </xf>
    <xf numFmtId="4" fontId="32" fillId="2" borderId="1" xfId="2" applyNumberFormat="1" applyFont="1" applyFill="1" applyBorder="1" applyAlignment="1" applyProtection="1">
      <alignment horizontal="right"/>
      <protection locked="0"/>
    </xf>
    <xf numFmtId="0" fontId="51" fillId="0" borderId="1" xfId="0" applyFont="1" applyBorder="1" applyAlignment="1">
      <alignment wrapText="1"/>
    </xf>
    <xf numFmtId="165" fontId="17" fillId="11" borderId="1" xfId="1" applyNumberFormat="1" applyFont="1" applyFill="1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vertical="center"/>
    </xf>
    <xf numFmtId="3" fontId="7" fillId="2" borderId="1" xfId="2" applyNumberFormat="1" applyFont="1" applyFill="1" applyBorder="1" applyAlignment="1" applyProtection="1">
      <alignment horizontal="right"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7" fillId="2" borderId="1" xfId="2" applyFont="1" applyFill="1" applyBorder="1" applyAlignment="1" applyProtection="1">
      <alignment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8" xfId="2" applyFont="1" applyFill="1" applyBorder="1" applyAlignment="1" applyProtection="1">
      <alignment horizontal="center"/>
      <protection locked="0"/>
    </xf>
    <xf numFmtId="3" fontId="32" fillId="0" borderId="8" xfId="0" applyNumberFormat="1" applyFont="1" applyBorder="1" applyProtection="1">
      <protection locked="0"/>
    </xf>
    <xf numFmtId="4" fontId="32" fillId="2" borderId="8" xfId="2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0" fontId="32" fillId="0" borderId="1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62">
    <cellStyle name="0,0_x000d__x000a_NA_x000d__x000a_" xfId="11" xr:uid="{00000000-0005-0000-0000-000000000000}"/>
    <cellStyle name="category" xfId="12" xr:uid="{00000000-0005-0000-0000-000001000000}"/>
    <cellStyle name="Cena" xfId="13" xr:uid="{00000000-0005-0000-0000-000002000000}"/>
    <cellStyle name="Ceny" xfId="14" xr:uid="{00000000-0005-0000-0000-000003000000}"/>
    <cellStyle name="Comma [0]_0110tgi1" xfId="15" xr:uid="{00000000-0005-0000-0000-000004000000}"/>
    <cellStyle name="Comma_0110tgi1" xfId="16" xr:uid="{00000000-0005-0000-0000-000005000000}"/>
    <cellStyle name="Currency [0]_0110tgi1" xfId="17" xr:uid="{00000000-0005-0000-0000-000006000000}"/>
    <cellStyle name="Currency_0110tgi1" xfId="18" xr:uid="{00000000-0005-0000-0000-000007000000}"/>
    <cellStyle name="ETIK" xfId="19" xr:uid="{00000000-0005-0000-0000-000008000000}"/>
    <cellStyle name="Euro" xfId="20" xr:uid="{00000000-0005-0000-0000-000009000000}"/>
    <cellStyle name="Grey" xfId="21" xr:uid="{00000000-0005-0000-0000-00000A000000}"/>
    <cellStyle name="HEADER" xfId="22" xr:uid="{00000000-0005-0000-0000-00000B000000}"/>
    <cellStyle name="Headline I" xfId="23" xr:uid="{00000000-0005-0000-0000-00000C000000}"/>
    <cellStyle name="Headline II" xfId="24" xr:uid="{00000000-0005-0000-0000-00000D000000}"/>
    <cellStyle name="Headline III" xfId="25" xr:uid="{00000000-0005-0000-0000-00000E000000}"/>
    <cellStyle name="Hlavní nadpis" xfId="26" xr:uid="{00000000-0005-0000-0000-00000F000000}"/>
    <cellStyle name="Hyperlink_0110tgi1" xfId="27" xr:uid="{00000000-0005-0000-0000-000010000000}"/>
    <cellStyle name="Input [yellow]" xfId="28" xr:uid="{00000000-0005-0000-0000-000011000000}"/>
    <cellStyle name="kody" xfId="29" xr:uid="{00000000-0005-0000-0000-000012000000}"/>
    <cellStyle name="kurzíva" xfId="30" xr:uid="{00000000-0005-0000-0000-000013000000}"/>
    <cellStyle name="Měna" xfId="1" builtinId="4"/>
    <cellStyle name="Milliers [0]_pldt" xfId="31" xr:uid="{00000000-0005-0000-0000-000015000000}"/>
    <cellStyle name="Milliers_pldt" xfId="32" xr:uid="{00000000-0005-0000-0000-000016000000}"/>
    <cellStyle name="Model" xfId="33" xr:uid="{00000000-0005-0000-0000-000017000000}"/>
    <cellStyle name="Monétaire [0]_pldt" xfId="34" xr:uid="{00000000-0005-0000-0000-000018000000}"/>
    <cellStyle name="Monétaire_pldt" xfId="35" xr:uid="{00000000-0005-0000-0000-000019000000}"/>
    <cellStyle name="NADPIS" xfId="36" xr:uid="{00000000-0005-0000-0000-00001A000000}"/>
    <cellStyle name="Nadpisy" xfId="37" xr:uid="{00000000-0005-0000-0000-00001B000000}"/>
    <cellStyle name="Nadpisy-příslušenství" xfId="38" xr:uid="{00000000-0005-0000-0000-00001C000000}"/>
    <cellStyle name="název firmy" xfId="39" xr:uid="{00000000-0005-0000-0000-00001D000000}"/>
    <cellStyle name="Název listu - kapitola" xfId="40" xr:uid="{00000000-0005-0000-0000-00001E000000}"/>
    <cellStyle name="Název produktu" xfId="41" xr:uid="{00000000-0005-0000-0000-00001F000000}"/>
    <cellStyle name="Normal - Style1" xfId="42" xr:uid="{00000000-0005-0000-0000-000020000000}"/>
    <cellStyle name="Normal_0002imi1" xfId="43" xr:uid="{00000000-0005-0000-0000-000021000000}"/>
    <cellStyle name="Normální" xfId="0" builtinId="0"/>
    <cellStyle name="normální 2" xfId="2" xr:uid="{00000000-0005-0000-0000-000023000000}"/>
    <cellStyle name="normální 2 2" xfId="44" xr:uid="{00000000-0005-0000-0000-000024000000}"/>
    <cellStyle name="normální 3" xfId="45" xr:uid="{00000000-0005-0000-0000-000025000000}"/>
    <cellStyle name="normální 4" xfId="46" xr:uid="{00000000-0005-0000-0000-000026000000}"/>
    <cellStyle name="normální 5" xfId="47" xr:uid="{00000000-0005-0000-0000-000027000000}"/>
    <cellStyle name="Normální 6" xfId="10" xr:uid="{00000000-0005-0000-0000-000028000000}"/>
    <cellStyle name="oem name" xfId="48" xr:uid="{00000000-0005-0000-0000-000029000000}"/>
    <cellStyle name="Percent [2]" xfId="49" xr:uid="{00000000-0005-0000-0000-00002A000000}"/>
    <cellStyle name="Podtitulek" xfId="50" xr:uid="{00000000-0005-0000-0000-00002B000000}"/>
    <cellStyle name="podtitulek inverzní" xfId="51" xr:uid="{00000000-0005-0000-0000-00002C000000}"/>
    <cellStyle name="podtitulek_List1" xfId="52" xr:uid="{00000000-0005-0000-0000-00002D000000}"/>
    <cellStyle name="Popis" xfId="53" xr:uid="{00000000-0005-0000-0000-00002E000000}"/>
    <cellStyle name="Popis - 1" xfId="54" xr:uid="{00000000-0005-0000-0000-00002F000000}"/>
    <cellStyle name="POPIS_PERSONAL" xfId="55" xr:uid="{00000000-0005-0000-0000-000030000000}"/>
    <cellStyle name="Procenta 2" xfId="56" xr:uid="{00000000-0005-0000-0000-000031000000}"/>
    <cellStyle name="Standard_PREISL_D" xfId="57" xr:uid="{00000000-0005-0000-0000-000032000000}"/>
    <cellStyle name="Styl 1" xfId="3" xr:uid="{00000000-0005-0000-0000-000033000000}"/>
    <cellStyle name="Styl 1 2" xfId="4" xr:uid="{00000000-0005-0000-0000-000034000000}"/>
    <cellStyle name="Styl 1 2 2" xfId="9" xr:uid="{00000000-0005-0000-0000-000035000000}"/>
    <cellStyle name="Styl 1 3" xfId="58" xr:uid="{00000000-0005-0000-0000-000036000000}"/>
    <cellStyle name="Styl2" xfId="59" xr:uid="{00000000-0005-0000-0000-000037000000}"/>
    <cellStyle name="Styl3" xfId="60" xr:uid="{00000000-0005-0000-0000-000038000000}"/>
    <cellStyle name="STYLE1 - Styl1" xfId="5" xr:uid="{00000000-0005-0000-0000-000039000000}"/>
    <cellStyle name="STYLE2 - Styl2" xfId="6" xr:uid="{00000000-0005-0000-0000-00003A000000}"/>
    <cellStyle name="STYLE3 - Styl3" xfId="7" xr:uid="{00000000-0005-0000-0000-00003B000000}"/>
    <cellStyle name="STYLE4 - Styl4" xfId="8" xr:uid="{00000000-0005-0000-0000-00003C000000}"/>
    <cellStyle name="subhead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1"/>
  <sheetViews>
    <sheetView tabSelected="1" zoomScale="95" zoomScaleNormal="95" zoomScaleSheetLayoutView="100" workbookViewId="0">
      <selection activeCell="F9" sqref="F9"/>
    </sheetView>
  </sheetViews>
  <sheetFormatPr defaultColWidth="8.6640625" defaultRowHeight="13.2"/>
  <cols>
    <col min="1" max="1" width="5" customWidth="1"/>
    <col min="2" max="2" width="37" customWidth="1"/>
    <col min="3" max="3" width="17.6640625" bestFit="1" customWidth="1"/>
    <col min="4" max="4" width="16" bestFit="1" customWidth="1"/>
    <col min="5" max="5" width="13.33203125" bestFit="1" customWidth="1"/>
    <col min="6" max="6" width="18" bestFit="1" customWidth="1"/>
    <col min="7" max="7" width="16.6640625" bestFit="1" customWidth="1"/>
  </cols>
  <sheetData>
    <row r="1" spans="1:9" ht="17.399999999999999">
      <c r="A1" s="6" t="s">
        <v>16</v>
      </c>
    </row>
    <row r="3" spans="1:9">
      <c r="A3" s="27"/>
      <c r="B3" s="27"/>
      <c r="C3" s="20" t="s">
        <v>3</v>
      </c>
      <c r="D3" s="20" t="s">
        <v>4</v>
      </c>
      <c r="E3" s="20" t="s">
        <v>13</v>
      </c>
      <c r="F3" s="20" t="s">
        <v>17</v>
      </c>
      <c r="G3" s="20" t="s">
        <v>20</v>
      </c>
      <c r="I3" s="32"/>
    </row>
    <row r="4" spans="1:9">
      <c r="A4" s="20">
        <v>1</v>
      </c>
      <c r="B4" s="20" t="s">
        <v>27</v>
      </c>
      <c r="C4" s="26">
        <f>'Výměna kamer'!C2</f>
        <v>0</v>
      </c>
      <c r="D4" s="26">
        <f>'Výměna kamer'!C3</f>
        <v>0</v>
      </c>
      <c r="E4" s="26">
        <f>'Výměna kamer'!C4</f>
        <v>0</v>
      </c>
      <c r="F4" s="26">
        <f t="shared" ref="F4:F5" si="0">SUM(C4:E4)</f>
        <v>0</v>
      </c>
      <c r="G4" s="29">
        <f>PRODUCT(F4,F8)+F4</f>
        <v>0</v>
      </c>
    </row>
    <row r="5" spans="1:9">
      <c r="A5" s="20">
        <v>2</v>
      </c>
      <c r="B5" s="20" t="s">
        <v>29</v>
      </c>
      <c r="C5" s="26">
        <f>Konektivita!C2</f>
        <v>0</v>
      </c>
      <c r="D5" s="26">
        <f>Konektivita!C3</f>
        <v>0</v>
      </c>
      <c r="E5" s="26">
        <f>Konektivita!C4</f>
        <v>0</v>
      </c>
      <c r="F5" s="26">
        <f t="shared" si="0"/>
        <v>0</v>
      </c>
      <c r="G5" s="29">
        <f>PRODUCT(F5,F8)+F5</f>
        <v>0</v>
      </c>
      <c r="I5" s="32"/>
    </row>
    <row r="6" spans="1:9">
      <c r="A6" s="20">
        <v>3</v>
      </c>
      <c r="B6" s="20" t="s">
        <v>23</v>
      </c>
      <c r="C6" s="26">
        <f>'Záznam a management'!C2</f>
        <v>0</v>
      </c>
      <c r="D6" s="26">
        <f>'Záznam a management'!C3</f>
        <v>0</v>
      </c>
      <c r="E6" s="26">
        <f>'Záznam a management'!C4</f>
        <v>0</v>
      </c>
      <c r="F6" s="26">
        <f t="shared" ref="F6" si="1">SUM(C6:E6)</f>
        <v>0</v>
      </c>
      <c r="G6" s="29">
        <f>PRODUCT(F6,F8)+F6</f>
        <v>0</v>
      </c>
    </row>
    <row r="7" spans="1:9" s="5" customFormat="1" ht="15">
      <c r="A7" s="27"/>
      <c r="B7" s="20" t="s">
        <v>5</v>
      </c>
      <c r="C7" s="25">
        <f>SUM(C4:C6)</f>
        <v>0</v>
      </c>
      <c r="D7" s="25">
        <f>SUM(D4:D6)</f>
        <v>0</v>
      </c>
      <c r="E7" s="25">
        <f>SUM(E4:E6)</f>
        <v>0</v>
      </c>
      <c r="F7" s="24">
        <f>SUM(F4:F6)</f>
        <v>0</v>
      </c>
      <c r="G7" s="28"/>
    </row>
    <row r="8" spans="1:9" s="5" customFormat="1" ht="15">
      <c r="A8" s="27"/>
      <c r="B8" s="20" t="s">
        <v>18</v>
      </c>
      <c r="C8" s="23"/>
      <c r="D8" s="23"/>
      <c r="E8" s="23"/>
      <c r="F8" s="22">
        <v>0.21</v>
      </c>
      <c r="G8" s="21"/>
    </row>
    <row r="9" spans="1:9" s="6" customFormat="1" ht="17.399999999999999">
      <c r="A9" s="20"/>
      <c r="B9" s="20" t="s">
        <v>14</v>
      </c>
      <c r="C9" s="25"/>
      <c r="D9" s="25"/>
      <c r="E9" s="25"/>
      <c r="F9" s="41">
        <f>SUM(F7*(1+F8))</f>
        <v>0</v>
      </c>
      <c r="G9" s="19"/>
    </row>
    <row r="11" spans="1:9">
      <c r="B11" s="33"/>
      <c r="C11" s="33"/>
      <c r="D11" s="3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headerFooter>
    <oddHeader>&amp;C&amp;"Arial CE,Tučné"&amp;14VÝKAZ-VÝMĚR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="98" zoomScaleNormal="98" zoomScaleSheetLayoutView="100" zoomScalePageLayoutView="130" workbookViewId="0">
      <selection activeCell="J7" sqref="J7"/>
    </sheetView>
  </sheetViews>
  <sheetFormatPr defaultColWidth="9.109375" defaultRowHeight="10.199999999999999"/>
  <cols>
    <col min="1" max="1" width="3.6640625" style="45" bestFit="1" customWidth="1"/>
    <col min="2" max="2" width="18.44140625" style="69" customWidth="1"/>
    <col min="3" max="3" width="56.44140625" style="45" customWidth="1"/>
    <col min="4" max="4" width="17.33203125" style="45" bestFit="1" customWidth="1"/>
    <col min="5" max="5" width="8.33203125" style="70" bestFit="1" customWidth="1"/>
    <col min="6" max="6" width="8.33203125" style="45" bestFit="1" customWidth="1"/>
    <col min="7" max="7" width="10.44140625" style="45" bestFit="1" customWidth="1"/>
    <col min="8" max="8" width="11.44140625" style="45" bestFit="1" customWidth="1"/>
    <col min="9" max="9" width="6.6640625" style="45" bestFit="1" customWidth="1"/>
    <col min="10" max="10" width="11" style="45" bestFit="1" customWidth="1"/>
    <col min="11" max="11" width="6.6640625" style="45" bestFit="1" customWidth="1"/>
    <col min="12" max="16384" width="9.109375" style="45"/>
  </cols>
  <sheetData>
    <row r="1" spans="1:11" ht="15.6">
      <c r="A1" s="80" t="s">
        <v>31</v>
      </c>
      <c r="B1" s="80"/>
      <c r="C1" s="42"/>
      <c r="D1" s="43"/>
      <c r="E1" s="44"/>
      <c r="F1" s="43"/>
      <c r="G1" s="43"/>
      <c r="H1" s="43"/>
      <c r="I1" s="43"/>
      <c r="J1" s="43"/>
    </row>
    <row r="2" spans="1:11" ht="12">
      <c r="A2" s="46"/>
      <c r="B2" s="47" t="s">
        <v>3</v>
      </c>
      <c r="C2" s="48">
        <f>SUM(H7:H15)</f>
        <v>0</v>
      </c>
      <c r="D2" s="49"/>
      <c r="E2" s="43"/>
      <c r="F2" s="43"/>
      <c r="G2" s="43"/>
      <c r="H2" s="50"/>
      <c r="I2" s="43"/>
      <c r="J2" s="51"/>
    </row>
    <row r="3" spans="1:11" ht="12">
      <c r="A3" s="46"/>
      <c r="B3" s="47" t="s">
        <v>4</v>
      </c>
      <c r="C3" s="48">
        <f>SUM(J7:J15)</f>
        <v>0</v>
      </c>
      <c r="D3" s="49"/>
      <c r="E3" s="43"/>
      <c r="F3" s="43"/>
      <c r="G3" s="43"/>
      <c r="H3" s="50"/>
      <c r="I3" s="43"/>
      <c r="J3" s="52"/>
    </row>
    <row r="4" spans="1:11" ht="12">
      <c r="A4" s="46"/>
      <c r="B4" s="47" t="s">
        <v>13</v>
      </c>
      <c r="C4" s="53">
        <v>0</v>
      </c>
      <c r="D4" s="54"/>
      <c r="E4" s="43"/>
      <c r="F4" s="43"/>
      <c r="G4" s="43"/>
      <c r="H4" s="43"/>
      <c r="I4" s="43"/>
      <c r="J4" s="43"/>
    </row>
    <row r="5" spans="1:11" ht="12.75" customHeight="1">
      <c r="A5" s="46"/>
      <c r="B5" s="47" t="s">
        <v>5</v>
      </c>
      <c r="C5" s="48">
        <f>SUM(C2:C4)</f>
        <v>0</v>
      </c>
      <c r="D5" s="49"/>
      <c r="E5" s="43"/>
      <c r="F5" s="43"/>
      <c r="G5" s="43"/>
      <c r="H5" s="43"/>
      <c r="I5" s="43"/>
      <c r="J5" s="43"/>
    </row>
    <row r="6" spans="1:11" ht="12.75" customHeight="1">
      <c r="A6" s="55" t="s">
        <v>19</v>
      </c>
      <c r="B6" s="55" t="s">
        <v>0</v>
      </c>
      <c r="C6" s="55" t="s">
        <v>11</v>
      </c>
      <c r="D6" s="55" t="s">
        <v>26</v>
      </c>
      <c r="E6" s="55" t="s">
        <v>1</v>
      </c>
      <c r="F6" s="55" t="s">
        <v>12</v>
      </c>
      <c r="G6" s="55" t="s">
        <v>8</v>
      </c>
      <c r="H6" s="55" t="s">
        <v>9</v>
      </c>
      <c r="I6" s="55" t="s">
        <v>2</v>
      </c>
      <c r="J6" s="55" t="s">
        <v>6</v>
      </c>
      <c r="K6" s="55" t="s">
        <v>7</v>
      </c>
    </row>
    <row r="7" spans="1:11" ht="51">
      <c r="A7" s="9">
        <v>1</v>
      </c>
      <c r="B7" s="10" t="s">
        <v>30</v>
      </c>
      <c r="C7" s="56" t="s">
        <v>47</v>
      </c>
      <c r="D7" s="56"/>
      <c r="E7" s="57">
        <v>10</v>
      </c>
      <c r="F7" s="57" t="s">
        <v>10</v>
      </c>
      <c r="G7" s="58"/>
      <c r="H7" s="59">
        <f>E7*G7</f>
        <v>0</v>
      </c>
      <c r="I7" s="59"/>
      <c r="J7" s="59">
        <f>E7*I7</f>
        <v>0</v>
      </c>
      <c r="K7" s="59">
        <f t="shared" ref="K7:K15" si="0">H7+J7</f>
        <v>0</v>
      </c>
    </row>
    <row r="8" spans="1:11">
      <c r="A8" s="9">
        <v>2</v>
      </c>
      <c r="B8" s="10" t="s">
        <v>28</v>
      </c>
      <c r="C8" s="58" t="s">
        <v>32</v>
      </c>
      <c r="D8" s="58"/>
      <c r="E8" s="57">
        <v>10</v>
      </c>
      <c r="F8" s="57" t="s">
        <v>10</v>
      </c>
      <c r="G8" s="58"/>
      <c r="H8" s="59">
        <f t="shared" ref="H8:H14" si="1">E8*G8</f>
        <v>0</v>
      </c>
      <c r="I8" s="60"/>
      <c r="J8" s="59">
        <f t="shared" ref="J8:J15" si="2">E8*I8</f>
        <v>0</v>
      </c>
      <c r="K8" s="59">
        <f t="shared" si="0"/>
        <v>0</v>
      </c>
    </row>
    <row r="9" spans="1:11" ht="20.399999999999999">
      <c r="A9" s="9">
        <v>3</v>
      </c>
      <c r="B9" s="63" t="s">
        <v>33</v>
      </c>
      <c r="C9" s="74" t="s">
        <v>34</v>
      </c>
      <c r="D9" s="61"/>
      <c r="E9" s="64">
        <v>10</v>
      </c>
      <c r="F9" s="64" t="s">
        <v>15</v>
      </c>
      <c r="G9" s="61"/>
      <c r="H9" s="59">
        <f t="shared" si="1"/>
        <v>0</v>
      </c>
      <c r="I9" s="60"/>
      <c r="J9" s="59">
        <f t="shared" si="2"/>
        <v>0</v>
      </c>
      <c r="K9" s="59">
        <f t="shared" si="0"/>
        <v>0</v>
      </c>
    </row>
    <row r="10" spans="1:11" ht="10.8">
      <c r="A10" s="9">
        <v>4</v>
      </c>
      <c r="B10" s="62" t="s">
        <v>22</v>
      </c>
      <c r="C10" s="30" t="s">
        <v>21</v>
      </c>
      <c r="D10" s="66"/>
      <c r="E10" s="67">
        <v>10</v>
      </c>
      <c r="F10" s="68" t="s">
        <v>15</v>
      </c>
      <c r="G10" s="60"/>
      <c r="H10" s="59">
        <f t="shared" si="1"/>
        <v>0</v>
      </c>
      <c r="I10" s="60"/>
      <c r="J10" s="59">
        <f t="shared" si="2"/>
        <v>0</v>
      </c>
      <c r="K10" s="59">
        <f t="shared" si="0"/>
        <v>0</v>
      </c>
    </row>
    <row r="11" spans="1:11" ht="10.8">
      <c r="A11" s="9">
        <v>5</v>
      </c>
      <c r="B11" s="65"/>
      <c r="C11" s="30" t="s">
        <v>43</v>
      </c>
      <c r="D11" s="66"/>
      <c r="E11" s="67">
        <v>8</v>
      </c>
      <c r="F11" s="68" t="s">
        <v>15</v>
      </c>
      <c r="G11" s="60"/>
      <c r="H11" s="59">
        <f t="shared" si="1"/>
        <v>0</v>
      </c>
      <c r="I11" s="60"/>
      <c r="J11" s="59">
        <f t="shared" si="2"/>
        <v>0</v>
      </c>
      <c r="K11" s="59">
        <f t="shared" si="0"/>
        <v>0</v>
      </c>
    </row>
    <row r="12" spans="1:11" ht="10.8">
      <c r="A12" s="9">
        <v>6</v>
      </c>
      <c r="B12" s="65"/>
      <c r="C12" s="30" t="s">
        <v>44</v>
      </c>
      <c r="D12" s="66"/>
      <c r="E12" s="67">
        <v>10</v>
      </c>
      <c r="F12" s="68" t="s">
        <v>15</v>
      </c>
      <c r="G12" s="60"/>
      <c r="H12" s="59">
        <f t="shared" si="1"/>
        <v>0</v>
      </c>
      <c r="I12" s="60"/>
      <c r="J12" s="59">
        <f t="shared" si="2"/>
        <v>0</v>
      </c>
      <c r="K12" s="59">
        <f t="shared" si="0"/>
        <v>0</v>
      </c>
    </row>
    <row r="13" spans="1:11" ht="20.399999999999999">
      <c r="A13" s="9">
        <v>7</v>
      </c>
      <c r="B13" s="65"/>
      <c r="C13" s="30" t="s">
        <v>45</v>
      </c>
      <c r="D13" s="66"/>
      <c r="E13" s="67">
        <v>1</v>
      </c>
      <c r="F13" s="68" t="s">
        <v>15</v>
      </c>
      <c r="G13" s="60"/>
      <c r="H13" s="59">
        <f t="shared" si="1"/>
        <v>0</v>
      </c>
      <c r="I13" s="60"/>
      <c r="J13" s="59">
        <f t="shared" si="2"/>
        <v>0</v>
      </c>
      <c r="K13" s="59">
        <f t="shared" si="0"/>
        <v>0</v>
      </c>
    </row>
    <row r="14" spans="1:11" ht="10.8">
      <c r="A14" s="9">
        <v>8</v>
      </c>
      <c r="B14" s="65"/>
      <c r="C14" s="30" t="s">
        <v>35</v>
      </c>
      <c r="D14" s="66"/>
      <c r="E14" s="67">
        <v>10</v>
      </c>
      <c r="F14" s="68" t="s">
        <v>15</v>
      </c>
      <c r="G14" s="60"/>
      <c r="H14" s="59">
        <f t="shared" si="1"/>
        <v>0</v>
      </c>
      <c r="I14" s="60"/>
      <c r="J14" s="59">
        <f t="shared" si="2"/>
        <v>0</v>
      </c>
      <c r="K14" s="59">
        <f t="shared" si="0"/>
        <v>0</v>
      </c>
    </row>
    <row r="15" spans="1:11" ht="10.8">
      <c r="A15" s="9">
        <v>9</v>
      </c>
      <c r="B15" s="65"/>
      <c r="C15" s="30" t="s">
        <v>46</v>
      </c>
      <c r="D15" s="66"/>
      <c r="E15" s="67">
        <v>1</v>
      </c>
      <c r="F15" s="68" t="s">
        <v>15</v>
      </c>
      <c r="G15" s="60"/>
      <c r="H15" s="59">
        <f>E15*G15</f>
        <v>0</v>
      </c>
      <c r="I15" s="60"/>
      <c r="J15" s="59">
        <f t="shared" si="2"/>
        <v>0</v>
      </c>
      <c r="K15" s="59">
        <f t="shared" si="0"/>
        <v>0</v>
      </c>
    </row>
    <row r="16" spans="1:11">
      <c r="B16" s="45"/>
      <c r="E16" s="45"/>
    </row>
    <row r="17" spans="1:10" ht="10.8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0.8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0.8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0.8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0.8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10.8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10.8">
      <c r="A23" s="43"/>
      <c r="B23" s="45"/>
      <c r="E23" s="45"/>
    </row>
    <row r="24" spans="1:10">
      <c r="B24" s="45"/>
      <c r="E24" s="45"/>
    </row>
    <row r="25" spans="1:10">
      <c r="B25" s="45"/>
      <c r="E25" s="45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zoomScale="120" zoomScaleNormal="120" zoomScaleSheetLayoutView="100" zoomScalePageLayoutView="98" workbookViewId="0">
      <selection activeCell="J8" sqref="J8"/>
    </sheetView>
  </sheetViews>
  <sheetFormatPr defaultColWidth="13.6640625" defaultRowHeight="10.199999999999999"/>
  <cols>
    <col min="1" max="1" width="3.6640625" style="1" bestFit="1" customWidth="1"/>
    <col min="2" max="2" width="15.44140625" style="1" customWidth="1"/>
    <col min="3" max="3" width="61" style="1" customWidth="1"/>
    <col min="4" max="4" width="8.33203125" style="1" bestFit="1" customWidth="1"/>
    <col min="5" max="5" width="8.33203125" style="2" bestFit="1" customWidth="1"/>
    <col min="6" max="6" width="7.44140625" style="1" bestFit="1" customWidth="1"/>
    <col min="7" max="7" width="11.44140625" style="1" bestFit="1" customWidth="1"/>
    <col min="8" max="8" width="7" style="1" bestFit="1" customWidth="1"/>
    <col min="9" max="9" width="11" style="1" bestFit="1" customWidth="1"/>
    <col min="10" max="10" width="6.6640625" style="1" bestFit="1" customWidth="1"/>
    <col min="11" max="16384" width="13.6640625" style="1"/>
  </cols>
  <sheetData>
    <row r="1" spans="1:10" ht="15.6">
      <c r="A1" s="81" t="s">
        <v>29</v>
      </c>
      <c r="B1" s="82"/>
      <c r="C1" s="83"/>
      <c r="D1" s="3"/>
      <c r="E1" s="4"/>
      <c r="F1" s="3"/>
      <c r="G1" s="3"/>
      <c r="H1" s="3"/>
      <c r="I1" s="3"/>
      <c r="J1" s="3"/>
    </row>
    <row r="2" spans="1:10" ht="12.75" customHeight="1">
      <c r="A2" s="7"/>
      <c r="B2" s="8" t="s">
        <v>3</v>
      </c>
      <c r="C2" s="72">
        <f>SUM(G7:G8)</f>
        <v>0</v>
      </c>
      <c r="D2" s="12"/>
      <c r="E2" s="3"/>
      <c r="F2" s="3"/>
      <c r="G2" s="3"/>
      <c r="H2" s="13"/>
      <c r="I2" s="3"/>
      <c r="J2" s="14"/>
    </row>
    <row r="3" spans="1:10" ht="12.75" customHeight="1">
      <c r="A3" s="7"/>
      <c r="B3" s="8" t="s">
        <v>4</v>
      </c>
      <c r="C3" s="72">
        <f>SUM(I7:I8)</f>
        <v>0</v>
      </c>
      <c r="D3" s="12"/>
      <c r="E3" s="3"/>
      <c r="F3" s="3"/>
      <c r="G3" s="3"/>
      <c r="H3" s="13"/>
      <c r="I3" s="3"/>
      <c r="J3" s="18"/>
    </row>
    <row r="4" spans="1:10" ht="12.75" customHeight="1">
      <c r="A4" s="7"/>
      <c r="B4" s="8" t="s">
        <v>13</v>
      </c>
      <c r="C4" s="73">
        <v>0</v>
      </c>
      <c r="D4" s="15"/>
      <c r="E4" s="3"/>
      <c r="F4" s="3"/>
      <c r="G4" s="3"/>
      <c r="H4" s="3"/>
      <c r="I4" s="3"/>
      <c r="J4" s="3"/>
    </row>
    <row r="5" spans="1:10" ht="12.75" customHeight="1">
      <c r="A5" s="7"/>
      <c r="B5" s="8" t="s">
        <v>5</v>
      </c>
      <c r="C5" s="72">
        <f>SUM(C2:C4)</f>
        <v>0</v>
      </c>
      <c r="D5" s="12"/>
      <c r="E5" s="3"/>
      <c r="F5" s="3"/>
      <c r="G5" s="3"/>
      <c r="H5" s="3"/>
      <c r="I5" s="3"/>
      <c r="J5" s="3"/>
    </row>
    <row r="6" spans="1:10" ht="10.8">
      <c r="A6" s="11" t="s">
        <v>19</v>
      </c>
      <c r="B6" s="11" t="s">
        <v>0</v>
      </c>
      <c r="C6" s="11" t="s">
        <v>11</v>
      </c>
      <c r="D6" s="71" t="s">
        <v>1</v>
      </c>
      <c r="E6" s="11" t="s">
        <v>12</v>
      </c>
      <c r="F6" s="11" t="s">
        <v>8</v>
      </c>
      <c r="G6" s="11" t="s">
        <v>9</v>
      </c>
      <c r="H6" s="11" t="s">
        <v>2</v>
      </c>
      <c r="I6" s="11" t="s">
        <v>6</v>
      </c>
      <c r="J6" s="11" t="s">
        <v>7</v>
      </c>
    </row>
    <row r="7" spans="1:10" ht="24.75" customHeight="1">
      <c r="A7" s="9">
        <v>1</v>
      </c>
      <c r="B7" s="10" t="s">
        <v>36</v>
      </c>
      <c r="C7" s="74" t="s">
        <v>37</v>
      </c>
      <c r="D7" s="79">
        <v>10</v>
      </c>
      <c r="E7" s="75" t="s">
        <v>10</v>
      </c>
      <c r="F7" s="76"/>
      <c r="G7" s="76">
        <f>D7*F7</f>
        <v>0</v>
      </c>
      <c r="H7" s="77"/>
      <c r="I7" s="76">
        <f>D7*H7</f>
        <v>0</v>
      </c>
      <c r="J7" s="76">
        <f t="shared" ref="J7:J8" si="0">G7+I7</f>
        <v>0</v>
      </c>
    </row>
    <row r="8" spans="1:10" ht="10.8">
      <c r="A8" s="9">
        <v>2</v>
      </c>
      <c r="B8" s="78" t="s">
        <v>25</v>
      </c>
      <c r="C8" s="74" t="s">
        <v>38</v>
      </c>
      <c r="D8" s="79">
        <v>10</v>
      </c>
      <c r="E8" s="37" t="s">
        <v>10</v>
      </c>
      <c r="F8" s="7"/>
      <c r="G8" s="38">
        <f>D8*F8</f>
        <v>0</v>
      </c>
      <c r="H8" s="39"/>
      <c r="I8" s="38">
        <f>D8*H8</f>
        <v>0</v>
      </c>
      <c r="J8" s="38">
        <f t="shared" si="0"/>
        <v>0</v>
      </c>
    </row>
    <row r="9" spans="1:10" ht="10.8">
      <c r="A9" s="3"/>
      <c r="B9" s="3"/>
      <c r="C9" s="13"/>
      <c r="E9" s="1"/>
    </row>
    <row r="10" spans="1:10" ht="10.8">
      <c r="A10" s="3"/>
      <c r="B10" s="31"/>
      <c r="C10" s="31"/>
      <c r="E10" s="1"/>
    </row>
    <row r="12" spans="1:10" ht="9.75" customHeight="1"/>
  </sheetData>
  <mergeCells count="1">
    <mergeCell ref="A1:C1"/>
  </mergeCells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&amp;C5/5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zoomScale="120" zoomScaleNormal="120" zoomScaleSheetLayoutView="100" zoomScalePageLayoutView="98" workbookViewId="0">
      <selection sqref="A1:XFD1"/>
    </sheetView>
  </sheetViews>
  <sheetFormatPr defaultColWidth="13.6640625" defaultRowHeight="10.199999999999999"/>
  <cols>
    <col min="1" max="1" width="3.6640625" style="1" bestFit="1" customWidth="1"/>
    <col min="2" max="2" width="15.44140625" style="1" customWidth="1"/>
    <col min="3" max="3" width="61" style="1" customWidth="1"/>
    <col min="4" max="4" width="8.33203125" style="1" bestFit="1" customWidth="1"/>
    <col min="5" max="5" width="8.33203125" style="2" bestFit="1" customWidth="1"/>
    <col min="6" max="6" width="7.44140625" style="1" bestFit="1" customWidth="1"/>
    <col min="7" max="7" width="11.44140625" style="1" bestFit="1" customWidth="1"/>
    <col min="8" max="8" width="7" style="1" bestFit="1" customWidth="1"/>
    <col min="9" max="9" width="11" style="1" bestFit="1" customWidth="1"/>
    <col min="10" max="10" width="6.6640625" style="1" bestFit="1" customWidth="1"/>
    <col min="11" max="16384" width="13.6640625" style="1"/>
  </cols>
  <sheetData>
    <row r="1" spans="1:10" ht="15.6">
      <c r="A1" s="81" t="s">
        <v>24</v>
      </c>
      <c r="B1" s="82"/>
      <c r="C1" s="83"/>
      <c r="D1" s="3"/>
      <c r="E1" s="4"/>
      <c r="F1" s="3"/>
      <c r="G1" s="3"/>
      <c r="H1" s="3"/>
      <c r="I1" s="3"/>
      <c r="J1" s="3"/>
    </row>
    <row r="2" spans="1:10" ht="12.75" customHeight="1">
      <c r="A2" s="7"/>
      <c r="B2" s="8" t="s">
        <v>3</v>
      </c>
      <c r="C2" s="16">
        <f>SUM(G7:G8)</f>
        <v>0</v>
      </c>
      <c r="D2" s="12"/>
      <c r="E2" s="3"/>
      <c r="F2" s="3"/>
      <c r="G2" s="3"/>
      <c r="H2" s="13"/>
      <c r="I2" s="3"/>
      <c r="J2" s="14"/>
    </row>
    <row r="3" spans="1:10" ht="12.75" customHeight="1">
      <c r="A3" s="7"/>
      <c r="B3" s="8" t="s">
        <v>4</v>
      </c>
      <c r="C3" s="16">
        <f>SUM(I7:I8)</f>
        <v>0</v>
      </c>
      <c r="D3" s="12"/>
      <c r="E3" s="3"/>
      <c r="F3" s="3"/>
      <c r="G3" s="3"/>
      <c r="H3" s="13"/>
      <c r="I3" s="3"/>
      <c r="J3" s="18"/>
    </row>
    <row r="4" spans="1:10" ht="12.75" customHeight="1">
      <c r="A4" s="7"/>
      <c r="B4" s="8" t="s">
        <v>13</v>
      </c>
      <c r="C4" s="17">
        <v>0</v>
      </c>
      <c r="D4" s="15"/>
      <c r="E4" s="3"/>
      <c r="F4" s="3"/>
      <c r="G4" s="3"/>
      <c r="H4" s="3"/>
      <c r="I4" s="3"/>
      <c r="J4" s="3"/>
    </row>
    <row r="5" spans="1:10" ht="12.75" customHeight="1">
      <c r="A5" s="7"/>
      <c r="B5" s="8" t="s">
        <v>5</v>
      </c>
      <c r="C5" s="16">
        <f>SUM(C2:C4)</f>
        <v>0</v>
      </c>
      <c r="D5" s="12"/>
      <c r="E5" s="3"/>
      <c r="F5" s="3"/>
      <c r="G5" s="3"/>
      <c r="H5" s="3"/>
      <c r="I5" s="3"/>
      <c r="J5" s="3"/>
    </row>
    <row r="6" spans="1:10" ht="10.8">
      <c r="A6" s="11" t="s">
        <v>19</v>
      </c>
      <c r="B6" s="11" t="s">
        <v>0</v>
      </c>
      <c r="C6" s="11" t="s">
        <v>11</v>
      </c>
      <c r="D6" s="11" t="s">
        <v>1</v>
      </c>
      <c r="E6" s="11" t="s">
        <v>12</v>
      </c>
      <c r="F6" s="11" t="s">
        <v>8</v>
      </c>
      <c r="G6" s="11" t="s">
        <v>9</v>
      </c>
      <c r="H6" s="11" t="s">
        <v>2</v>
      </c>
      <c r="I6" s="11" t="s">
        <v>6</v>
      </c>
      <c r="J6" s="11" t="s">
        <v>7</v>
      </c>
    </row>
    <row r="7" spans="1:10" ht="20.399999999999999">
      <c r="A7" s="9">
        <v>1</v>
      </c>
      <c r="B7" s="40" t="s">
        <v>40</v>
      </c>
      <c r="C7" s="35" t="s">
        <v>39</v>
      </c>
      <c r="D7" s="36">
        <v>10</v>
      </c>
      <c r="E7" s="37" t="s">
        <v>10</v>
      </c>
      <c r="F7" s="38"/>
      <c r="G7" s="38">
        <f t="shared" ref="G7" si="0">D7*F7</f>
        <v>0</v>
      </c>
      <c r="H7" s="39"/>
      <c r="I7" s="38">
        <f t="shared" ref="I7:I8" si="1">D7*H7</f>
        <v>0</v>
      </c>
      <c r="J7" s="38">
        <f t="shared" ref="J7:J8" si="2">G7+I7</f>
        <v>0</v>
      </c>
    </row>
    <row r="8" spans="1:10" ht="30.6">
      <c r="A8" s="9">
        <v>2</v>
      </c>
      <c r="B8" s="40" t="s">
        <v>41</v>
      </c>
      <c r="C8" s="35" t="s">
        <v>42</v>
      </c>
      <c r="D8" s="36">
        <v>6</v>
      </c>
      <c r="E8" s="37" t="s">
        <v>10</v>
      </c>
      <c r="F8" s="38"/>
      <c r="G8" s="38">
        <f t="shared" ref="G8" si="3">D8*F8</f>
        <v>0</v>
      </c>
      <c r="H8" s="39"/>
      <c r="I8" s="38">
        <f t="shared" si="1"/>
        <v>0</v>
      </c>
      <c r="J8" s="38">
        <f t="shared" si="2"/>
        <v>0</v>
      </c>
    </row>
  </sheetData>
  <mergeCells count="1">
    <mergeCell ref="A1:C1"/>
  </mergeCells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Výměna kamer</vt:lpstr>
      <vt:lpstr>Konektivita</vt:lpstr>
      <vt:lpstr>Záznam a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Ing. Milan Hádek</dc:creator>
  <cp:lastModifiedBy>Milan Hádek</cp:lastModifiedBy>
  <cp:lastPrinted>2018-07-25T06:06:31Z</cp:lastPrinted>
  <dcterms:created xsi:type="dcterms:W3CDTF">2000-10-18T19:26:40Z</dcterms:created>
  <dcterms:modified xsi:type="dcterms:W3CDTF">2024-05-06T13:21:16Z</dcterms:modified>
</cp:coreProperties>
</file>