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Liberec\Kropáčkova\DPS revize 08 2024 Kropačkova Pare 1\F  Rozpočet s cenou  Výkaz výměr\"/>
    </mc:Choice>
  </mc:AlternateContent>
  <bookViews>
    <workbookView xWindow="0" yWindow="0" windowWidth="0" windowHeight="0"/>
  </bookViews>
  <sheets>
    <sheet name="Rekapitulace" sheetId="4" r:id="rId1"/>
    <sheet name="000" sheetId="2" r:id="rId2"/>
    <sheet name="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65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I140"/>
  <c r="O161"/>
  <c r="I161"/>
  <c r="O157"/>
  <c r="I157"/>
  <c r="O153"/>
  <c r="I153"/>
  <c r="O149"/>
  <c r="I149"/>
  <c r="O145"/>
  <c r="I145"/>
  <c r="O141"/>
  <c r="I141"/>
  <c r="I135"/>
  <c r="O136"/>
  <c r="I136"/>
  <c r="I86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1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<sst xmlns="http://schemas.openxmlformats.org/spreadsheetml/2006/main">
  <si>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</si>
  <si>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</si>
  <si>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</si>
  <si>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03042020.1 - SOUVISLÁ ÚDRŽBA UL. KROPÁČKOVA - REVIZE 08/2024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</si>
  <si>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</si>
  <si>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</si>
  <si>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</si>
  <si>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</si>
  <si>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</si>
  <si>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</si>
  <si>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</si>
  <si>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</si>
  <si>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VEDLEJŠÍ A OSTATNÍ NÁKLADY (VON)</t>
  </si>
  <si>
    <t>101</t>
  </si>
  <si>
    <t>KOMUNIKACE</t>
  </si>
  <si>
    <t>Soupis prací objektu</t>
  </si>
  <si>
    <t>S</t>
  </si>
  <si>
    <t>Stavba:</t>
  </si>
  <si>
    <t>03042020.1</t>
  </si>
  <si>
    <t>SOUVISLÁ ÚDRŽBA UL. KROPÁČKOVA - REVIZE 08/2024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</si>
  <si>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</si>
  <si>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</si>
  <si>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</si>
  <si>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</si>
  <si>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</si>
  <si>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</si>
  <si>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</si>
  <si>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</si>
  <si>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</si>
  <si>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</si>
  <si>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</si>
  <si>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</si>
  <si>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</si>
  <si>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</si>
  <si>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</si>
  <si>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</si>
  <si>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</si>
  <si>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</si>
  <si>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</si>
  <si>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</si>
  <si>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</si>
  <si>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OTSKP ~ 2024</t>
  </si>
  <si>
    <t>PP</t>
  </si>
  <si>
    <t xml:space="preserve">zajištění vstupů do nemovitostí   - stavební ,      _x000d_zvýšené náklady na oplocení ,  zábrany a přesuny zábran</t>
  </si>
  <si>
    <t>VV</t>
  </si>
  <si>
    <t>1 = 1,000 [A]</t>
  </si>
  <si>
    <t>TS</t>
  </si>
  <si>
    <t>Položka zahrnuje:
- veškeré náklady spojené se zřízením nebo zajištěním objížďky a přístupové cesty</t>
  </si>
  <si>
    <t>02720</t>
  </si>
  <si>
    <t>POMOC PRÁCE ZŘÍZ NEBO ZAJIŠŤ REGULACI A OCHRANU DOPRAVY</t>
  </si>
  <si>
    <t xml:space="preserve">Dopravně inženýrská opatření v průběhu celé stavby (dle  TZ ), zahrnuje osazení, přesuny a odvoz provizorního dopravního    značení. Zahrnuje dočasné dopravní značení, semafory, dopravní zařízení (např citybloky, provizorní betonová a ocelová svodidla, ochranná zábradlí, světelné   výstražné zařízení atd.) oplocení a všechny související práce po dobu trvání stavby Součástí položky je i údržba a péče o dopravně inženýrská opatření v   průběhu celé stavby a zajištění a projednání DIO." údržba k zajištění bezpečného provozu komunikací po dobu stavby_x000d__x000d_Nejdříve bude realizováno dopravní opatření ( DIO ) :_x000d_
Realizace této stavby je uvažována za částečné  uzavírky (po stranách)  .    _x000d_
DIO – bude zhotoveno dodavatelem stavby a bude odsouhlaseno DI Pčr  a před zahájením stavby bude zhotovitelem OD požádán o Stanovení dočasné úpravy provozu._x000d_
_x000d_
Návrh DIO : _x000d_
_x000d_
Na začátek stavby z obou směrů osadit  dodatkovou tabulku E13 ( projíždíte stavbou )_x000d_
 _x000d_
Samotnou stavbu dále provádět v taktu , vždy dle schematu B/5.1 , případně na SSZ._x000d_
  Přípravné práce před pokládkou AC, budou z důvodu obslužnosti prováděny po cca 90,0m úsecích ve kterých bude realizováno dočasné dopravní omezení. _x000d_
_x000d_
     Před zahájením stavby bude projednán režim výjezdu rezidentů (dotčených sousedů).</t>
  </si>
  <si>
    <t>Položka zahrnuje:
- veškeré náklady spojené s objednatelem požadovanými zařízeními</t>
  </si>
  <si>
    <t>02730</t>
  </si>
  <si>
    <t>POMOC PRÁCE ZŘÍZ NEBO ZAJIŠŤ OCHRANU INŽENÝRSKÝCH SÍTÍ</t>
  </si>
  <si>
    <t xml:space="preserve">Ochrana a vytyčení stávajících IS  a to včetně veškerých poplatků            _x000d__x000d_
Náklady na ztížené výkopy  - RUČNÍ    !  !  ! a manipulace v ochranných pásmech těchto sítí   ( VO, CETIN, ČEZ, SČVaK, GasNet)  dále obsahuje zajištění souhlasu se stavbou  jednotlivých správců ke kolaudaci     _x000d__x000d_
 Zhotovitel se bude řídit podmínkami správců sítí uvedenými v příloze E.</t>
  </si>
  <si>
    <t>Položka zahrnuje:
- veškeré náklady spojené s ochranou inženýrských sítí</t>
  </si>
  <si>
    <t>02910</t>
  </si>
  <si>
    <t>OSTATNÍ POŽADAVKY - ZEMĚMĚŘIČSKÁ MĚŘENÍ</t>
  </si>
  <si>
    <t>Geodetická činnost v průběhu provádění stavebních prací (geodet zhotovitele stavby) včetně vytyčení stavby a skutečného zjištění průběhu inženýrských sítí. Součástí je vybudování potřebné vytyčovací sítě.</t>
  </si>
  <si>
    <t>Položka zahrnuje:
- veškeré náklady spojené s objednatelem požadovanými pracemi</t>
  </si>
  <si>
    <t>02911</t>
  </si>
  <si>
    <t>OSTATNÍ POŽADAVKY - GEODETICKÉ ZAMĚŘENÍ</t>
  </si>
  <si>
    <t xml:space="preserve">Po skončení stavby, bude celá stavba zaměřena oprávněným geodetem a rozdělení úpravy ploch po jednotlivých površích a SO.    _x000d_Geodetické zaměření zkutečného provedení stavby vložené na podkladu katastrální mapy,   _x000d_Zaměření bude dodáno jeko celek a dále po jednotlivých SO , vždy v množství 4 kusy + 4* na CD</t>
  </si>
  <si>
    <t>02943</t>
  </si>
  <si>
    <t>OSTATNÍ POŽADAVKY - VYPRACOVÁNÍ RDS A DSPS</t>
  </si>
  <si>
    <t xml:space="preserve">Realizační dokumentace stavby (dále jen „RDS“)  _x000d_
Zjednodušená RDS , bude obsahovat níže popsané _x000d_
Součástí je předání dokumentace v tištěné podobě (2 paré) a předání 1 x v elektronické podobě (rozsah a uspořádání odpovídající podobě tištěné) v uzavřeném (PDF) a otevřeném formátu (DWG, XLS, DOC, apod.)._x000d__x000d__x000d_
 RDS bude obsahovat :_x000d_-Obchodní názvy navržených a odsouhlasených materiálů._x000d_
- název dodavatele stavby-název TDS_x000d_-Aktuiální vyjádření oexistenci sítí vynesenou do situace a řezů, jako podklad pro vytyčení._x000d_-Rozpis rádiusů kamenných obrub_x000d_-Zahuštění geobodů a bodů napojení rádiusů obrub_x000d_-Výšky Z u rozhodujících geobodů_x000d_
_x000d_
RDS  (60%) - bude dodána v 2 tiskách a 1* v el podobě v pdf a dwg_x000d_
_x000d_
DSPS  (40%) - bude vycházet z DPS a RDS a shrne provedené změny ._x000d_
DSPS bude dodána v 3 tiskách a 1* v el podobě v pdf a dwg</t>
  </si>
  <si>
    <t>Položka zahrnuje:
- veškeré náklady spojené s objednatelem požadovanými pracemi_x000d_
- pro stanovení orientační investorské ceny určete jednotkovou cenu jako 2,0% odhadované ceny stavby</t>
  </si>
  <si>
    <t>02950</t>
  </si>
  <si>
    <t>OSTATNÍ POŽADAVKY - POSUDKY, KONTROLY, REVIZNÍ ZPRÁVY</t>
  </si>
  <si>
    <t xml:space="preserve">Veškerý materiál, který zhotovitel hodlá zabudovat do stavby, bude před zahájením předložen Investorovi ke schválení a to včetně vzorků  a jejich certifikátů._x000d_Investor nemusí předložený návrh přijmout a může požadovat materiál jiný . _x000d_Pohledové materiály musejí být vyskládány do reprezentační plochy min 2,0m2 (ne přinesení 10 kostek) ._x000d__x000d_
Rozbor AC z chodníků na PAU_x000d_
_x000d_
   Dodavatel předloží po dokončení stavby ,veškeré doklady požadované jako pro potřeby kolaudace (včetně vyjádření správců sítí o jejich nepoškození ) .  Stavba nebude kolaudována .</t>
  </si>
  <si>
    <t>03170</t>
  </si>
  <si>
    <t>ZAŘÍZENÍ STAVENIŠTĚ - KOMUNIKACE A ZPEV PLOCHY</t>
  </si>
  <si>
    <t xml:space="preserve">Kompletní zařízení staveniště pro celou stavby a ODSTRANĚNÍ do 1 týdne po ukončení stavby . Položka zahrnuje např. náklady spojené se staveništními komunikacemi, oplocením  staveniště, vstupem a vjezdem na zařízení staveniště, staveništní přípojky vody, kanalizace, elektrické energie, zajištění dodávky elektrické energie,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doprava, ).  POPLATKY A NÁKLADY SPOJENÉ SE ZÁBOREM VEŘEJNÉHO PROSTRANSTVÍ A ZABEZPEČENÍ PRACOVIŠTĚ.  Poplatky a náklady za spotřebované energie, plyn a vodu atd. v době výstavby až do předání díla.  Zajištění údržby veřejných komunikací a komunikací pro pěší v průběhu celé stavby ZAJIŠTĚNÍ ČISTOTY OKOLNÍCH KOMUNIKACÍ BĚHEM STAVBY._x000d_
_x000d_
ZAJIŠTĚNÍ A PŘESUNY OPLOCENÍ STAVENIŠTĚ PO CELOU DOBU STAVBY .</t>
  </si>
  <si>
    <t>Položka zahrnuje:
 objednatelem povolené náklady na pořízení (event. pronájem), provozování, udržování a likvidaci zhotovitelova zařízení</t>
  </si>
  <si>
    <t>015130</t>
  </si>
  <si>
    <t xml:space="preserve">POPLATKY ZA LIKVIDACI ODPADŮ NEKONTAMINOVANÝCH - 17 03 02  VYBOURANÝ ASFALTOVÝ BETON BEZ DEHTU</t>
  </si>
  <si>
    <t>T</t>
  </si>
  <si>
    <t>poplatek za skládku, nebo recyklaci z pol 113138 , 113136_x000d_
_x000d_
hmotnost uvažovaná 2,45t/m3_x000d_
_x000d_
položka bude čerpána na základě vážních lístků</t>
  </si>
  <si>
    <t>2,45*(3+77,1) = 196,245 [A]</t>
  </si>
  <si>
    <t>1. Položka obsahuje:
 – veškeré poplatky provozovateli skládky, recyklační linky nebo jiného zařízení na zpracování nebo likvidaci odpadů související s převzetím, uložením, zpracováním nebo likvidací odpadu</t>
  </si>
  <si>
    <t>015140</t>
  </si>
  <si>
    <t xml:space="preserve">POPLATKY ZA LIKVIDACI ODPADŮ NEKONTAMINOVANÝCH - 17 01 01  BETON Z DEMOLIC OBJEKTŮ, ZÁKLADŮ TV</t>
  </si>
  <si>
    <t>Poplatek za recyklaci, nebo skládku z pol 113524 , 113514 , 113188 , 113156 , 96687_x000d__x000d__x000d_
hmotnost 2,5t/m3_x000d_
_x000d_
položka bude čerpána na základě vážních lístků</t>
  </si>
  <si>
    <t>2,5*(21+18+1+1+17,5+12+0,5+4*0,5) = 182,500 [A]</t>
  </si>
  <si>
    <t>015150</t>
  </si>
  <si>
    <t xml:space="preserve">POPLATKY ZA LIKVIDACI ODPADŮ NEKONTAMINOVANÝCH - 17 05 08  ŠTĚRK Z KOLEJIŠTĚ (ODPAD PO RECYKLACI)</t>
  </si>
  <si>
    <t>poplatek za skládku, nebo recyklaci z pol 113328 , 132838_x000d_
_x000d_
_x000d_
uvažovaná hmotnost 2,0t/m3_x000d_
_x000d_
položka bude čerpána na základě vážních lístků</t>
  </si>
  <si>
    <t>2,0*(524,5+0,6) = 1050,200 [A]</t>
  </si>
  <si>
    <t>1</t>
  </si>
  <si>
    <t>Zemní práce</t>
  </si>
  <si>
    <t>111208</t>
  </si>
  <si>
    <t>ODSTRANĚNÍ KŘOVIN S ODVOZEM DO 20KM</t>
  </si>
  <si>
    <t>M2</t>
  </si>
  <si>
    <t xml:space="preserve">Mýcení křovin a drobných stromků _x000d_
V stavbě budou smýceny křoviny  a drobné  podměrečné stromky v ploše do 38,0m2  v nezapojené ploše. Likvidace dřevní hmoty součást položky.</t>
  </si>
  <si>
    <t>38 = 38,000 [A]</t>
  </si>
  <si>
    <t xml:space="preserve">Položka zahrnuje:
- odstranění křovin a stromů do průměru 100 mm
- dopravu dřevin  na předepsanou vzdálenost
-  štěpkování</t>
  </si>
  <si>
    <t>113136</t>
  </si>
  <si>
    <t>ODSTRANĚNÍ KRYTU ZPEVNĚNÝCH PLOCH S ASFALT POJIVEM, ODVOZ DO 12KM</t>
  </si>
  <si>
    <t>M3</t>
  </si>
  <si>
    <t xml:space="preserve">Odstranění krytů z betonu a LA   – odrazný pásek _x000d_
    Bude odstraněn povrch z LA   tl. 60mm v ploše 40,0m2 s předrcením a vrácením do stavby ve formě sanace hutněného zásypu k vyrovnání zemní pláně (ZAS - 2,4m3) .  _x000d_
_x000d_
Odstranění krytů z ACL  – komunikace v sanaci a křižovatkách  (ZAS)_x000d_
    Bude odstraněn povrch z ACL   tl. 90mm v ploše 830,0m2 s předrcením a vrácením do stavby ve formě sanace hutněného zásypu k vyrovnání zemní pláně  (74,7m3) . _x000d_
_x000d_
poplatek za předrcení (recyklaci) je uveden v pol 015130 , doprava zpět a uložení v samostatných pol.</t>
  </si>
  <si>
    <t>(40*0,06)+(830*0,09) = 77,100 [A]</t>
  </si>
  <si>
    <t>Položka zahrnuje:
- veškerou manipulaci s vybouranou sutí a s vybouranými hmotami vč. uložení na skládku.</t>
  </si>
  <si>
    <t>113138</t>
  </si>
  <si>
    <t>ODSTRANĚNÍ KRYTU ZPEVNĚNÝCH PLOCH S ASFALT POJIVEM, ODVOZ DO 20KM</t>
  </si>
  <si>
    <t xml:space="preserve">Odstranění krytů z ACO 8  – odrazný pásek _x000d_
    Bude odstraněn povrch z ACO 8  tl. 60mm v ploše 50,0m2 s odvozem na skládku, nebo k recyklaci (3,0m3) . _x000d_
_x000d_
_x000d_
poplatek za skladku , nebo recyklaci betonu v pol 015130</t>
  </si>
  <si>
    <t>(50*0,06) = 3,000 [A]</t>
  </si>
  <si>
    <t>113156</t>
  </si>
  <si>
    <t>ODSTRANĚNÍ KRYTU ZPEVNĚNÝCH PLOCH Z BETONU, ODVOZ DO 12KM</t>
  </si>
  <si>
    <t xml:space="preserve">Odstranění krytů z betonu a LA   – odrazný pásek _x000d_
      Následně bude odstraněn povrch z betonu (předpoklad beton odpovídající C20/25)   tl. 150mm v ploše 80,0m2 s odvozem na skládku, nebo k recyklaci (12,0m3) ._x000d_
_x000d_
poplatek za skladku , nebo recyklaci betonu v pol 015140</t>
  </si>
  <si>
    <t>80*0,15 = 12,000 [A]</t>
  </si>
  <si>
    <t>113171</t>
  </si>
  <si>
    <t>ODSTRAN KRYTU ZPEVNĚNÝCH PLOCH Z DLAŽEB KOSTEK, ODVOZ DO 1KM</t>
  </si>
  <si>
    <t xml:space="preserve">Odstranění krytů dlážděných kamenných – odrazný pásek_x000d_
    Po odstranění obrub bude odstraněno 60,0m2 kamenné dlažby , vyčištěno a ponecháno na stavbě k předání majitelům (rezidenti) ._x000d_
_x000d_
poplatek za skl , nebo recyklaci se neúčtuje</t>
  </si>
  <si>
    <t>60*0,1 = 6,000 [A]</t>
  </si>
  <si>
    <t>113188</t>
  </si>
  <si>
    <t>ODSTRANĚNÍ KRYTU ZPEVNĚNÝCH PLOCH Z DLAŽDIC, ODVOZ DO 20KM</t>
  </si>
  <si>
    <t xml:space="preserve">Odstranění krytů dlážděných betonových – odrazný pásek _x000d_
    Bude odstraněna betonová dlažba tl. 60 a 80mm v ploše 250,0m2 s odvozem na skládku, nebo k recyklaci (17,5m3) . _x000d_
_x000d_
poplatek za skl , nebo recyklaci betonu v pol 015140</t>
  </si>
  <si>
    <t>250*0,07 = 17,500 [A]</t>
  </si>
  <si>
    <t>113328</t>
  </si>
  <si>
    <t>ODSTRANĚNÍ PODKLADŮ ZPEVNĚNÝCH PLOCH Z KAMENIVA NESTMEL, ODVOZ DO 20KM</t>
  </si>
  <si>
    <t xml:space="preserve">Odstranění podkladních vrstev  – komunikace v sanaci a křižovatkách _x000d_
    Bude odstraněn podklad z ŠD a zeminy    tl. 500mm v ploše 920,0m2 s odvozem na skládku, nebo k recyklaci (460,0m3  z toho předpoklad 15,0m3 PM s vrácením do stavby ve formě sanace hutněného zásypu k vyrovnání zemní pláně ) ._x000d_
_x000d_
Odstranění podkladních vrstev  – odrazný pásek _x000d_
    Bude odstraněn podklad z ŠD  tl. 200mm v ploše 310,0m2 a v  tl. 50mm v ploše 50,0m2 s odvozem na skládku, nebo k recyklaci (64,5m3) ._x000d_
_x000d_
poplatek za skladku, nebo recyklaci v pol 015150</t>
  </si>
  <si>
    <t>(920*0,5)+(310*0,2)+(50*0,05) = 524,500 [A]</t>
  </si>
  <si>
    <t>113514</t>
  </si>
  <si>
    <t>ODSTRANĚNÍ ZÁHONOVÝCH OBRUBNÍKŮ, ODVOZ DO 5KM</t>
  </si>
  <si>
    <t>M</t>
  </si>
  <si>
    <t xml:space="preserve">Odstranění obrub_x000d_
               Dále budou  odstraněny stávající zahradní betonové obruby  v počtu 40,0m s odvozem na skládku, nebo k recyklaci (1,0m3) , podkladní beton bude odvezen na skládku, nebo k recyklaci (1,0m3). _x000d_
_x000d_
poplatek za skl , nebo recyklaci betonu v pol 015140</t>
  </si>
  <si>
    <t>40 = 40,000 [A]</t>
  </si>
  <si>
    <t>Položka zahrnuje:
- veškerou manipulaci s vybouranou sutí a s vybouranými hmotami vč. uložení na</t>
  </si>
  <si>
    <t>113524</t>
  </si>
  <si>
    <t>ODSTRANĚNÍ CHODNÍKOVÝCH A SILNIČNÍCH OBRUBNÍKŮ BETONOVÝCH, ODVOZ DO 5KM</t>
  </si>
  <si>
    <t xml:space="preserve">Odstranění obrub_x000d_
        Nejdříve budou  odstraněny stávající silniční betonové obruby  v počtu 560,0m s odvozem na skládku, nebo k recyklaci ( 21,0m3) , podkladní beton bude odvezen na skládku, nebo k recyklaci (18,0m3). _x000d_
_x000d_
poplatek za skl , nebo recyklaci betonu v pol 015140</t>
  </si>
  <si>
    <t>560 = 560,000 [A]</t>
  </si>
  <si>
    <t>125736</t>
  </si>
  <si>
    <t>VYKOPÁVKY ZE ZEMNÍKŮ A SKLÁDEK TŘ. I, ODVOZ DO 12KM</t>
  </si>
  <si>
    <t xml:space="preserve">Hutněné zásypy z ZAS_x000d_
       Po odkopech a úpravě zemní pláně , bude na zemní pláň položena vrstva z ZAS v tl. cca 100mm k vyrovnání pláně. _x000d_
ZAS bude do stavby přivezen do stavby z mezideponie (74,7+2,4+15,0m3) do 12 km</t>
  </si>
  <si>
    <t>74,7+2,4+15 = 92,100 [A]</t>
  </si>
  <si>
    <t>Položka zahrnuje:
- vodorovnou a svislou dopravu, přemístění, přeložení, manipulace s výkopkem
- kompletní provedení vykopávky nezapažené i zapažené</t>
  </si>
  <si>
    <t>132838</t>
  </si>
  <si>
    <t>HLOUBENÍ RÝH ŠÍŘ DO 2M PAŽ I NEPAŽ TŘ. II, ODVOZ DO 20KM</t>
  </si>
  <si>
    <t xml:space="preserve">Odvodnění _x000d_
    Pro novou UV bude proveden výkop jam a rýh v mn 0,6m3 s odvozem na skládku , nebo k recyklaci. _x000d_
     _x000d_
poplatek za skladku, nebo recyklaci v pol 015150</t>
  </si>
  <si>
    <t>0,6 = 0,600 [A]</t>
  </si>
  <si>
    <t>171103</t>
  </si>
  <si>
    <t>ULOŽENÍ SYPANINY DO NÁSYPŮ SE ZHUTNĚNÍM DO 100% PS</t>
  </si>
  <si>
    <t xml:space="preserve">Hutněné zásypy z ZAS_x000d_
       Po odkopech a úpravě zemní pláně , bude na zemní pláň položena vrstva z ZAS v tl. cca 100mm k vyrovnání pláně. _x000d_
ZAS bude do stavby přivezen do stavby z mezideponie (74,7+2,4+15,0m3) do 1 km a bude rozprostřen v ploše 920,0m2   a zhutněn (92,1m3) ._x000d_
_x000d_
pol obsahuje rozprostření a zhutnění</t>
  </si>
  <si>
    <t xml:space="preserve">Položka zahrnuje:
- kompletní provedení zemní konstrukce vč. výběru vhodného materiálu
- úprava  ukládaného  materiálu  rozprostřením do požadované figury
- hutnění i různé míry hutnění 
- ztížení v okolí vedení, konstrukcí a objektů a jejich dočasné zajištění
- ztížení provádění vč. hutnění ve ztížených podmínkách a stísněných prostorech
- veškeré  pomocné konstrukce umožňující provedení  zemní konstrukce  (příjezdy,  sjezdy,  nájezdy, lešení, podpěrné konstrukce, přemostění, zpevněné plochy, zakrytí a pod.)</t>
  </si>
  <si>
    <t>17680</t>
  </si>
  <si>
    <t>VÝPLNĚ Z NAKUPOVANÝCH MATERIÁLŮ</t>
  </si>
  <si>
    <t xml:space="preserve">Propoj UV -1 ,   do ŠP lože tl. 0,2m vč propojení .  _x000d_
     Zbylý výkop a obsyp UV bude zhutněn z nakupované ŠDA fr 0/63 po vrstvách max  0,2m . Celkové množství nakupované ŠP a ŠD je 0,3m3 . _x000d_
Ostatní 4 rekonstruované UV se předpokládají s propoji  do ŠP lože tl. 0,2m vč propojení .  _x000d_
     Zbylý výkop a obsyp UV bude zhutněn z nakupované ŠDA fr 0/63 po vrstvách max  0,2m . Celkové množství nakupované ŠP a ŠD je 1,0m3 .</t>
  </si>
  <si>
    <t>0,3+1 = 1,300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</si>
  <si>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</t>
  </si>
  <si>
    <t>18010</t>
  </si>
  <si>
    <t>VŠEOBECNÉ ÚPRAVY ZASTAVĚNÉHO ÚZEMÍ</t>
  </si>
  <si>
    <t xml:space="preserve">Zeleň _x000d_
       Na závěr bude za obrubou provedena úprava zeleně ._x000d_
Za obrubou, bude v rámci SO101  upraven terén v předpokládané ploše 100,0m2 a  sadovnicky upraven . Celá plocha  bude oseta travním semenem ._x000d_
_x000d_
    Plocha 100,0m2 , bude urovnána  bez zhutnění z nakoupené ornice ( SAMOSTATNÁ POL.)  .Poté bude plocha vertikutátorována s rozrovnáním, zkypřením a uvláčením ( sadovnické obdělání půdy ). Po 20 denní pauze bude plocha  ošetřena Herbicidním přípravkem , který se nechá 10 dní působit. Dále bude provedeno opětovné sadovnické obdělání plochy ornice ._x000d_
A dále  provedeno osetí travním semenem a jeho následná péče (zalévání) . Po ujmutí trávy bude trávník 1x posečen a ošetřen selektivním chemickým přípravkem proti dvouděložním plevelům. _x000d_
_x000d_
Následná péče : zajistí investor_x000d_
Péči je nutno zajistit k založeným  trávníkovým plochám a to minimálně 2 – 3 seče ročně a aplikaci hnojiva a selektivního herbicidu – na dvouděložné plevele ( chemické odplevelení) 1 x ročně.</t>
  </si>
  <si>
    <t>100 = 100,000 [A]</t>
  </si>
  <si>
    <t>Položka zahrnuje:
- úpravu území po uskutečnění stavby, tak jak je požadováno v zadávací dokumentaci 
Položka nezahrnuje:
- práce, pro které jsou uvedeny samostatné položky</t>
  </si>
  <si>
    <t>18110</t>
  </si>
  <si>
    <t>ÚPRAVA PLÁNĚ SE ZHUTNĚNÍM V HORNINĚ TŘ. I</t>
  </si>
  <si>
    <t xml:space="preserve">Zemní pláň_x000d_
Po odkopu bude upravena zemní pláň komunikace v sanaci a křižovatkách v ploše 920,0m2  a zemní pláň odrazných pásků a pod krytem z ŠD v ploše 550,0m2  (310+50+40+80+70) ._x000d_
_x000d_
Zkoušky statickou zátěžovou deskou  pro SO 101 v rozsahu dle TP , součást dané vrstvy – pouze v prostoru komunikace ._x000d_
Min. požadovaná hodnota na pláni           Edf2 =45,0MPa      4kusy_x000d_
_x000d_
poměr Edf1  a Edf2  je menší , nebo roven 2,5</t>
  </si>
  <si>
    <t>920+310+50+40+80+70 = 1470,000 [A]</t>
  </si>
  <si>
    <t>Položka zahrnuje:
- úpravu pláně včetně vyrovnání výškových rozdílů. Míru zhutnění určuje projekt.</t>
  </si>
  <si>
    <t>18230</t>
  </si>
  <si>
    <t>A</t>
  </si>
  <si>
    <t>NÁKUP A DOVOZ ORNICE S ULOŽENÍM</t>
  </si>
  <si>
    <t xml:space="preserve">Zeleň_x000d_
   Plocha 100,0m2 , bude urovnána  bez zhutnění z nakoupené ornice ( předpoklad 10,0m3)</t>
  </si>
  <si>
    <t>10 = 10,000 [A]</t>
  </si>
  <si>
    <t>Položka zahrnuje:
- nutné přemístění ornice z dočasných skládek vzdálených do 50m
- rozprostření ornice v předepsané tloušťce v rovině a ve svahu do 1:5</t>
  </si>
  <si>
    <t>5</t>
  </si>
  <si>
    <t>Komunikace</t>
  </si>
  <si>
    <t>56140G</t>
  </si>
  <si>
    <t xml:space="preserve">SMĚSI Z KAMENIVA STMELENÉ CEMENTEM  SC C 8/10</t>
  </si>
  <si>
    <t xml:space="preserve">Konstrukční vrstvy z SC v sanaci _x000d_
       Na první konstrukční vrstvu ze štěrkodrtě , bude v sanaci položena druhá konstrukční vrstva z Stabilizace cementem (SC C8/10) v  130mm  (140*0,13m)  ._x000d_
_x000d_
Konstrukční vrstvy z SC v Odrazném pásku _x000d_
       Na první vyrovnávku ze štěrkodrtě , bude v odrazném pásku položena konstrukční vrstva z Stabilizace cementem (SC C8/10) v  130mm  (50*0,13m)  .</t>
  </si>
  <si>
    <t>(140*0,13)+(50*0,13) = 24,700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</si>
  <si>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</t>
  </si>
  <si>
    <t>56330</t>
  </si>
  <si>
    <t>VOZOVKOVÉ VRSTVY ZE ŠTĚRKODRTI - 0/63</t>
  </si>
  <si>
    <t xml:space="preserve">Konstrukční vrstvy z ŠD v sanaci a křižovatkách _x000d_
       Po odkopech, násypech a úpravě zemní pláně , bude položena první konstrukční vrstva ze štěrkodrtě ŠDA fr 0/63 v  200mm  (920*0,20m) , na kterou bude v křižovatkách položena druhá konstrukční vrstva ze štěrkodrtě ŠDA fr 0/63 v  150mm  (780*0,15m)  ._x000d_
_x000d_
- Zkoušky statickou zátěžovou deskou  pro SO 101 v rozsahu dle TP , součást dané vrstvy – pouze v prostoru komunikace ._x000d_
Min. požadovaná hodnota na 1 konstr vrstvě  ŠD  v sanaci   Edf2 =60,0MPa  2kusy_x000d_
Min. požadovaná hodnota na 2 konstr vrstvě  ŠD  v křižovatkáchEdf2 =80,0MPa  2kusy_x000d_
poměr Edf1  a Edf2  je menší , nebo roven 2,5_x000d_
_x000d_
- specifikace ŠDA  fr. 0/63 , bude mít plynulou křivku zrnitosti (Fullerovou). _x000d_
     Před zahájením prací předloží zhotovitel investorovi k odsouhlasení křivku zrnitosti materiálu, který zamýšlí do stavby zabudovat. Investor má právo předloženou křivku nepřijmout a požadovat jiný poměr.  TDS v případě pochybností o kvalitě zabudovaného ( dovezeného ) materiálu , má právo požadovat kontrolní zkoušku křivky zrnitosti.</t>
  </si>
  <si>
    <t>(920*0,2)+(780*0,15) = 301,000 [A]</t>
  </si>
  <si>
    <t>Položka zahrnuje:
- dodání kameniva předepsané kvality a zrnitosti
- rozprostření a zhutnění vrstvy v předepsané tloušťce</t>
  </si>
  <si>
    <t>2</t>
  </si>
  <si>
    <t>VOZOVKOVÉ VRSTVY ZE ŠTĚRKODRTI - 0/32</t>
  </si>
  <si>
    <t xml:space="preserve">Konstrukční vrstvy z ŠD v odrazných pásech _x000d_
       Po odkopech, násypech a úpravě zemní pláně , bude položena první konstrukční vrstva ze štěrkodrtě ŠDA fr 0/32 v  200mm  (310*0,20m). _x000d_
     V části bude položena vyrovnávka ze štěrkodrtě ŠDA fr 0/32 v  50mm  (50*0,05m) ._x000d_
_x000d_
Specifikace ŠDA  fr. 0/32, bude mít plynulou  křivku zrnitosti (Fullerovou). _x000d_
V současnosti nelze přesně určit který lom bude použit, bude záležet na momentální vytíženosti.</t>
  </si>
  <si>
    <t>(310*0,2)+(50*0,05) = 64,500 [A]</t>
  </si>
  <si>
    <t>Položka zahrnuje:
- dodání kameniva předepsané kvality a zrnitosti
- rozprostření a zhutnění vrstvy v předepsané tloušťce
- zřízení vrstvy bez rozlišení šířky, pokládání vrstvy po etapách</t>
  </si>
  <si>
    <t>56930</t>
  </si>
  <si>
    <t>ZPEVNĚNÍ KRAJNIC ZE ŠTĚRKODRTI</t>
  </si>
  <si>
    <t xml:space="preserve">Krycí vrstvy z ŠD v odrazných pásech _x000d_
       Po provedení většiny prací bude za obrubou provedena krycí vrstva ze štěrkodrtě ŠDA fr 0/22  žula v celkové ploše 210,0m2 (v tl. 150mm  (150*0,15m) a v 100mm  (60*0,10m)).</t>
  </si>
  <si>
    <t>(150*0,15)+(60*0,1) = 28,500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</si>
  <si>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</t>
  </si>
  <si>
    <t>572121</t>
  </si>
  <si>
    <t>INFILTRAČNÍ POSTŘIK ASFALTOVÝ DO 1,0KG/M2</t>
  </si>
  <si>
    <t xml:space="preserve">Asfaltový beton  (AC) v komunikaci a sanaci_x000d_
V sanaci bude vrstva CS C8/10 opatřena infiltrační postřik  asfaltovým PI-B v mn 1kg/m ( 120,0m2),</t>
  </si>
  <si>
    <t>120 = 120,000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</si>
  <si>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</si>
  <si>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</si>
  <si>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</si>
  <si>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Asfaltový beton  (AC) v komunikaci a sanaci_x000d_
položení ACL v sanaci , bude celá komunikace opatřena spojovacím postřikem emulzním PS-C v mn. 0,5 kg/m2 (1850,0m2)_x000d_
_x000d_
Asfaltový beton  (AC) v odrazném pásu_x000d_
vrstva CS C8/10 bude  opatřena spojovacím postřikem emulzním PS-C v mn. 0,5 kg/m2 (50,0m2)</t>
  </si>
  <si>
    <t>1850+50 = 1900,000 [A]</t>
  </si>
  <si>
    <t>574A01</t>
  </si>
  <si>
    <t>ASFALTOVÝ BETON PRO OBRUSNÉ VRSTVY ACO 8</t>
  </si>
  <si>
    <t xml:space="preserve">Asfaltový beton  (AC) v odrazném pásu_x000d_
vrstva CS C8/10 bude  opatřena spojovacím postřikem emulzním PS-C na který bude položena vrstva z asfaltového betonu obrusného  ACO8   50/70 tl. 60mm (50,0m2 = 3,0m3) .</t>
  </si>
  <si>
    <t>50*0,06 = 3,000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</si>
  <si>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</t>
  </si>
  <si>
    <t>574A04</t>
  </si>
  <si>
    <t>ASFALTOVÝ BETON PRO OBRUSNÉ VRSTVY ACO 11+</t>
  </si>
  <si>
    <t xml:space="preserve">Asfaltový beton  (AC) v komunikaci a sanaci_x000d_
Po položení ACL v sanaci , bude celá komunikace opatřena spojovacím postřikem emulzním  (1850,0m2) na který bude položena vrstva z asfaltového betonu obrusného  ACO 11+   50/70 tl. 50mm (1850,0m2 = 92,5m3) s vyrovnávkou nerovností v O tl 10-20mm ( 1750,0*0,02=35,0m3 ) ._x000d_
ACO11+ bude položena za úplné uzavírky beze spáry.</t>
  </si>
  <si>
    <t>(1850*0,05)+(1750*0,02) = 127,500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</si>
  <si>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</t>
  </si>
  <si>
    <t>574C06</t>
  </si>
  <si>
    <t>ASFALTOVÝ BETON PRO LOŽNÍ VRSTVY ACL 16+, 16S</t>
  </si>
  <si>
    <t xml:space="preserve">Asfaltový beton  (AC) v komunikaci a sanaci_x000d_
_x000d_
V sanaci bude vrstva CS C8/10 opatřena infiltrační postřik ( 120,0m2), na který bude položena vrstva asfaltového betonu ložného ACL 16+ 50/70 v tl 70mm ( 8,4m3).</t>
  </si>
  <si>
    <t>120*0,07 = 8,400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</si>
  <si>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</t>
  </si>
  <si>
    <t>577A2</t>
  </si>
  <si>
    <t>VÝSPRAVA TRHLIN ASFALTOVOU ZÁLIVKOU MODIFIK</t>
  </si>
  <si>
    <t xml:space="preserve">Napojovací spáry  budou po pokládce profrézovány a opatřeny modifikovanou zálivkou (115,0m)._x000d_
_x000d_
Asfaltový beton  (AC) v odrazném pásu_x000d_
Napojovací spáry  budou po pokládce profrézovány a opatřeny modifikovanou zálivkou (6,0m).</t>
  </si>
  <si>
    <t>115+6 = 121,000 [A]</t>
  </si>
  <si>
    <t>Položka zahrnuje:
- vyfrézování drážky šířky do 20mm hloubky do 40mm
- vyčištění
- nátěr
- výplň předepsanou zálivkovou hmotou</t>
  </si>
  <si>
    <t>58221</t>
  </si>
  <si>
    <t>DLÁŽDĚNÉ KRYTY Z DROBNÝCH KOSTEK DO LOŽE Z KAMENIVA</t>
  </si>
  <si>
    <t xml:space="preserve">Dlážděná plocha komunikace – křižovatek_x000d_
  Do obrub bude osazena dlažba drobná 10/10 tmavý syenit  v celkové ploše 730,0m2 . Dlažba drobná bude položena do DK fr 4/8 v tl 40mm s výplní spar z 0/4 . _x000d_
Skladba kostek bude oblouková. _x000d_
_x000d_
Dlážděná plocha komunikace – Odrazného pásku_x000d_
  Do obrub bude osazena dlažba drobná 10/10 tmavý syenit  v celkové ploše 310,0m2 . Dlažba drobná bude položena do DK fr 4/8 v tl 40mm s výplní spar z 0/4 . _x000d_
Skladba kostek bude oblouková. _x000d_
 _x000d_
Specifikace dlažby Drobné nové_x000d_
Dlažba drobná (DL-100)  štípaná 100/100/100 nová  - 1. Jakost   !!!_x000d_
Materiál :   Tmavý syenit_x000d_
- spára  mezi kostkami ploch  z kamenné kostky ,  bude min 5mm , max 10mm  (vyjímečně 15mm) s výplní spar z ŠD fr. 0/4  .</t>
  </si>
  <si>
    <t>730+310 = 1040,000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</si>
  <si>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</t>
  </si>
  <si>
    <t>587206</t>
  </si>
  <si>
    <t>PŘEDLÁŽDĚNÍ KRYTU Z RŮZNÝCH MATERIÁLŮ - NÁVAZNÉ PLOCHY</t>
  </si>
  <si>
    <t xml:space="preserve">Související  práce – předláždění návazných ploch_x000d_
      Po  položení dlažeb a AC, bude provedeno předláždění návazných (v různých místech) ploch pro dorovnání výškového rozdílu._x000d_
    Plochy budou předlážděny z stávajícího materiálu  do lože z DK fr 4/8 v celkové ploše 200,0m2.</t>
  </si>
  <si>
    <t>200 = 200,000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</si>
  <si>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</t>
  </si>
  <si>
    <t>7</t>
  </si>
  <si>
    <t>Přidružená stavební výroba</t>
  </si>
  <si>
    <t>742P17</t>
  </si>
  <si>
    <t>VYHLEDÁNÍ STÁVAJÍCÍHO KABELU (MĚŘENÍ, SONDA)</t>
  </si>
  <si>
    <t>KUS</t>
  </si>
  <si>
    <t xml:space="preserve">Před zahájením stavby bude provedeno vytyčení sítí a v kolizních místech provedeny kopané sondy k ověření polohy – pozor RUČNĚ  (20 ks )</t>
  </si>
  <si>
    <t>20 = 20,000 [A]</t>
  </si>
  <si>
    <t>1. Položka obsahuje:
 – vyhledání stávajícího kabelu vn/nn v obvodu žel. stanice, na trati vč. výkopu sondy a veškerého příslušenství</t>
  </si>
  <si>
    <t>8</t>
  </si>
  <si>
    <t>Potrubí</t>
  </si>
  <si>
    <t>87433</t>
  </si>
  <si>
    <t>POTRUBÍ Z TRUB PLASTOVÝCH ODPADNÍCH DN DO 150MM</t>
  </si>
  <si>
    <t xml:space="preserve">Propoj UV -1 ,  bude proveden z PVC DN150 (3,0m) do ŠP lože tl. 0,2m vč propojení .  _x000d_
     Zbylý výkop a obsyp UV bude zhutněn z nakupované ŠDA fr 0/63 po vrstvách max  0,2m . Celkové množství nakupované ŠP a ŠD je 0,3m3 . _x000d_
Ostatní 4 rekonstruované UV se předpokládají s propoji z PVC DN150 (4*1,0m) do ŠP lože tl. 0,2m vč propojení . _x000d_
_x000d_
Propoj v ceně pol.</t>
  </si>
  <si>
    <t>3+(4*1) = 7,000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</si>
  <si>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</t>
  </si>
  <si>
    <t>89712</t>
  </si>
  <si>
    <t>VPUSŤ KANALIZAČNÍ ULIČNÍ KOMPLETNÍ Z BETONOVÝCH DÍLCŮ</t>
  </si>
  <si>
    <t xml:space="preserve">Odvodnění _x000d_
    Do výkopu budou osazeny nové UV (5 ks)   z betonových dílců vč mříže a koše. Nebude navyšováno množství UV.        Mříže UV budou pro zatížení D400.</t>
  </si>
  <si>
    <t>5 = 5,000 [A]</t>
  </si>
  <si>
    <t>Položka zahrnuje:
- dodávku a osazení předepsaných dílů včetně mříže
- výplň, těsnění a tmelení spar a spojů,
- předepsané podkladní konstrukce</t>
  </si>
  <si>
    <t>89913</t>
  </si>
  <si>
    <t>KRYCÍ HRNCE SAMOSTATNÉ</t>
  </si>
  <si>
    <t xml:space="preserve">Výšková úprava znaků_x000d_
      Vodovodní a plynové  krycí hrnce a podzemní hydranty ( šoupata  42 kusů)   budou vyměněny za nové samonivelačníí a funkčnost  samotných uzávěrů, bude za asistence správců ověřena  .</t>
  </si>
  <si>
    <t>42 = 42,000 [A]</t>
  </si>
  <si>
    <t>Položka zahrnuje:
- dodávku a osazení předepsané hrnce mříže včetně rámu</t>
  </si>
  <si>
    <t>89921</t>
  </si>
  <si>
    <t>VÝŠKOVÁ ÚPRAVA POKLOPŮ</t>
  </si>
  <si>
    <t xml:space="preserve">Výšková úprava znaků_x000d_
Po provedení lokálních oprav budou výškově vyrovnány uliční znaky -  25*šachta ,_x000d_
_x000d_
 Šachtové poklopy ( 25 kusů)  budou  osazeny na vyrovnávací prstýnky s vymazávkou z pytlované směsi - vysokopevnostní maltou, odolné proti CHRL  .  např. ERGELIT – SBM nebo obdobná od jiného výrobce.   NE z podkladního betonu</t>
  </si>
  <si>
    <t>25 = 25,000 [A]</t>
  </si>
  <si>
    <t>Položka zahrnuje:
- všechny nutné práce a materiály pro zvýšení nebo snížení zařízení (včetně nutné úpravy stávajícího povrchu vozovky nebo chodníku)</t>
  </si>
  <si>
    <t>89922</t>
  </si>
  <si>
    <t>VÝŠKOVÁ ÚPRAVA MŘÍŽÍ</t>
  </si>
  <si>
    <t xml:space="preserve">Výšková úprava znaků_x000d_
Po provedení lokálních oprav budou výškově vyrovnány uliční znaky -  15* uličních vpustí ._x000d_
_x000d_
UV (15 kusů)    budou  osazeny na vyrovnávací prstýnky s vymazávkou z pytlované směsi - vysokopevnostní maltou, odolné proti CHRL  .  např. ERGELIT – SBM nebo obdobná od jiného výrobce.   NE z podkladního betonu</t>
  </si>
  <si>
    <t>15 = 15,000 [A]</t>
  </si>
  <si>
    <t>89923</t>
  </si>
  <si>
    <t>VÝŠKOVÁ ÚPRAVA KRYCÍCH HRNCŮ</t>
  </si>
  <si>
    <t xml:space="preserve">Výšková úprava znaků_x000d_
Po provedení lokálních oprav budou výškově vyrovnány uliční znaky -  38* šoupata ,</t>
  </si>
  <si>
    <t>9</t>
  </si>
  <si>
    <t>Ostatní konstrukce a práce</t>
  </si>
  <si>
    <t>917424</t>
  </si>
  <si>
    <t>CHODNÍKOVÉ OBRUBY Z KAMENNÝCH OBRUBNÍKŮ ŠÍŘ 150MM</t>
  </si>
  <si>
    <t xml:space="preserve">Kamenné  obruby v komunikaci a křižovatkách _x000d_
   Na ŠD a SC budou osazeny nové kamenné obruby 150/250/1000 v počtu 585,0m  s navýšením nad asfalt 100mm a 20mm .  Obruby  budou osazeny do betonu C20/25n XF3 S1  tl. min 100mm a do výšek dle výkresové části ._x000d_
Oblouky nebudou mít rádius již z výroby, ale budou řezány na stavbě .  _x000d_
_x000d_
Specifikace obrub silničních_x000d_
Budou použity nové silniční kamenné obruby 150/250/1000mm.  Jedna horní hrana bude zkosená ( 10/10mm)  ,  horní a pohledová strana bude zdrsněna  ( např. opalováním, pískováním, pemrlováním) musí splňovat nařízení vlády NV 163/2002 Sb a TN TZÚS 12.03.04-06.       _x000d_
        _x000d_
Materiál :   Světlá žula  _x000d_
Oblouky budou skládány z přímých částí._x000d_
Spára  mezi obrubami bude min 5mm , max 10mm.</t>
  </si>
  <si>
    <t>585 = 585,000 [A]</t>
  </si>
  <si>
    <t>Položka zahrnuje:
- dodání a pokládku betonových obrubníků o rozměrech předepsaných zadávací dokumentací
- betonové lože i boční betonovou opěrku</t>
  </si>
  <si>
    <t>CHODNÍKOVÉ OBRUBY Z KAMENNÝCH OBRUBNÍKŮ ŠÍŘ 100MM</t>
  </si>
  <si>
    <t xml:space="preserve">Kamenné  obruby v komunikaci a křižovatkách _x000d_
V křižovatkách ve styku DL a AC budou osazeny nové kamenné obruby 100/250/1000 v počtu 75,0m  s navýšením nad asfalt 00mm (do výše AC) .  Obruby  budou osazeny do betonu C20/25n XF3 S1  tl. min 100mm a do výšek dle výkresové části ._x000d_
_x000d_
V křižovatkách budou použity nové silniční kamenné obruby 100/250/1000mm.  Dvě horní hrany budou zkosené ( 10/10mm)  ,  horní strana bude zdrsněna  ( např. opalováním, pískováním, pemrlováním) musí splňovat nařízení vlády NV 163/2002 Sb a TN TZÚS 12.03.04-06.          _x000d_
   _x000d_
Materiál :   Světlá žula  _x000d_
Spára  mezi obrubami bude min 5mm , max 10mm.</t>
  </si>
  <si>
    <t>75 = 75,000 [A]</t>
  </si>
  <si>
    <t>3</t>
  </si>
  <si>
    <t>CHODNÍKOVÉ OBRUBY Z KAMENNÝCH OBRUBNÍKŮ ŠÍŘ 80MM</t>
  </si>
  <si>
    <t xml:space="preserve">Kamenné  obruby v odrazných pásech_x000d_
   Na ŠD budou osazeny  nové kamenné obruby 80/250/1000  (40,0m)  s navýšením nad DL 70mm (vodící linie) a 0-20mm (vjezdy k nemovitostem) .  Obruby  budou osazeny do betonu C20/25n XF3 S1  tl. min 100mm a do výšek dle výkresové části ._x000d_
_x000d_
Specifikace obrub zahradních (sadových)_x000d_
Budou použity  kamenné obruby 80/250/1000mm řezané .  Dvě  horní hrany budou zkoseny ( 15mm)  ,  horní a pohledová strana bude zdrsněna  ( např. opalováním, pískováním, pemrlováním) musí splňovat nařízení vlády NV 163/2002 Sb a TN TZÚS 12.03.04-06._x000d_
Materiál :   Světlá žula  _x000d_
Spára  mezi obrubami bude min 5mm , max 10mm.</t>
  </si>
  <si>
    <t>919112</t>
  </si>
  <si>
    <t>ŘEZÁNÍ ASFALTOVÉHO KRYTU VOZOVEK TL DO 100MM</t>
  </si>
  <si>
    <t xml:space="preserve">Řezání AC_x000d_
Po odstranění obrub bude AC zaříznut (likvidace vybouraného mat v ceně pol) v délce 683,0m (582+75+26m)._x000d_
_x000d_
Asfaltový beton  (AC) v komunikaci a sanaci_x000d_
 provedeny řezy AC v napojení ( 115,0m) a vybourání vyřízlého materiálu a jeho odvoz na skládku (likvidace vybouraného mat v ceně pol) ._x000d_
_x000d_
Asfaltový beton  (AC) v odrazném pásu_x000d_
V odrazném pásu budou provedeny řezy AC v napojení ( 6,0m)</t>
  </si>
  <si>
    <t>582+75+26+115+6 = 804,000 [A]</t>
  </si>
  <si>
    <t>Položka zahrnuje:
- řezání vozovkové vrstvy v předepsané tloušťce
- spotřeba vody</t>
  </si>
  <si>
    <t>93711</t>
  </si>
  <si>
    <t>MOBILIÁŘ - DŘEVĚNÉ LAVIČKY</t>
  </si>
  <si>
    <t xml:space="preserve">Mobiliář_x000d_
       Na závěr bude za obrubou v křižovatce v km 0,110 osazena 1* lavička  - typ obvyklý v Městě Liberec , podléhá schválení KAM, Městská lavička bez područek . _x000d_
_x000d_
_x000d_
viz foto v TZ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</si>
  <si>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</t>
  </si>
  <si>
    <t>93753</t>
  </si>
  <si>
    <t>MOBILIÁŘ - KOVOVÉ KOŠE NA ODPADKY</t>
  </si>
  <si>
    <t xml:space="preserve">U lavičky bude  osazen koše - mobiliář.  Koš bude dle výběru KAM vzor Liberec – viz foto v TZ  . Celkem 1,0kus.</t>
  </si>
  <si>
    <t>93808</t>
  </si>
  <si>
    <t>OČIŠTĚNÍ VOZOVEK ZAMETENÍM</t>
  </si>
  <si>
    <t xml:space="preserve">Asfaltový beton  (AC) v komunikaci a sanaci_x000d_
       Po provedení lokálních oprav a vyrovnání uličních znaků  , bude komunikace důkladně očištěna ( 1* zametení  2000,0m2 )</t>
  </si>
  <si>
    <t>2000 = 2000,000 [A]</t>
  </si>
  <si>
    <t>Položka zahrnuje:
- očištění předepsaným způsobem
- odklizení vzniklého odpadu</t>
  </si>
  <si>
    <t>93811</t>
  </si>
  <si>
    <t>OČIŠTĚNÍ ASFALTOVÝCH VOZOVEK UMYTÍM VODOU</t>
  </si>
  <si>
    <t xml:space="preserve">Asfaltový beton  (AC) v komunikaci a sanaci_x000d_
       Po provedení lokálních oprav a vyrovnání uličních znaků  , bude komunikace důkladně očištěna (  1* zametení  2000,0m2 )</t>
  </si>
  <si>
    <t>96687</t>
  </si>
  <si>
    <t>VYBOURÁNÍ ULIČNÍCH VPUSTÍ KOMPLETNÍCH</t>
  </si>
  <si>
    <t xml:space="preserve">Odvodnění _x000d_
      Stávající 1 ks vpusti (UV) bude odstraněn a nahrazen  novou UV v jiném místě._x000d_
UV bude vybourána (beton 0,5m3) s odvozem na skládku, nebo k recyklaci  a původní místo sanováno betonem C20/25 XF3 (0,5m3)._x000d_
_x000d_
Stávající 4 ks vpusti (UV) budou nahrazeny  novou UV v shodném místě._x000d_
4* UV budou vybourány (beton 4*0,5m3) s odvozem na skládku, nebo k recyklaci ._x000d_
_x000d_
poplatek za skládku nebo recyklaci v pol 015140</t>
  </si>
  <si>
    <t>1+4 = 5,000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</si>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</sst>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6"/>
  <cols>
    <col min="1" max="1" width="30.53516" customWidth="1"/>
    <col min="2" max="2" width="30.53516" customWidth="1"/>
    <col min="3" max="3" width="18.30469" customWidth="1"/>
    <col min="4" max="4" width="18.30469" customWidth="1"/>
    <col min="5" max="5" width="18.30469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4.9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'101'!I3</f>
        <v>0</v>
      </c>
      <c r="D11" s="9">
        <f>SUMIFS('101'!O:O,'101'!A:A,"P")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4.61328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SUMIFS(I9:I40,A9:A40,"P")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1">
        <f>ROUND(G9*H9,P4)</f>
        <v>0</v>
      </c>
      <c r="J9" s="38" t="s">
        <v>41</v>
      </c>
      <c r="O9" s="42">
        <f>I9*0.21</f>
        <v>0</v>
      </c>
      <c r="P9">
        <v>3</v>
      </c>
    </row>
    <row r="10" ht="29.2">
      <c r="A10" s="35" t="s">
        <v>42</v>
      </c>
      <c r="B10" s="43"/>
      <c r="C10" s="44"/>
      <c r="D10" s="44"/>
      <c r="E10" s="37" t="s">
        <v>43</v>
      </c>
      <c r="F10" s="44"/>
      <c r="G10" s="44"/>
      <c r="H10" s="44"/>
      <c r="I10" s="44"/>
      <c r="J10" s="45"/>
    </row>
    <row r="11">
      <c r="A11" s="35" t="s">
        <v>44</v>
      </c>
      <c r="B11" s="43"/>
      <c r="C11" s="44"/>
      <c r="D11" s="44"/>
      <c r="E11" s="46" t="s">
        <v>45</v>
      </c>
      <c r="F11" s="44"/>
      <c r="G11" s="44"/>
      <c r="H11" s="44"/>
      <c r="I11" s="44"/>
      <c r="J11" s="45"/>
    </row>
    <row r="12" ht="43.8">
      <c r="A12" s="35" t="s">
        <v>46</v>
      </c>
      <c r="B12" s="43"/>
      <c r="C12" s="44"/>
      <c r="D12" s="44"/>
      <c r="E12" s="37" t="s">
        <v>47</v>
      </c>
      <c r="F12" s="44"/>
      <c r="G12" s="44"/>
      <c r="H12" s="44"/>
      <c r="I12" s="44"/>
      <c r="J12" s="45"/>
    </row>
    <row r="13">
      <c r="A13" s="35" t="s">
        <v>36</v>
      </c>
      <c r="B13" s="35">
        <v>2</v>
      </c>
      <c r="C13" s="36" t="s">
        <v>48</v>
      </c>
      <c r="D13" s="35" t="s">
        <v>38</v>
      </c>
      <c r="E13" s="37" t="s">
        <v>49</v>
      </c>
      <c r="F13" s="38" t="s">
        <v>40</v>
      </c>
      <c r="G13" s="39">
        <v>1</v>
      </c>
      <c r="H13" s="40">
        <v>0</v>
      </c>
      <c r="I13" s="41">
        <f>ROUND(G13*H13,P4)</f>
        <v>0</v>
      </c>
      <c r="J13" s="38" t="s">
        <v>41</v>
      </c>
      <c r="O13" s="42">
        <f>I13*0.21</f>
        <v>0</v>
      </c>
      <c r="P13">
        <v>3</v>
      </c>
    </row>
    <row r="14" ht="408">
      <c r="A14" s="35" t="s">
        <v>42</v>
      </c>
      <c r="B14" s="43"/>
      <c r="C14" s="44"/>
      <c r="D14" s="44"/>
      <c r="E14" s="37" t="s">
        <v>50</v>
      </c>
      <c r="F14" s="44"/>
      <c r="G14" s="44"/>
      <c r="H14" s="44"/>
      <c r="I14" s="44"/>
      <c r="J14" s="45"/>
    </row>
    <row r="15">
      <c r="A15" s="35" t="s">
        <v>44</v>
      </c>
      <c r="B15" s="43"/>
      <c r="C15" s="44"/>
      <c r="D15" s="44"/>
      <c r="E15" s="46" t="s">
        <v>45</v>
      </c>
      <c r="F15" s="44"/>
      <c r="G15" s="44"/>
      <c r="H15" s="44"/>
      <c r="I15" s="44"/>
      <c r="J15" s="45"/>
    </row>
    <row r="16" ht="29.2">
      <c r="A16" s="35" t="s">
        <v>46</v>
      </c>
      <c r="B16" s="43"/>
      <c r="C16" s="44"/>
      <c r="D16" s="44"/>
      <c r="E16" s="37" t="s">
        <v>51</v>
      </c>
      <c r="F16" s="44"/>
      <c r="G16" s="44"/>
      <c r="H16" s="44"/>
      <c r="I16" s="44"/>
      <c r="J16" s="45"/>
    </row>
    <row r="17">
      <c r="A17" s="35" t="s">
        <v>36</v>
      </c>
      <c r="B17" s="35">
        <v>3</v>
      </c>
      <c r="C17" s="36" t="s">
        <v>52</v>
      </c>
      <c r="D17" s="35" t="s">
        <v>38</v>
      </c>
      <c r="E17" s="37" t="s">
        <v>53</v>
      </c>
      <c r="F17" s="38" t="s">
        <v>40</v>
      </c>
      <c r="G17" s="39">
        <v>1</v>
      </c>
      <c r="H17" s="40">
        <v>0</v>
      </c>
      <c r="I17" s="41">
        <f>ROUND(G17*H17,P4)</f>
        <v>0</v>
      </c>
      <c r="J17" s="38" t="s">
        <v>41</v>
      </c>
      <c r="O17" s="42">
        <f>I17*0.21</f>
        <v>0</v>
      </c>
      <c r="P17">
        <v>3</v>
      </c>
    </row>
    <row r="18" ht="72.9">
      <c r="A18" s="35" t="s">
        <v>42</v>
      </c>
      <c r="B18" s="43"/>
      <c r="C18" s="44"/>
      <c r="D18" s="44"/>
      <c r="E18" s="37" t="s">
        <v>54</v>
      </c>
      <c r="F18" s="44"/>
      <c r="G18" s="44"/>
      <c r="H18" s="44"/>
      <c r="I18" s="44"/>
      <c r="J18" s="45"/>
    </row>
    <row r="19">
      <c r="A19" s="35" t="s">
        <v>44</v>
      </c>
      <c r="B19" s="43"/>
      <c r="C19" s="44"/>
      <c r="D19" s="44"/>
      <c r="E19" s="46" t="s">
        <v>45</v>
      </c>
      <c r="F19" s="44"/>
      <c r="G19" s="44"/>
      <c r="H19" s="44"/>
      <c r="I19" s="44"/>
      <c r="J19" s="45"/>
    </row>
    <row r="20" ht="29.2">
      <c r="A20" s="35" t="s">
        <v>46</v>
      </c>
      <c r="B20" s="43"/>
      <c r="C20" s="44"/>
      <c r="D20" s="44"/>
      <c r="E20" s="37" t="s">
        <v>55</v>
      </c>
      <c r="F20" s="44"/>
      <c r="G20" s="44"/>
      <c r="H20" s="44"/>
      <c r="I20" s="44"/>
      <c r="J20" s="45"/>
    </row>
    <row r="21">
      <c r="A21" s="35" t="s">
        <v>36</v>
      </c>
      <c r="B21" s="35">
        <v>4</v>
      </c>
      <c r="C21" s="36" t="s">
        <v>56</v>
      </c>
      <c r="D21" s="35" t="s">
        <v>38</v>
      </c>
      <c r="E21" s="37" t="s">
        <v>57</v>
      </c>
      <c r="F21" s="38" t="s">
        <v>40</v>
      </c>
      <c r="G21" s="39">
        <v>1</v>
      </c>
      <c r="H21" s="40">
        <v>0</v>
      </c>
      <c r="I21" s="41">
        <f>ROUND(G21*H21,P4)</f>
        <v>0</v>
      </c>
      <c r="J21" s="38" t="s">
        <v>41</v>
      </c>
      <c r="O21" s="42">
        <f>I21*0.21</f>
        <v>0</v>
      </c>
      <c r="P21">
        <v>3</v>
      </c>
    </row>
    <row r="22" ht="43.8">
      <c r="A22" s="35" t="s">
        <v>42</v>
      </c>
      <c r="B22" s="43"/>
      <c r="C22" s="44"/>
      <c r="D22" s="44"/>
      <c r="E22" s="37" t="s">
        <v>58</v>
      </c>
      <c r="F22" s="44"/>
      <c r="G22" s="44"/>
      <c r="H22" s="44"/>
      <c r="I22" s="44"/>
      <c r="J22" s="45"/>
    </row>
    <row r="23">
      <c r="A23" s="35" t="s">
        <v>44</v>
      </c>
      <c r="B23" s="43"/>
      <c r="C23" s="44"/>
      <c r="D23" s="44"/>
      <c r="E23" s="46" t="s">
        <v>45</v>
      </c>
      <c r="F23" s="44"/>
      <c r="G23" s="44"/>
      <c r="H23" s="44"/>
      <c r="I23" s="44"/>
      <c r="J23" s="45"/>
    </row>
    <row r="24" ht="29.2">
      <c r="A24" s="35" t="s">
        <v>46</v>
      </c>
      <c r="B24" s="43"/>
      <c r="C24" s="44"/>
      <c r="D24" s="44"/>
      <c r="E24" s="37" t="s">
        <v>59</v>
      </c>
      <c r="F24" s="44"/>
      <c r="G24" s="44"/>
      <c r="H24" s="44"/>
      <c r="I24" s="44"/>
      <c r="J24" s="45"/>
    </row>
    <row r="25">
      <c r="A25" s="35" t="s">
        <v>36</v>
      </c>
      <c r="B25" s="35">
        <v>5</v>
      </c>
      <c r="C25" s="36" t="s">
        <v>60</v>
      </c>
      <c r="D25" s="35" t="s">
        <v>38</v>
      </c>
      <c r="E25" s="37" t="s">
        <v>61</v>
      </c>
      <c r="F25" s="38" t="s">
        <v>40</v>
      </c>
      <c r="G25" s="39">
        <v>1</v>
      </c>
      <c r="H25" s="40">
        <v>0</v>
      </c>
      <c r="I25" s="41">
        <f>ROUND(G25*H25,P4)</f>
        <v>0</v>
      </c>
      <c r="J25" s="38" t="s">
        <v>41</v>
      </c>
      <c r="O25" s="42">
        <f>I25*0.21</f>
        <v>0</v>
      </c>
      <c r="P25">
        <v>3</v>
      </c>
    </row>
    <row r="26" ht="72.9">
      <c r="A26" s="35" t="s">
        <v>42</v>
      </c>
      <c r="B26" s="43"/>
      <c r="C26" s="44"/>
      <c r="D26" s="44"/>
      <c r="E26" s="37" t="s">
        <v>62</v>
      </c>
      <c r="F26" s="44"/>
      <c r="G26" s="44"/>
      <c r="H26" s="44"/>
      <c r="I26" s="44"/>
      <c r="J26" s="45"/>
    </row>
    <row r="27">
      <c r="A27" s="35" t="s">
        <v>44</v>
      </c>
      <c r="B27" s="43"/>
      <c r="C27" s="44"/>
      <c r="D27" s="44"/>
      <c r="E27" s="46" t="s">
        <v>45</v>
      </c>
      <c r="F27" s="44"/>
      <c r="G27" s="44"/>
      <c r="H27" s="44"/>
      <c r="I27" s="44"/>
      <c r="J27" s="45"/>
    </row>
    <row r="28" ht="29.2">
      <c r="A28" s="35" t="s">
        <v>46</v>
      </c>
      <c r="B28" s="43"/>
      <c r="C28" s="44"/>
      <c r="D28" s="44"/>
      <c r="E28" s="37" t="s">
        <v>59</v>
      </c>
      <c r="F28" s="44"/>
      <c r="G28" s="44"/>
      <c r="H28" s="44"/>
      <c r="I28" s="44"/>
      <c r="J28" s="45"/>
    </row>
    <row r="29">
      <c r="A29" s="35" t="s">
        <v>36</v>
      </c>
      <c r="B29" s="35">
        <v>6</v>
      </c>
      <c r="C29" s="36" t="s">
        <v>63</v>
      </c>
      <c r="D29" s="35" t="s">
        <v>38</v>
      </c>
      <c r="E29" s="37" t="s">
        <v>64</v>
      </c>
      <c r="F29" s="38" t="s">
        <v>40</v>
      </c>
      <c r="G29" s="39">
        <v>1</v>
      </c>
      <c r="H29" s="40">
        <v>0</v>
      </c>
      <c r="I29" s="41">
        <f>ROUND(G29*H29,P4)</f>
        <v>0</v>
      </c>
      <c r="J29" s="38" t="s">
        <v>41</v>
      </c>
      <c r="O29" s="42">
        <f>I29*0.21</f>
        <v>0</v>
      </c>
      <c r="P29">
        <v>3</v>
      </c>
    </row>
    <row r="30" ht="233.2">
      <c r="A30" s="35" t="s">
        <v>42</v>
      </c>
      <c r="B30" s="43"/>
      <c r="C30" s="44"/>
      <c r="D30" s="44"/>
      <c r="E30" s="37" t="s">
        <v>65</v>
      </c>
      <c r="F30" s="44"/>
      <c r="G30" s="44"/>
      <c r="H30" s="44"/>
      <c r="I30" s="44"/>
      <c r="J30" s="45"/>
    </row>
    <row r="31">
      <c r="A31" s="35" t="s">
        <v>44</v>
      </c>
      <c r="B31" s="43"/>
      <c r="C31" s="44"/>
      <c r="D31" s="44"/>
      <c r="E31" s="46" t="s">
        <v>45</v>
      </c>
      <c r="F31" s="44"/>
      <c r="G31" s="44"/>
      <c r="H31" s="44"/>
      <c r="I31" s="44"/>
      <c r="J31" s="45"/>
    </row>
    <row r="32" ht="58.3">
      <c r="A32" s="35" t="s">
        <v>46</v>
      </c>
      <c r="B32" s="43"/>
      <c r="C32" s="44"/>
      <c r="D32" s="44"/>
      <c r="E32" s="37" t="s">
        <v>66</v>
      </c>
      <c r="F32" s="44"/>
      <c r="G32" s="44"/>
      <c r="H32" s="44"/>
      <c r="I32" s="44"/>
      <c r="J32" s="45"/>
    </row>
    <row r="33">
      <c r="A33" s="35" t="s">
        <v>36</v>
      </c>
      <c r="B33" s="35">
        <v>7</v>
      </c>
      <c r="C33" s="36" t="s">
        <v>67</v>
      </c>
      <c r="D33" s="35" t="s">
        <v>38</v>
      </c>
      <c r="E33" s="37" t="s">
        <v>68</v>
      </c>
      <c r="F33" s="38" t="s">
        <v>40</v>
      </c>
      <c r="G33" s="39">
        <v>1</v>
      </c>
      <c r="H33" s="40">
        <v>0</v>
      </c>
      <c r="I33" s="41">
        <f>ROUND(G33*H33,P4)</f>
        <v>0</v>
      </c>
      <c r="J33" s="38" t="s">
        <v>41</v>
      </c>
      <c r="O33" s="42">
        <f>I33*0.21</f>
        <v>0</v>
      </c>
      <c r="P33">
        <v>3</v>
      </c>
    </row>
    <row r="34" ht="145.8">
      <c r="A34" s="35" t="s">
        <v>42</v>
      </c>
      <c r="B34" s="43"/>
      <c r="C34" s="44"/>
      <c r="D34" s="44"/>
      <c r="E34" s="37" t="s">
        <v>69</v>
      </c>
      <c r="F34" s="44"/>
      <c r="G34" s="44"/>
      <c r="H34" s="44"/>
      <c r="I34" s="44"/>
      <c r="J34" s="45"/>
    </row>
    <row r="35">
      <c r="A35" s="35" t="s">
        <v>44</v>
      </c>
      <c r="B35" s="43"/>
      <c r="C35" s="44"/>
      <c r="D35" s="44"/>
      <c r="E35" s="46" t="s">
        <v>45</v>
      </c>
      <c r="F35" s="44"/>
      <c r="G35" s="44"/>
      <c r="H35" s="44"/>
      <c r="I35" s="44"/>
      <c r="J35" s="45"/>
    </row>
    <row r="36" ht="29.2">
      <c r="A36" s="35" t="s">
        <v>46</v>
      </c>
      <c r="B36" s="43"/>
      <c r="C36" s="44"/>
      <c r="D36" s="44"/>
      <c r="E36" s="37" t="s">
        <v>59</v>
      </c>
      <c r="F36" s="44"/>
      <c r="G36" s="44"/>
      <c r="H36" s="44"/>
      <c r="I36" s="44"/>
      <c r="J36" s="45"/>
    </row>
    <row r="37">
      <c r="A37" s="35" t="s">
        <v>36</v>
      </c>
      <c r="B37" s="35">
        <v>8</v>
      </c>
      <c r="C37" s="36" t="s">
        <v>70</v>
      </c>
      <c r="D37" s="35" t="s">
        <v>38</v>
      </c>
      <c r="E37" s="37" t="s">
        <v>71</v>
      </c>
      <c r="F37" s="38" t="s">
        <v>40</v>
      </c>
      <c r="G37" s="39">
        <v>1</v>
      </c>
      <c r="H37" s="40">
        <v>0</v>
      </c>
      <c r="I37" s="41">
        <f>ROUND(G37*H37,P4)</f>
        <v>0</v>
      </c>
      <c r="J37" s="38" t="s">
        <v>41</v>
      </c>
      <c r="O37" s="42">
        <f>I37*0.21</f>
        <v>0</v>
      </c>
      <c r="P37">
        <v>3</v>
      </c>
    </row>
    <row r="38" ht="233.2">
      <c r="A38" s="35" t="s">
        <v>42</v>
      </c>
      <c r="B38" s="43"/>
      <c r="C38" s="44"/>
      <c r="D38" s="44"/>
      <c r="E38" s="37" t="s">
        <v>72</v>
      </c>
      <c r="F38" s="44"/>
      <c r="G38" s="44"/>
      <c r="H38" s="44"/>
      <c r="I38" s="44"/>
      <c r="J38" s="45"/>
    </row>
    <row r="39">
      <c r="A39" s="35" t="s">
        <v>44</v>
      </c>
      <c r="B39" s="43"/>
      <c r="C39" s="44"/>
      <c r="D39" s="44"/>
      <c r="E39" s="46" t="s">
        <v>45</v>
      </c>
      <c r="F39" s="44"/>
      <c r="G39" s="44"/>
      <c r="H39" s="44"/>
      <c r="I39" s="44"/>
      <c r="J39" s="45"/>
    </row>
    <row r="40" ht="43.8">
      <c r="A40" s="35" t="s">
        <v>46</v>
      </c>
      <c r="B40" s="47"/>
      <c r="C40" s="48"/>
      <c r="D40" s="48"/>
      <c r="E40" s="37" t="s">
        <v>73</v>
      </c>
      <c r="F40" s="48"/>
      <c r="G40" s="48"/>
      <c r="H40" s="48"/>
      <c r="I40" s="48"/>
      <c r="J40" s="49"/>
    </row>
  </sheetData>
  <sheetProtection sheet="1" objects="1" scenarios="1" spinCount="100000" saltValue="pJ+drBFtbEzqYbXVIJLKcCnYPNqNULycBGxrp1rwQw/mpZA6gtdT/7+0DcdNYNdlGGj8fJtgmCGp7hltN2lSxA==" hashValue="5RlGINpqFw9ZSag45cQPQ3/nl0MX+NAvMfE0720nOIUHOfFph1xkK9x9qMbqdmCQhl+SfUQeY1dC7ECRez04Dw==" algorithmName="SHA-512" password="DC63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4.61328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SUMIFS(I8:I201,A8:A201,"SD")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SUMIFS(I9:I20,A9:A20,"P")</f>
        <v>0</v>
      </c>
      <c r="J8" s="34"/>
    </row>
    <row r="9" ht="29.2">
      <c r="A9" s="35" t="s">
        <v>36</v>
      </c>
      <c r="B9" s="35">
        <v>1</v>
      </c>
      <c r="C9" s="36" t="s">
        <v>74</v>
      </c>
      <c r="D9" s="35" t="s">
        <v>38</v>
      </c>
      <c r="E9" s="37" t="s">
        <v>75</v>
      </c>
      <c r="F9" s="38" t="s">
        <v>76</v>
      </c>
      <c r="G9" s="39">
        <v>196.245</v>
      </c>
      <c r="H9" s="40">
        <v>0</v>
      </c>
      <c r="I9" s="41">
        <f>ROUND(G9*H9,P4)</f>
        <v>0</v>
      </c>
      <c r="J9" s="38" t="s">
        <v>41</v>
      </c>
      <c r="O9" s="42">
        <f>I9*0.21</f>
        <v>0</v>
      </c>
      <c r="P9">
        <v>3</v>
      </c>
    </row>
    <row r="10" ht="72.9">
      <c r="A10" s="35" t="s">
        <v>42</v>
      </c>
      <c r="B10" s="43"/>
      <c r="C10" s="44"/>
      <c r="D10" s="44"/>
      <c r="E10" s="37" t="s">
        <v>77</v>
      </c>
      <c r="F10" s="44"/>
      <c r="G10" s="44"/>
      <c r="H10" s="44"/>
      <c r="I10" s="44"/>
      <c r="J10" s="45"/>
    </row>
    <row r="11">
      <c r="A11" s="35" t="s">
        <v>44</v>
      </c>
      <c r="B11" s="43"/>
      <c r="C11" s="44"/>
      <c r="D11" s="44"/>
      <c r="E11" s="46" t="s">
        <v>78</v>
      </c>
      <c r="F11" s="44"/>
      <c r="G11" s="44"/>
      <c r="H11" s="44"/>
      <c r="I11" s="44"/>
      <c r="J11" s="45"/>
    </row>
    <row r="12" ht="58.3">
      <c r="A12" s="35" t="s">
        <v>46</v>
      </c>
      <c r="B12" s="43"/>
      <c r="C12" s="44"/>
      <c r="D12" s="44"/>
      <c r="E12" s="37" t="s">
        <v>79</v>
      </c>
      <c r="F12" s="44"/>
      <c r="G12" s="44"/>
      <c r="H12" s="44"/>
      <c r="I12" s="44"/>
      <c r="J12" s="45"/>
    </row>
    <row r="13" ht="29.2">
      <c r="A13" s="35" t="s">
        <v>36</v>
      </c>
      <c r="B13" s="35">
        <v>2</v>
      </c>
      <c r="C13" s="36" t="s">
        <v>80</v>
      </c>
      <c r="D13" s="35" t="s">
        <v>38</v>
      </c>
      <c r="E13" s="37" t="s">
        <v>81</v>
      </c>
      <c r="F13" s="38" t="s">
        <v>76</v>
      </c>
      <c r="G13" s="39">
        <v>182.5</v>
      </c>
      <c r="H13" s="40">
        <v>0</v>
      </c>
      <c r="I13" s="41">
        <f>ROUND(G13*H13,P4)</f>
        <v>0</v>
      </c>
      <c r="J13" s="38" t="s">
        <v>41</v>
      </c>
      <c r="O13" s="42">
        <f>I13*0.21</f>
        <v>0</v>
      </c>
      <c r="P13">
        <v>3</v>
      </c>
    </row>
    <row r="14" ht="72.9">
      <c r="A14" s="35" t="s">
        <v>42</v>
      </c>
      <c r="B14" s="43"/>
      <c r="C14" s="44"/>
      <c r="D14" s="44"/>
      <c r="E14" s="37" t="s">
        <v>82</v>
      </c>
      <c r="F14" s="44"/>
      <c r="G14" s="44"/>
      <c r="H14" s="44"/>
      <c r="I14" s="44"/>
      <c r="J14" s="45"/>
    </row>
    <row r="15">
      <c r="A15" s="35" t="s">
        <v>44</v>
      </c>
      <c r="B15" s="43"/>
      <c r="C15" s="44"/>
      <c r="D15" s="44"/>
      <c r="E15" s="46" t="s">
        <v>83</v>
      </c>
      <c r="F15" s="44"/>
      <c r="G15" s="44"/>
      <c r="H15" s="44"/>
      <c r="I15" s="44"/>
      <c r="J15" s="45"/>
    </row>
    <row r="16" ht="58.3">
      <c r="A16" s="35" t="s">
        <v>46</v>
      </c>
      <c r="B16" s="43"/>
      <c r="C16" s="44"/>
      <c r="D16" s="44"/>
      <c r="E16" s="37" t="s">
        <v>79</v>
      </c>
      <c r="F16" s="44"/>
      <c r="G16" s="44"/>
      <c r="H16" s="44"/>
      <c r="I16" s="44"/>
      <c r="J16" s="45"/>
    </row>
    <row r="17" ht="29.2">
      <c r="A17" s="35" t="s">
        <v>36</v>
      </c>
      <c r="B17" s="35">
        <v>3</v>
      </c>
      <c r="C17" s="36" t="s">
        <v>84</v>
      </c>
      <c r="D17" s="35" t="s">
        <v>38</v>
      </c>
      <c r="E17" s="37" t="s">
        <v>85</v>
      </c>
      <c r="F17" s="38" t="s">
        <v>76</v>
      </c>
      <c r="G17" s="39">
        <v>1050.2</v>
      </c>
      <c r="H17" s="40">
        <v>0</v>
      </c>
      <c r="I17" s="41">
        <f>ROUND(G17*H17,P4)</f>
        <v>0</v>
      </c>
      <c r="J17" s="38" t="s">
        <v>41</v>
      </c>
      <c r="O17" s="42">
        <f>I17*0.21</f>
        <v>0</v>
      </c>
      <c r="P17">
        <v>3</v>
      </c>
    </row>
    <row r="18" ht="87.5">
      <c r="A18" s="35" t="s">
        <v>42</v>
      </c>
      <c r="B18" s="43"/>
      <c r="C18" s="44"/>
      <c r="D18" s="44"/>
      <c r="E18" s="37" t="s">
        <v>86</v>
      </c>
      <c r="F18" s="44"/>
      <c r="G18" s="44"/>
      <c r="H18" s="44"/>
      <c r="I18" s="44"/>
      <c r="J18" s="45"/>
    </row>
    <row r="19">
      <c r="A19" s="35" t="s">
        <v>44</v>
      </c>
      <c r="B19" s="43"/>
      <c r="C19" s="44"/>
      <c r="D19" s="44"/>
      <c r="E19" s="46" t="s">
        <v>87</v>
      </c>
      <c r="F19" s="44"/>
      <c r="G19" s="44"/>
      <c r="H19" s="44"/>
      <c r="I19" s="44"/>
      <c r="J19" s="45"/>
    </row>
    <row r="20" ht="58.3">
      <c r="A20" s="35" t="s">
        <v>46</v>
      </c>
      <c r="B20" s="43"/>
      <c r="C20" s="44"/>
      <c r="D20" s="44"/>
      <c r="E20" s="37" t="s">
        <v>79</v>
      </c>
      <c r="F20" s="44"/>
      <c r="G20" s="44"/>
      <c r="H20" s="44"/>
      <c r="I20" s="44"/>
      <c r="J20" s="45"/>
    </row>
    <row r="21">
      <c r="A21" s="29" t="s">
        <v>33</v>
      </c>
      <c r="B21" s="30"/>
      <c r="C21" s="31" t="s">
        <v>88</v>
      </c>
      <c r="D21" s="32"/>
      <c r="E21" s="29" t="s">
        <v>89</v>
      </c>
      <c r="F21" s="32"/>
      <c r="G21" s="32"/>
      <c r="H21" s="32"/>
      <c r="I21" s="33">
        <f>SUMIFS(I22:I85,A22:A85,"P")</f>
        <v>0</v>
      </c>
      <c r="J21" s="34"/>
    </row>
    <row r="22">
      <c r="A22" s="35" t="s">
        <v>36</v>
      </c>
      <c r="B22" s="35">
        <v>4</v>
      </c>
      <c r="C22" s="36" t="s">
        <v>90</v>
      </c>
      <c r="D22" s="35" t="s">
        <v>38</v>
      </c>
      <c r="E22" s="37" t="s">
        <v>91</v>
      </c>
      <c r="F22" s="38" t="s">
        <v>92</v>
      </c>
      <c r="G22" s="39">
        <v>38</v>
      </c>
      <c r="H22" s="40">
        <v>0</v>
      </c>
      <c r="I22" s="41">
        <f>ROUND(G22*H22,P4)</f>
        <v>0</v>
      </c>
      <c r="J22" s="38" t="s">
        <v>41</v>
      </c>
      <c r="O22" s="42">
        <f>I22*0.21</f>
        <v>0</v>
      </c>
      <c r="P22">
        <v>3</v>
      </c>
    </row>
    <row r="23" ht="43.8">
      <c r="A23" s="35" t="s">
        <v>42</v>
      </c>
      <c r="B23" s="43"/>
      <c r="C23" s="44"/>
      <c r="D23" s="44"/>
      <c r="E23" s="37" t="s">
        <v>93</v>
      </c>
      <c r="F23" s="44"/>
      <c r="G23" s="44"/>
      <c r="H23" s="44"/>
      <c r="I23" s="44"/>
      <c r="J23" s="45"/>
    </row>
    <row r="24">
      <c r="A24" s="35" t="s">
        <v>44</v>
      </c>
      <c r="B24" s="43"/>
      <c r="C24" s="44"/>
      <c r="D24" s="44"/>
      <c r="E24" s="46" t="s">
        <v>94</v>
      </c>
      <c r="F24" s="44"/>
      <c r="G24" s="44"/>
      <c r="H24" s="44"/>
      <c r="I24" s="44"/>
      <c r="J24" s="45"/>
    </row>
    <row r="25" ht="58.3">
      <c r="A25" s="35" t="s">
        <v>46</v>
      </c>
      <c r="B25" s="43"/>
      <c r="C25" s="44"/>
      <c r="D25" s="44"/>
      <c r="E25" s="37" t="s">
        <v>95</v>
      </c>
      <c r="F25" s="44"/>
      <c r="G25" s="44"/>
      <c r="H25" s="44"/>
      <c r="I25" s="44"/>
      <c r="J25" s="45"/>
    </row>
    <row r="26" ht="29.2">
      <c r="A26" s="35" t="s">
        <v>36</v>
      </c>
      <c r="B26" s="35">
        <v>5</v>
      </c>
      <c r="C26" s="36" t="s">
        <v>96</v>
      </c>
      <c r="D26" s="35" t="s">
        <v>38</v>
      </c>
      <c r="E26" s="37" t="s">
        <v>97</v>
      </c>
      <c r="F26" s="38" t="s">
        <v>98</v>
      </c>
      <c r="G26" s="39">
        <v>77.099999999999994</v>
      </c>
      <c r="H26" s="40">
        <v>0</v>
      </c>
      <c r="I26" s="41">
        <f>ROUND(G26*H26,P4)</f>
        <v>0</v>
      </c>
      <c r="J26" s="38" t="s">
        <v>41</v>
      </c>
      <c r="O26" s="42">
        <f>I26*0.21</f>
        <v>0</v>
      </c>
      <c r="P26">
        <v>3</v>
      </c>
    </row>
    <row r="27" ht="174.9">
      <c r="A27" s="35" t="s">
        <v>42</v>
      </c>
      <c r="B27" s="43"/>
      <c r="C27" s="44"/>
      <c r="D27" s="44"/>
      <c r="E27" s="37" t="s">
        <v>99</v>
      </c>
      <c r="F27" s="44"/>
      <c r="G27" s="44"/>
      <c r="H27" s="44"/>
      <c r="I27" s="44"/>
      <c r="J27" s="45"/>
    </row>
    <row r="28">
      <c r="A28" s="35" t="s">
        <v>44</v>
      </c>
      <c r="B28" s="43"/>
      <c r="C28" s="44"/>
      <c r="D28" s="44"/>
      <c r="E28" s="46" t="s">
        <v>100</v>
      </c>
      <c r="F28" s="44"/>
      <c r="G28" s="44"/>
      <c r="H28" s="44"/>
      <c r="I28" s="44"/>
      <c r="J28" s="45"/>
    </row>
    <row r="29" ht="43.8">
      <c r="A29" s="35" t="s">
        <v>46</v>
      </c>
      <c r="B29" s="43"/>
      <c r="C29" s="44"/>
      <c r="D29" s="44"/>
      <c r="E29" s="37" t="s">
        <v>101</v>
      </c>
      <c r="F29" s="44"/>
      <c r="G29" s="44"/>
      <c r="H29" s="44"/>
      <c r="I29" s="44"/>
      <c r="J29" s="45"/>
    </row>
    <row r="30" ht="29.2">
      <c r="A30" s="35" t="s">
        <v>36</v>
      </c>
      <c r="B30" s="35">
        <v>6</v>
      </c>
      <c r="C30" s="36" t="s">
        <v>102</v>
      </c>
      <c r="D30" s="35" t="s">
        <v>38</v>
      </c>
      <c r="E30" s="37" t="s">
        <v>103</v>
      </c>
      <c r="F30" s="38" t="s">
        <v>98</v>
      </c>
      <c r="G30" s="39">
        <v>3</v>
      </c>
      <c r="H30" s="40">
        <v>0</v>
      </c>
      <c r="I30" s="41">
        <f>ROUND(G30*H30,P4)</f>
        <v>0</v>
      </c>
      <c r="J30" s="38" t="s">
        <v>41</v>
      </c>
      <c r="O30" s="42">
        <f>I30*0.21</f>
        <v>0</v>
      </c>
      <c r="P30">
        <v>3</v>
      </c>
    </row>
    <row r="31" ht="87.5">
      <c r="A31" s="35" t="s">
        <v>42</v>
      </c>
      <c r="B31" s="43"/>
      <c r="C31" s="44"/>
      <c r="D31" s="44"/>
      <c r="E31" s="37" t="s">
        <v>104</v>
      </c>
      <c r="F31" s="44"/>
      <c r="G31" s="44"/>
      <c r="H31" s="44"/>
      <c r="I31" s="44"/>
      <c r="J31" s="45"/>
    </row>
    <row r="32">
      <c r="A32" s="35" t="s">
        <v>44</v>
      </c>
      <c r="B32" s="43"/>
      <c r="C32" s="44"/>
      <c r="D32" s="44"/>
      <c r="E32" s="46" t="s">
        <v>105</v>
      </c>
      <c r="F32" s="44"/>
      <c r="G32" s="44"/>
      <c r="H32" s="44"/>
      <c r="I32" s="44"/>
      <c r="J32" s="45"/>
    </row>
    <row r="33" ht="43.8">
      <c r="A33" s="35" t="s">
        <v>46</v>
      </c>
      <c r="B33" s="43"/>
      <c r="C33" s="44"/>
      <c r="D33" s="44"/>
      <c r="E33" s="37" t="s">
        <v>101</v>
      </c>
      <c r="F33" s="44"/>
      <c r="G33" s="44"/>
      <c r="H33" s="44"/>
      <c r="I33" s="44"/>
      <c r="J33" s="45"/>
    </row>
    <row r="34">
      <c r="A34" s="35" t="s">
        <v>36</v>
      </c>
      <c r="B34" s="35">
        <v>7</v>
      </c>
      <c r="C34" s="36" t="s">
        <v>106</v>
      </c>
      <c r="D34" s="35" t="s">
        <v>38</v>
      </c>
      <c r="E34" s="37" t="s">
        <v>107</v>
      </c>
      <c r="F34" s="38" t="s">
        <v>98</v>
      </c>
      <c r="G34" s="39">
        <v>12</v>
      </c>
      <c r="H34" s="40">
        <v>0</v>
      </c>
      <c r="I34" s="41">
        <f>ROUND(G34*H34,P4)</f>
        <v>0</v>
      </c>
      <c r="J34" s="38" t="s">
        <v>41</v>
      </c>
      <c r="O34" s="42">
        <f>I34*0.21</f>
        <v>0</v>
      </c>
      <c r="P34">
        <v>3</v>
      </c>
    </row>
    <row r="35" ht="87.5">
      <c r="A35" s="35" t="s">
        <v>42</v>
      </c>
      <c r="B35" s="43"/>
      <c r="C35" s="44"/>
      <c r="D35" s="44"/>
      <c r="E35" s="37" t="s">
        <v>108</v>
      </c>
      <c r="F35" s="44"/>
      <c r="G35" s="44"/>
      <c r="H35" s="44"/>
      <c r="I35" s="44"/>
      <c r="J35" s="45"/>
    </row>
    <row r="36">
      <c r="A36" s="35" t="s">
        <v>44</v>
      </c>
      <c r="B36" s="43"/>
      <c r="C36" s="44"/>
      <c r="D36" s="44"/>
      <c r="E36" s="46" t="s">
        <v>109</v>
      </c>
      <c r="F36" s="44"/>
      <c r="G36" s="44"/>
      <c r="H36" s="44"/>
      <c r="I36" s="44"/>
      <c r="J36" s="45"/>
    </row>
    <row r="37" ht="43.8">
      <c r="A37" s="35" t="s">
        <v>46</v>
      </c>
      <c r="B37" s="43"/>
      <c r="C37" s="44"/>
      <c r="D37" s="44"/>
      <c r="E37" s="37" t="s">
        <v>101</v>
      </c>
      <c r="F37" s="44"/>
      <c r="G37" s="44"/>
      <c r="H37" s="44"/>
      <c r="I37" s="44"/>
      <c r="J37" s="45"/>
    </row>
    <row r="38" ht="29.2">
      <c r="A38" s="35" t="s">
        <v>36</v>
      </c>
      <c r="B38" s="35">
        <v>8</v>
      </c>
      <c r="C38" s="36" t="s">
        <v>110</v>
      </c>
      <c r="D38" s="35" t="s">
        <v>38</v>
      </c>
      <c r="E38" s="37" t="s">
        <v>111</v>
      </c>
      <c r="F38" s="38" t="s">
        <v>98</v>
      </c>
      <c r="G38" s="39">
        <v>6</v>
      </c>
      <c r="H38" s="40">
        <v>0</v>
      </c>
      <c r="I38" s="41">
        <f>ROUND(G38*H38,P4)</f>
        <v>0</v>
      </c>
      <c r="J38" s="38" t="s">
        <v>41</v>
      </c>
      <c r="O38" s="42">
        <f>I38*0.21</f>
        <v>0</v>
      </c>
      <c r="P38">
        <v>3</v>
      </c>
    </row>
    <row r="39" ht="72.9">
      <c r="A39" s="35" t="s">
        <v>42</v>
      </c>
      <c r="B39" s="43"/>
      <c r="C39" s="44"/>
      <c r="D39" s="44"/>
      <c r="E39" s="37" t="s">
        <v>112</v>
      </c>
      <c r="F39" s="44"/>
      <c r="G39" s="44"/>
      <c r="H39" s="44"/>
      <c r="I39" s="44"/>
      <c r="J39" s="45"/>
    </row>
    <row r="40">
      <c r="A40" s="35" t="s">
        <v>44</v>
      </c>
      <c r="B40" s="43"/>
      <c r="C40" s="44"/>
      <c r="D40" s="44"/>
      <c r="E40" s="46" t="s">
        <v>113</v>
      </c>
      <c r="F40" s="44"/>
      <c r="G40" s="44"/>
      <c r="H40" s="44"/>
      <c r="I40" s="44"/>
      <c r="J40" s="45"/>
    </row>
    <row r="41" ht="43.8">
      <c r="A41" s="35" t="s">
        <v>46</v>
      </c>
      <c r="B41" s="43"/>
      <c r="C41" s="44"/>
      <c r="D41" s="44"/>
      <c r="E41" s="37" t="s">
        <v>101</v>
      </c>
      <c r="F41" s="44"/>
      <c r="G41" s="44"/>
      <c r="H41" s="44"/>
      <c r="I41" s="44"/>
      <c r="J41" s="45"/>
    </row>
    <row r="42">
      <c r="A42" s="35" t="s">
        <v>36</v>
      </c>
      <c r="B42" s="35">
        <v>9</v>
      </c>
      <c r="C42" s="36" t="s">
        <v>114</v>
      </c>
      <c r="D42" s="35" t="s">
        <v>38</v>
      </c>
      <c r="E42" s="37" t="s">
        <v>115</v>
      </c>
      <c r="F42" s="38" t="s">
        <v>98</v>
      </c>
      <c r="G42" s="39">
        <v>17.5</v>
      </c>
      <c r="H42" s="40">
        <v>0</v>
      </c>
      <c r="I42" s="41">
        <f>ROUND(G42*H42,P4)</f>
        <v>0</v>
      </c>
      <c r="J42" s="38" t="s">
        <v>41</v>
      </c>
      <c r="O42" s="42">
        <f>I42*0.21</f>
        <v>0</v>
      </c>
      <c r="P42">
        <v>3</v>
      </c>
    </row>
    <row r="43" ht="72.9">
      <c r="A43" s="35" t="s">
        <v>42</v>
      </c>
      <c r="B43" s="43"/>
      <c r="C43" s="44"/>
      <c r="D43" s="44"/>
      <c r="E43" s="37" t="s">
        <v>116</v>
      </c>
      <c r="F43" s="44"/>
      <c r="G43" s="44"/>
      <c r="H43" s="44"/>
      <c r="I43" s="44"/>
      <c r="J43" s="45"/>
    </row>
    <row r="44">
      <c r="A44" s="35" t="s">
        <v>44</v>
      </c>
      <c r="B44" s="43"/>
      <c r="C44" s="44"/>
      <c r="D44" s="44"/>
      <c r="E44" s="46" t="s">
        <v>117</v>
      </c>
      <c r="F44" s="44"/>
      <c r="G44" s="44"/>
      <c r="H44" s="44"/>
      <c r="I44" s="44"/>
      <c r="J44" s="45"/>
    </row>
    <row r="45" ht="43.8">
      <c r="A45" s="35" t="s">
        <v>46</v>
      </c>
      <c r="B45" s="43"/>
      <c r="C45" s="44"/>
      <c r="D45" s="44"/>
      <c r="E45" s="37" t="s">
        <v>101</v>
      </c>
      <c r="F45" s="44"/>
      <c r="G45" s="44"/>
      <c r="H45" s="44"/>
      <c r="I45" s="44"/>
      <c r="J45" s="45"/>
    </row>
    <row r="46" ht="29.2">
      <c r="A46" s="35" t="s">
        <v>36</v>
      </c>
      <c r="B46" s="35">
        <v>10</v>
      </c>
      <c r="C46" s="36" t="s">
        <v>118</v>
      </c>
      <c r="D46" s="35" t="s">
        <v>38</v>
      </c>
      <c r="E46" s="37" t="s">
        <v>119</v>
      </c>
      <c r="F46" s="38" t="s">
        <v>98</v>
      </c>
      <c r="G46" s="39">
        <v>524.5</v>
      </c>
      <c r="H46" s="40">
        <v>0</v>
      </c>
      <c r="I46" s="41">
        <f>ROUND(G46*H46,P4)</f>
        <v>0</v>
      </c>
      <c r="J46" s="38" t="s">
        <v>41</v>
      </c>
      <c r="O46" s="42">
        <f>I46*0.21</f>
        <v>0</v>
      </c>
      <c r="P46">
        <v>3</v>
      </c>
    </row>
    <row r="47" ht="160.3">
      <c r="A47" s="35" t="s">
        <v>42</v>
      </c>
      <c r="B47" s="43"/>
      <c r="C47" s="44"/>
      <c r="D47" s="44"/>
      <c r="E47" s="37" t="s">
        <v>120</v>
      </c>
      <c r="F47" s="44"/>
      <c r="G47" s="44"/>
      <c r="H47" s="44"/>
      <c r="I47" s="44"/>
      <c r="J47" s="45"/>
    </row>
    <row r="48">
      <c r="A48" s="35" t="s">
        <v>44</v>
      </c>
      <c r="B48" s="43"/>
      <c r="C48" s="44"/>
      <c r="D48" s="44"/>
      <c r="E48" s="46" t="s">
        <v>121</v>
      </c>
      <c r="F48" s="44"/>
      <c r="G48" s="44"/>
      <c r="H48" s="44"/>
      <c r="I48" s="44"/>
      <c r="J48" s="45"/>
    </row>
    <row r="49" ht="43.8">
      <c r="A49" s="35" t="s">
        <v>46</v>
      </c>
      <c r="B49" s="43"/>
      <c r="C49" s="44"/>
      <c r="D49" s="44"/>
      <c r="E49" s="37" t="s">
        <v>101</v>
      </c>
      <c r="F49" s="44"/>
      <c r="G49" s="44"/>
      <c r="H49" s="44"/>
      <c r="I49" s="44"/>
      <c r="J49" s="45"/>
    </row>
    <row r="50">
      <c r="A50" s="35" t="s">
        <v>36</v>
      </c>
      <c r="B50" s="35">
        <v>11</v>
      </c>
      <c r="C50" s="36" t="s">
        <v>122</v>
      </c>
      <c r="D50" s="35" t="s">
        <v>38</v>
      </c>
      <c r="E50" s="37" t="s">
        <v>123</v>
      </c>
      <c r="F50" s="38" t="s">
        <v>124</v>
      </c>
      <c r="G50" s="39">
        <v>40</v>
      </c>
      <c r="H50" s="40">
        <v>0</v>
      </c>
      <c r="I50" s="41">
        <f>ROUND(G50*H50,P4)</f>
        <v>0</v>
      </c>
      <c r="J50" s="38" t="s">
        <v>41</v>
      </c>
      <c r="O50" s="42">
        <f>I50*0.21</f>
        <v>0</v>
      </c>
      <c r="P50">
        <v>3</v>
      </c>
    </row>
    <row r="51" ht="87.5">
      <c r="A51" s="35" t="s">
        <v>42</v>
      </c>
      <c r="B51" s="43"/>
      <c r="C51" s="44"/>
      <c r="D51" s="44"/>
      <c r="E51" s="37" t="s">
        <v>125</v>
      </c>
      <c r="F51" s="44"/>
      <c r="G51" s="44"/>
      <c r="H51" s="44"/>
      <c r="I51" s="44"/>
      <c r="J51" s="45"/>
    </row>
    <row r="52">
      <c r="A52" s="35" t="s">
        <v>44</v>
      </c>
      <c r="B52" s="43"/>
      <c r="C52" s="44"/>
      <c r="D52" s="44"/>
      <c r="E52" s="46" t="s">
        <v>126</v>
      </c>
      <c r="F52" s="44"/>
      <c r="G52" s="44"/>
      <c r="H52" s="44"/>
      <c r="I52" s="44"/>
      <c r="J52" s="45"/>
    </row>
    <row r="53" ht="43.8">
      <c r="A53" s="35" t="s">
        <v>46</v>
      </c>
      <c r="B53" s="43"/>
      <c r="C53" s="44"/>
      <c r="D53" s="44"/>
      <c r="E53" s="37" t="s">
        <v>127</v>
      </c>
      <c r="F53" s="44"/>
      <c r="G53" s="44"/>
      <c r="H53" s="44"/>
      <c r="I53" s="44"/>
      <c r="J53" s="45"/>
    </row>
    <row r="54" ht="29.2">
      <c r="A54" s="35" t="s">
        <v>36</v>
      </c>
      <c r="B54" s="35">
        <v>12</v>
      </c>
      <c r="C54" s="36" t="s">
        <v>128</v>
      </c>
      <c r="D54" s="35" t="s">
        <v>38</v>
      </c>
      <c r="E54" s="37" t="s">
        <v>129</v>
      </c>
      <c r="F54" s="38" t="s">
        <v>124</v>
      </c>
      <c r="G54" s="39">
        <v>560</v>
      </c>
      <c r="H54" s="40">
        <v>0</v>
      </c>
      <c r="I54" s="41">
        <f>ROUND(G54*H54,P4)</f>
        <v>0</v>
      </c>
      <c r="J54" s="38" t="s">
        <v>41</v>
      </c>
      <c r="O54" s="42">
        <f>I54*0.21</f>
        <v>0</v>
      </c>
      <c r="P54">
        <v>3</v>
      </c>
    </row>
    <row r="55" ht="87.5">
      <c r="A55" s="35" t="s">
        <v>42</v>
      </c>
      <c r="B55" s="43"/>
      <c r="C55" s="44"/>
      <c r="D55" s="44"/>
      <c r="E55" s="37" t="s">
        <v>130</v>
      </c>
      <c r="F55" s="44"/>
      <c r="G55" s="44"/>
      <c r="H55" s="44"/>
      <c r="I55" s="44"/>
      <c r="J55" s="45"/>
    </row>
    <row r="56">
      <c r="A56" s="35" t="s">
        <v>44</v>
      </c>
      <c r="B56" s="43"/>
      <c r="C56" s="44"/>
      <c r="D56" s="44"/>
      <c r="E56" s="46" t="s">
        <v>131</v>
      </c>
      <c r="F56" s="44"/>
      <c r="G56" s="44"/>
      <c r="H56" s="44"/>
      <c r="I56" s="44"/>
      <c r="J56" s="45"/>
    </row>
    <row r="57" ht="43.8">
      <c r="A57" s="35" t="s">
        <v>46</v>
      </c>
      <c r="B57" s="43"/>
      <c r="C57" s="44"/>
      <c r="D57" s="44"/>
      <c r="E57" s="37" t="s">
        <v>101</v>
      </c>
      <c r="F57" s="44"/>
      <c r="G57" s="44"/>
      <c r="H57" s="44"/>
      <c r="I57" s="44"/>
      <c r="J57" s="45"/>
    </row>
    <row r="58">
      <c r="A58" s="35" t="s">
        <v>36</v>
      </c>
      <c r="B58" s="35">
        <v>13</v>
      </c>
      <c r="C58" s="36" t="s">
        <v>132</v>
      </c>
      <c r="D58" s="35" t="s">
        <v>38</v>
      </c>
      <c r="E58" s="37" t="s">
        <v>133</v>
      </c>
      <c r="F58" s="38" t="s">
        <v>98</v>
      </c>
      <c r="G58" s="39">
        <v>92.099999999999994</v>
      </c>
      <c r="H58" s="40">
        <v>0</v>
      </c>
      <c r="I58" s="41">
        <f>ROUND(G58*H58,P4)</f>
        <v>0</v>
      </c>
      <c r="J58" s="38" t="s">
        <v>41</v>
      </c>
      <c r="O58" s="42">
        <f>I58*0.21</f>
        <v>0</v>
      </c>
      <c r="P58">
        <v>3</v>
      </c>
    </row>
    <row r="59" ht="72.9">
      <c r="A59" s="35" t="s">
        <v>42</v>
      </c>
      <c r="B59" s="43"/>
      <c r="C59" s="44"/>
      <c r="D59" s="44"/>
      <c r="E59" s="37" t="s">
        <v>134</v>
      </c>
      <c r="F59" s="44"/>
      <c r="G59" s="44"/>
      <c r="H59" s="44"/>
      <c r="I59" s="44"/>
      <c r="J59" s="45"/>
    </row>
    <row r="60">
      <c r="A60" s="35" t="s">
        <v>44</v>
      </c>
      <c r="B60" s="43"/>
      <c r="C60" s="44"/>
      <c r="D60" s="44"/>
      <c r="E60" s="46" t="s">
        <v>135</v>
      </c>
      <c r="F60" s="44"/>
      <c r="G60" s="44"/>
      <c r="H60" s="44"/>
      <c r="I60" s="44"/>
      <c r="J60" s="45"/>
    </row>
    <row r="61" ht="58.3">
      <c r="A61" s="35" t="s">
        <v>46</v>
      </c>
      <c r="B61" s="43"/>
      <c r="C61" s="44"/>
      <c r="D61" s="44"/>
      <c r="E61" s="37" t="s">
        <v>136</v>
      </c>
      <c r="F61" s="44"/>
      <c r="G61" s="44"/>
      <c r="H61" s="44"/>
      <c r="I61" s="44"/>
      <c r="J61" s="45"/>
    </row>
    <row r="62">
      <c r="A62" s="35" t="s">
        <v>36</v>
      </c>
      <c r="B62" s="35">
        <v>14</v>
      </c>
      <c r="C62" s="36" t="s">
        <v>137</v>
      </c>
      <c r="D62" s="35" t="s">
        <v>38</v>
      </c>
      <c r="E62" s="37" t="s">
        <v>138</v>
      </c>
      <c r="F62" s="38" t="s">
        <v>98</v>
      </c>
      <c r="G62" s="39">
        <v>0.59999999999999998</v>
      </c>
      <c r="H62" s="40">
        <v>0</v>
      </c>
      <c r="I62" s="41">
        <f>ROUND(G62*H62,P4)</f>
        <v>0</v>
      </c>
      <c r="J62" s="38" t="s">
        <v>41</v>
      </c>
      <c r="O62" s="42">
        <f>I62*0.21</f>
        <v>0</v>
      </c>
      <c r="P62">
        <v>3</v>
      </c>
    </row>
    <row r="63" ht="72.9">
      <c r="A63" s="35" t="s">
        <v>42</v>
      </c>
      <c r="B63" s="43"/>
      <c r="C63" s="44"/>
      <c r="D63" s="44"/>
      <c r="E63" s="37" t="s">
        <v>139</v>
      </c>
      <c r="F63" s="44"/>
      <c r="G63" s="44"/>
      <c r="H63" s="44"/>
      <c r="I63" s="44"/>
      <c r="J63" s="45"/>
    </row>
    <row r="64">
      <c r="A64" s="35" t="s">
        <v>44</v>
      </c>
      <c r="B64" s="43"/>
      <c r="C64" s="44"/>
      <c r="D64" s="44"/>
      <c r="E64" s="46" t="s">
        <v>140</v>
      </c>
      <c r="F64" s="44"/>
      <c r="G64" s="44"/>
      <c r="H64" s="44"/>
      <c r="I64" s="44"/>
      <c r="J64" s="45"/>
    </row>
    <row r="65" ht="58.3">
      <c r="A65" s="35" t="s">
        <v>46</v>
      </c>
      <c r="B65" s="43"/>
      <c r="C65" s="44"/>
      <c r="D65" s="44"/>
      <c r="E65" s="37" t="s">
        <v>136</v>
      </c>
      <c r="F65" s="44"/>
      <c r="G65" s="44"/>
      <c r="H65" s="44"/>
      <c r="I65" s="44"/>
      <c r="J65" s="45"/>
    </row>
    <row r="66">
      <c r="A66" s="35" t="s">
        <v>36</v>
      </c>
      <c r="B66" s="35">
        <v>15</v>
      </c>
      <c r="C66" s="36" t="s">
        <v>141</v>
      </c>
      <c r="D66" s="35" t="s">
        <v>38</v>
      </c>
      <c r="E66" s="37" t="s">
        <v>142</v>
      </c>
      <c r="F66" s="38" t="s">
        <v>98</v>
      </c>
      <c r="G66" s="39">
        <v>92.099999999999994</v>
      </c>
      <c r="H66" s="40">
        <v>0</v>
      </c>
      <c r="I66" s="41">
        <f>ROUND(G66*H66,P4)</f>
        <v>0</v>
      </c>
      <c r="J66" s="38" t="s">
        <v>41</v>
      </c>
      <c r="O66" s="42">
        <f>I66*0.21</f>
        <v>0</v>
      </c>
      <c r="P66">
        <v>3</v>
      </c>
    </row>
    <row r="67" ht="102">
      <c r="A67" s="35" t="s">
        <v>42</v>
      </c>
      <c r="B67" s="43"/>
      <c r="C67" s="44"/>
      <c r="D67" s="44"/>
      <c r="E67" s="37" t="s">
        <v>143</v>
      </c>
      <c r="F67" s="44"/>
      <c r="G67" s="44"/>
      <c r="H67" s="44"/>
      <c r="I67" s="44"/>
      <c r="J67" s="45"/>
    </row>
    <row r="68">
      <c r="A68" s="35" t="s">
        <v>44</v>
      </c>
      <c r="B68" s="43"/>
      <c r="C68" s="44"/>
      <c r="D68" s="44"/>
      <c r="E68" s="46" t="s">
        <v>135</v>
      </c>
      <c r="F68" s="44"/>
      <c r="G68" s="44"/>
      <c r="H68" s="44"/>
      <c r="I68" s="44"/>
      <c r="J68" s="45"/>
    </row>
    <row r="69" ht="145.8">
      <c r="A69" s="35" t="s">
        <v>46</v>
      </c>
      <c r="B69" s="43"/>
      <c r="C69" s="44"/>
      <c r="D69" s="44"/>
      <c r="E69" s="37" t="s">
        <v>144</v>
      </c>
      <c r="F69" s="44"/>
      <c r="G69" s="44"/>
      <c r="H69" s="44"/>
      <c r="I69" s="44"/>
      <c r="J69" s="45"/>
    </row>
    <row r="70">
      <c r="A70" s="35" t="s">
        <v>36</v>
      </c>
      <c r="B70" s="35">
        <v>16</v>
      </c>
      <c r="C70" s="36" t="s">
        <v>145</v>
      </c>
      <c r="D70" s="35" t="s">
        <v>38</v>
      </c>
      <c r="E70" s="37" t="s">
        <v>146</v>
      </c>
      <c r="F70" s="38" t="s">
        <v>98</v>
      </c>
      <c r="G70" s="39">
        <v>1.3</v>
      </c>
      <c r="H70" s="40">
        <v>0</v>
      </c>
      <c r="I70" s="41">
        <f>ROUND(G70*H70,P4)</f>
        <v>0</v>
      </c>
      <c r="J70" s="38" t="s">
        <v>41</v>
      </c>
      <c r="O70" s="42">
        <f>I70*0.21</f>
        <v>0</v>
      </c>
      <c r="P70">
        <v>3</v>
      </c>
    </row>
    <row r="71" ht="102">
      <c r="A71" s="35" t="s">
        <v>42</v>
      </c>
      <c r="B71" s="43"/>
      <c r="C71" s="44"/>
      <c r="D71" s="44"/>
      <c r="E71" s="37" t="s">
        <v>147</v>
      </c>
      <c r="F71" s="44"/>
      <c r="G71" s="44"/>
      <c r="H71" s="44"/>
      <c r="I71" s="44"/>
      <c r="J71" s="45"/>
    </row>
    <row r="72">
      <c r="A72" s="35" t="s">
        <v>44</v>
      </c>
      <c r="B72" s="43"/>
      <c r="C72" s="44"/>
      <c r="D72" s="44"/>
      <c r="E72" s="46" t="s">
        <v>148</v>
      </c>
      <c r="F72" s="44"/>
      <c r="G72" s="44"/>
      <c r="H72" s="44"/>
      <c r="I72" s="44"/>
      <c r="J72" s="45"/>
    </row>
    <row r="73" ht="102">
      <c r="A73" s="35" t="s">
        <v>46</v>
      </c>
      <c r="B73" s="43"/>
      <c r="C73" s="44"/>
      <c r="D73" s="44"/>
      <c r="E73" s="37" t="s">
        <v>149</v>
      </c>
      <c r="F73" s="44"/>
      <c r="G73" s="44"/>
      <c r="H73" s="44"/>
      <c r="I73" s="44"/>
      <c r="J73" s="45"/>
    </row>
    <row r="74">
      <c r="A74" s="35" t="s">
        <v>36</v>
      </c>
      <c r="B74" s="35">
        <v>17</v>
      </c>
      <c r="C74" s="36" t="s">
        <v>150</v>
      </c>
      <c r="D74" s="35" t="s">
        <v>38</v>
      </c>
      <c r="E74" s="37" t="s">
        <v>151</v>
      </c>
      <c r="F74" s="38" t="s">
        <v>92</v>
      </c>
      <c r="G74" s="39">
        <v>100</v>
      </c>
      <c r="H74" s="40">
        <v>0</v>
      </c>
      <c r="I74" s="41">
        <f>ROUND(G74*H74,P4)</f>
        <v>0</v>
      </c>
      <c r="J74" s="38" t="s">
        <v>41</v>
      </c>
      <c r="O74" s="42">
        <f>I74*0.21</f>
        <v>0</v>
      </c>
      <c r="P74">
        <v>3</v>
      </c>
    </row>
    <row r="75" ht="291.5">
      <c r="A75" s="35" t="s">
        <v>42</v>
      </c>
      <c r="B75" s="43"/>
      <c r="C75" s="44"/>
      <c r="D75" s="44"/>
      <c r="E75" s="37" t="s">
        <v>152</v>
      </c>
      <c r="F75" s="44"/>
      <c r="G75" s="44"/>
      <c r="H75" s="44"/>
      <c r="I75" s="44"/>
      <c r="J75" s="45"/>
    </row>
    <row r="76">
      <c r="A76" s="35" t="s">
        <v>44</v>
      </c>
      <c r="B76" s="43"/>
      <c r="C76" s="44"/>
      <c r="D76" s="44"/>
      <c r="E76" s="46" t="s">
        <v>153</v>
      </c>
      <c r="F76" s="44"/>
      <c r="G76" s="44"/>
      <c r="H76" s="44"/>
      <c r="I76" s="44"/>
      <c r="J76" s="45"/>
    </row>
    <row r="77" ht="72.9">
      <c r="A77" s="35" t="s">
        <v>46</v>
      </c>
      <c r="B77" s="43"/>
      <c r="C77" s="44"/>
      <c r="D77" s="44"/>
      <c r="E77" s="37" t="s">
        <v>154</v>
      </c>
      <c r="F77" s="44"/>
      <c r="G77" s="44"/>
      <c r="H77" s="44"/>
      <c r="I77" s="44"/>
      <c r="J77" s="45"/>
    </row>
    <row r="78">
      <c r="A78" s="35" t="s">
        <v>36</v>
      </c>
      <c r="B78" s="35">
        <v>18</v>
      </c>
      <c r="C78" s="36" t="s">
        <v>155</v>
      </c>
      <c r="D78" s="35" t="s">
        <v>38</v>
      </c>
      <c r="E78" s="37" t="s">
        <v>156</v>
      </c>
      <c r="F78" s="38" t="s">
        <v>92</v>
      </c>
      <c r="G78" s="39">
        <v>1470</v>
      </c>
      <c r="H78" s="40">
        <v>0</v>
      </c>
      <c r="I78" s="41">
        <f>ROUND(G78*H78,P4)</f>
        <v>0</v>
      </c>
      <c r="J78" s="38" t="s">
        <v>41</v>
      </c>
      <c r="O78" s="42">
        <f>I78*0.21</f>
        <v>0</v>
      </c>
      <c r="P78">
        <v>3</v>
      </c>
    </row>
    <row r="79" ht="145.8">
      <c r="A79" s="35" t="s">
        <v>42</v>
      </c>
      <c r="B79" s="43"/>
      <c r="C79" s="44"/>
      <c r="D79" s="44"/>
      <c r="E79" s="37" t="s">
        <v>157</v>
      </c>
      <c r="F79" s="44"/>
      <c r="G79" s="44"/>
      <c r="H79" s="44"/>
      <c r="I79" s="44"/>
      <c r="J79" s="45"/>
    </row>
    <row r="80">
      <c r="A80" s="35" t="s">
        <v>44</v>
      </c>
      <c r="B80" s="43"/>
      <c r="C80" s="44"/>
      <c r="D80" s="44"/>
      <c r="E80" s="46" t="s">
        <v>158</v>
      </c>
      <c r="F80" s="44"/>
      <c r="G80" s="44"/>
      <c r="H80" s="44"/>
      <c r="I80" s="44"/>
      <c r="J80" s="45"/>
    </row>
    <row r="81" ht="43.8">
      <c r="A81" s="35" t="s">
        <v>46</v>
      </c>
      <c r="B81" s="43"/>
      <c r="C81" s="44"/>
      <c r="D81" s="44"/>
      <c r="E81" s="37" t="s">
        <v>159</v>
      </c>
      <c r="F81" s="44"/>
      <c r="G81" s="44"/>
      <c r="H81" s="44"/>
      <c r="I81" s="44"/>
      <c r="J81" s="45"/>
    </row>
    <row r="82">
      <c r="A82" s="35" t="s">
        <v>36</v>
      </c>
      <c r="B82" s="35">
        <v>19</v>
      </c>
      <c r="C82" s="36" t="s">
        <v>160</v>
      </c>
      <c r="D82" s="35" t="s">
        <v>161</v>
      </c>
      <c r="E82" s="37" t="s">
        <v>162</v>
      </c>
      <c r="F82" s="38" t="s">
        <v>98</v>
      </c>
      <c r="G82" s="39">
        <v>10</v>
      </c>
      <c r="H82" s="40">
        <v>0</v>
      </c>
      <c r="I82" s="41">
        <f>ROUND(G82*H82,P4)</f>
        <v>0</v>
      </c>
      <c r="J82" s="38" t="s">
        <v>41</v>
      </c>
      <c r="O82" s="42">
        <f>I82*0.21</f>
        <v>0</v>
      </c>
      <c r="P82">
        <v>3</v>
      </c>
    </row>
    <row r="83" ht="43.8">
      <c r="A83" s="35" t="s">
        <v>42</v>
      </c>
      <c r="B83" s="43"/>
      <c r="C83" s="44"/>
      <c r="D83" s="44"/>
      <c r="E83" s="37" t="s">
        <v>163</v>
      </c>
      <c r="F83" s="44"/>
      <c r="G83" s="44"/>
      <c r="H83" s="44"/>
      <c r="I83" s="44"/>
      <c r="J83" s="45"/>
    </row>
    <row r="84">
      <c r="A84" s="35" t="s">
        <v>44</v>
      </c>
      <c r="B84" s="43"/>
      <c r="C84" s="44"/>
      <c r="D84" s="44"/>
      <c r="E84" s="46" t="s">
        <v>164</v>
      </c>
      <c r="F84" s="44"/>
      <c r="G84" s="44"/>
      <c r="H84" s="44"/>
      <c r="I84" s="44"/>
      <c r="J84" s="45"/>
    </row>
    <row r="85" ht="43.8">
      <c r="A85" s="35" t="s">
        <v>46</v>
      </c>
      <c r="B85" s="43"/>
      <c r="C85" s="44"/>
      <c r="D85" s="44"/>
      <c r="E85" s="37" t="s">
        <v>165</v>
      </c>
      <c r="F85" s="44"/>
      <c r="G85" s="44"/>
      <c r="H85" s="44"/>
      <c r="I85" s="44"/>
      <c r="J85" s="45"/>
    </row>
    <row r="86">
      <c r="A86" s="29" t="s">
        <v>33</v>
      </c>
      <c r="B86" s="30"/>
      <c r="C86" s="31" t="s">
        <v>166</v>
      </c>
      <c r="D86" s="32"/>
      <c r="E86" s="29" t="s">
        <v>167</v>
      </c>
      <c r="F86" s="32"/>
      <c r="G86" s="32"/>
      <c r="H86" s="32"/>
      <c r="I86" s="33">
        <f>SUMIFS(I87:I134,A87:A134,"P")</f>
        <v>0</v>
      </c>
      <c r="J86" s="34"/>
    </row>
    <row r="87">
      <c r="A87" s="35" t="s">
        <v>36</v>
      </c>
      <c r="B87" s="35">
        <v>20</v>
      </c>
      <c r="C87" s="36" t="s">
        <v>168</v>
      </c>
      <c r="D87" s="35" t="s">
        <v>38</v>
      </c>
      <c r="E87" s="37" t="s">
        <v>169</v>
      </c>
      <c r="F87" s="38" t="s">
        <v>98</v>
      </c>
      <c r="G87" s="39">
        <v>24.699999999999999</v>
      </c>
      <c r="H87" s="40">
        <v>0</v>
      </c>
      <c r="I87" s="41">
        <f>ROUND(G87*H87,P4)</f>
        <v>0</v>
      </c>
      <c r="J87" s="38" t="s">
        <v>41</v>
      </c>
      <c r="O87" s="42">
        <f>I87*0.21</f>
        <v>0</v>
      </c>
      <c r="P87">
        <v>3</v>
      </c>
    </row>
    <row r="88" ht="131.2">
      <c r="A88" s="35" t="s">
        <v>42</v>
      </c>
      <c r="B88" s="43"/>
      <c r="C88" s="44"/>
      <c r="D88" s="44"/>
      <c r="E88" s="37" t="s">
        <v>170</v>
      </c>
      <c r="F88" s="44"/>
      <c r="G88" s="44"/>
      <c r="H88" s="44"/>
      <c r="I88" s="44"/>
      <c r="J88" s="45"/>
    </row>
    <row r="89">
      <c r="A89" s="35" t="s">
        <v>44</v>
      </c>
      <c r="B89" s="43"/>
      <c r="C89" s="44"/>
      <c r="D89" s="44"/>
      <c r="E89" s="46" t="s">
        <v>171</v>
      </c>
      <c r="F89" s="44"/>
      <c r="G89" s="44"/>
      <c r="H89" s="44"/>
      <c r="I89" s="44"/>
      <c r="J89" s="45"/>
    </row>
    <row r="90" ht="131.2">
      <c r="A90" s="35" t="s">
        <v>46</v>
      </c>
      <c r="B90" s="43"/>
      <c r="C90" s="44"/>
      <c r="D90" s="44"/>
      <c r="E90" s="37" t="s">
        <v>172</v>
      </c>
      <c r="F90" s="44"/>
      <c r="G90" s="44"/>
      <c r="H90" s="44"/>
      <c r="I90" s="44"/>
      <c r="J90" s="45"/>
    </row>
    <row r="91">
      <c r="A91" s="35" t="s">
        <v>36</v>
      </c>
      <c r="B91" s="35">
        <v>21</v>
      </c>
      <c r="C91" s="36" t="s">
        <v>173</v>
      </c>
      <c r="D91" s="35" t="s">
        <v>88</v>
      </c>
      <c r="E91" s="37" t="s">
        <v>174</v>
      </c>
      <c r="F91" s="38" t="s">
        <v>98</v>
      </c>
      <c r="G91" s="39">
        <v>301</v>
      </c>
      <c r="H91" s="40">
        <v>0</v>
      </c>
      <c r="I91" s="41">
        <f>ROUND(G91*H91,P4)</f>
        <v>0</v>
      </c>
      <c r="J91" s="38" t="s">
        <v>41</v>
      </c>
      <c r="O91" s="42">
        <f>I91*0.21</f>
        <v>0</v>
      </c>
      <c r="P91">
        <v>3</v>
      </c>
    </row>
    <row r="92" ht="306">
      <c r="A92" s="35" t="s">
        <v>42</v>
      </c>
      <c r="B92" s="43"/>
      <c r="C92" s="44"/>
      <c r="D92" s="44"/>
      <c r="E92" s="37" t="s">
        <v>175</v>
      </c>
      <c r="F92" s="44"/>
      <c r="G92" s="44"/>
      <c r="H92" s="44"/>
      <c r="I92" s="44"/>
      <c r="J92" s="45"/>
    </row>
    <row r="93">
      <c r="A93" s="35" t="s">
        <v>44</v>
      </c>
      <c r="B93" s="43"/>
      <c r="C93" s="44"/>
      <c r="D93" s="44"/>
      <c r="E93" s="46" t="s">
        <v>176</v>
      </c>
      <c r="F93" s="44"/>
      <c r="G93" s="44"/>
      <c r="H93" s="44"/>
      <c r="I93" s="44"/>
      <c r="J93" s="45"/>
    </row>
    <row r="94" ht="43.8">
      <c r="A94" s="35" t="s">
        <v>46</v>
      </c>
      <c r="B94" s="43"/>
      <c r="C94" s="44"/>
      <c r="D94" s="44"/>
      <c r="E94" s="37" t="s">
        <v>177</v>
      </c>
      <c r="F94" s="44"/>
      <c r="G94" s="44"/>
      <c r="H94" s="44"/>
      <c r="I94" s="44"/>
      <c r="J94" s="45"/>
    </row>
    <row r="95">
      <c r="A95" s="35" t="s">
        <v>36</v>
      </c>
      <c r="B95" s="35">
        <v>22</v>
      </c>
      <c r="C95" s="36" t="s">
        <v>173</v>
      </c>
      <c r="D95" s="35" t="s">
        <v>178</v>
      </c>
      <c r="E95" s="37" t="s">
        <v>179</v>
      </c>
      <c r="F95" s="38" t="s">
        <v>98</v>
      </c>
      <c r="G95" s="39">
        <v>64.5</v>
      </c>
      <c r="H95" s="40">
        <v>0</v>
      </c>
      <c r="I95" s="41">
        <f>ROUND(G95*H95,P4)</f>
        <v>0</v>
      </c>
      <c r="J95" s="38" t="s">
        <v>41</v>
      </c>
      <c r="O95" s="42">
        <f>I95*0.21</f>
        <v>0</v>
      </c>
      <c r="P95">
        <v>3</v>
      </c>
    </row>
    <row r="96" ht="145.8">
      <c r="A96" s="35" t="s">
        <v>42</v>
      </c>
      <c r="B96" s="43"/>
      <c r="C96" s="44"/>
      <c r="D96" s="44"/>
      <c r="E96" s="37" t="s">
        <v>180</v>
      </c>
      <c r="F96" s="44"/>
      <c r="G96" s="44"/>
      <c r="H96" s="44"/>
      <c r="I96" s="44"/>
      <c r="J96" s="45"/>
    </row>
    <row r="97">
      <c r="A97" s="35" t="s">
        <v>44</v>
      </c>
      <c r="B97" s="43"/>
      <c r="C97" s="44"/>
      <c r="D97" s="44"/>
      <c r="E97" s="46" t="s">
        <v>181</v>
      </c>
      <c r="F97" s="44"/>
      <c r="G97" s="44"/>
      <c r="H97" s="44"/>
      <c r="I97" s="44"/>
      <c r="J97" s="45"/>
    </row>
    <row r="98" ht="58.3">
      <c r="A98" s="35" t="s">
        <v>46</v>
      </c>
      <c r="B98" s="43"/>
      <c r="C98" s="44"/>
      <c r="D98" s="44"/>
      <c r="E98" s="37" t="s">
        <v>182</v>
      </c>
      <c r="F98" s="44"/>
      <c r="G98" s="44"/>
      <c r="H98" s="44"/>
      <c r="I98" s="44"/>
      <c r="J98" s="45"/>
    </row>
    <row r="99">
      <c r="A99" s="35" t="s">
        <v>36</v>
      </c>
      <c r="B99" s="35">
        <v>23</v>
      </c>
      <c r="C99" s="36" t="s">
        <v>183</v>
      </c>
      <c r="D99" s="35" t="s">
        <v>38</v>
      </c>
      <c r="E99" s="37" t="s">
        <v>184</v>
      </c>
      <c r="F99" s="38" t="s">
        <v>98</v>
      </c>
      <c r="G99" s="39">
        <v>28.5</v>
      </c>
      <c r="H99" s="40">
        <v>0</v>
      </c>
      <c r="I99" s="41">
        <f>ROUND(G99*H99,P4)</f>
        <v>0</v>
      </c>
      <c r="J99" s="38" t="s">
        <v>41</v>
      </c>
      <c r="O99" s="42">
        <f>I99*0.21</f>
        <v>0</v>
      </c>
      <c r="P99">
        <v>3</v>
      </c>
    </row>
    <row r="100" ht="58.3">
      <c r="A100" s="35" t="s">
        <v>42</v>
      </c>
      <c r="B100" s="43"/>
      <c r="C100" s="44"/>
      <c r="D100" s="44"/>
      <c r="E100" s="37" t="s">
        <v>185</v>
      </c>
      <c r="F100" s="44"/>
      <c r="G100" s="44"/>
      <c r="H100" s="44"/>
      <c r="I100" s="44"/>
      <c r="J100" s="45"/>
    </row>
    <row r="101">
      <c r="A101" s="35" t="s">
        <v>44</v>
      </c>
      <c r="B101" s="43"/>
      <c r="C101" s="44"/>
      <c r="D101" s="44"/>
      <c r="E101" s="46" t="s">
        <v>186</v>
      </c>
      <c r="F101" s="44"/>
      <c r="G101" s="44"/>
      <c r="H101" s="44"/>
      <c r="I101" s="44"/>
      <c r="J101" s="45"/>
    </row>
    <row r="102" ht="87.5">
      <c r="A102" s="35" t="s">
        <v>46</v>
      </c>
      <c r="B102" s="43"/>
      <c r="C102" s="44"/>
      <c r="D102" s="44"/>
      <c r="E102" s="37" t="s">
        <v>187</v>
      </c>
      <c r="F102" s="44"/>
      <c r="G102" s="44"/>
      <c r="H102" s="44"/>
      <c r="I102" s="44"/>
      <c r="J102" s="45"/>
    </row>
    <row r="103">
      <c r="A103" s="35" t="s">
        <v>36</v>
      </c>
      <c r="B103" s="35">
        <v>24</v>
      </c>
      <c r="C103" s="36" t="s">
        <v>188</v>
      </c>
      <c r="D103" s="35" t="s">
        <v>38</v>
      </c>
      <c r="E103" s="37" t="s">
        <v>189</v>
      </c>
      <c r="F103" s="38" t="s">
        <v>92</v>
      </c>
      <c r="G103" s="39">
        <v>120</v>
      </c>
      <c r="H103" s="40">
        <v>0</v>
      </c>
      <c r="I103" s="41">
        <f>ROUND(G103*H103,P4)</f>
        <v>0</v>
      </c>
      <c r="J103" s="38" t="s">
        <v>41</v>
      </c>
      <c r="O103" s="42">
        <f>I103*0.21</f>
        <v>0</v>
      </c>
      <c r="P103">
        <v>3</v>
      </c>
    </row>
    <row r="104" ht="43.8">
      <c r="A104" s="35" t="s">
        <v>42</v>
      </c>
      <c r="B104" s="43"/>
      <c r="C104" s="44"/>
      <c r="D104" s="44"/>
      <c r="E104" s="37" t="s">
        <v>190</v>
      </c>
      <c r="F104" s="44"/>
      <c r="G104" s="44"/>
      <c r="H104" s="44"/>
      <c r="I104" s="44"/>
      <c r="J104" s="45"/>
    </row>
    <row r="105">
      <c r="A105" s="35" t="s">
        <v>44</v>
      </c>
      <c r="B105" s="43"/>
      <c r="C105" s="44"/>
      <c r="D105" s="44"/>
      <c r="E105" s="46" t="s">
        <v>191</v>
      </c>
      <c r="F105" s="44"/>
      <c r="G105" s="44"/>
      <c r="H105" s="44"/>
      <c r="I105" s="44"/>
      <c r="J105" s="45"/>
    </row>
    <row r="106" ht="87.5">
      <c r="A106" s="35" t="s">
        <v>46</v>
      </c>
      <c r="B106" s="43"/>
      <c r="C106" s="44"/>
      <c r="D106" s="44"/>
      <c r="E106" s="37" t="s">
        <v>192</v>
      </c>
      <c r="F106" s="44"/>
      <c r="G106" s="44"/>
      <c r="H106" s="44"/>
      <c r="I106" s="44"/>
      <c r="J106" s="45"/>
    </row>
    <row r="107">
      <c r="A107" s="35" t="s">
        <v>36</v>
      </c>
      <c r="B107" s="35">
        <v>25</v>
      </c>
      <c r="C107" s="36" t="s">
        <v>193</v>
      </c>
      <c r="D107" s="35" t="s">
        <v>38</v>
      </c>
      <c r="E107" s="37" t="s">
        <v>194</v>
      </c>
      <c r="F107" s="38" t="s">
        <v>92</v>
      </c>
      <c r="G107" s="39">
        <v>1900</v>
      </c>
      <c r="H107" s="40">
        <v>0</v>
      </c>
      <c r="I107" s="41">
        <f>ROUND(G107*H107,P4)</f>
        <v>0</v>
      </c>
      <c r="J107" s="38" t="s">
        <v>41</v>
      </c>
      <c r="O107" s="42">
        <f>I107*0.21</f>
        <v>0</v>
      </c>
      <c r="P107">
        <v>3</v>
      </c>
    </row>
    <row r="108" ht="102">
      <c r="A108" s="35" t="s">
        <v>42</v>
      </c>
      <c r="B108" s="43"/>
      <c r="C108" s="44"/>
      <c r="D108" s="44"/>
      <c r="E108" s="37" t="s">
        <v>195</v>
      </c>
      <c r="F108" s="44"/>
      <c r="G108" s="44"/>
      <c r="H108" s="44"/>
      <c r="I108" s="44"/>
      <c r="J108" s="45"/>
    </row>
    <row r="109">
      <c r="A109" s="35" t="s">
        <v>44</v>
      </c>
      <c r="B109" s="43"/>
      <c r="C109" s="44"/>
      <c r="D109" s="44"/>
      <c r="E109" s="46" t="s">
        <v>196</v>
      </c>
      <c r="F109" s="44"/>
      <c r="G109" s="44"/>
      <c r="H109" s="44"/>
      <c r="I109" s="44"/>
      <c r="J109" s="45"/>
    </row>
    <row r="110" ht="87.5">
      <c r="A110" s="35" t="s">
        <v>46</v>
      </c>
      <c r="B110" s="43"/>
      <c r="C110" s="44"/>
      <c r="D110" s="44"/>
      <c r="E110" s="37" t="s">
        <v>192</v>
      </c>
      <c r="F110" s="44"/>
      <c r="G110" s="44"/>
      <c r="H110" s="44"/>
      <c r="I110" s="44"/>
      <c r="J110" s="45"/>
    </row>
    <row r="111">
      <c r="A111" s="35" t="s">
        <v>36</v>
      </c>
      <c r="B111" s="35">
        <v>26</v>
      </c>
      <c r="C111" s="36" t="s">
        <v>197</v>
      </c>
      <c r="D111" s="35" t="s">
        <v>38</v>
      </c>
      <c r="E111" s="37" t="s">
        <v>198</v>
      </c>
      <c r="F111" s="38" t="s">
        <v>98</v>
      </c>
      <c r="G111" s="39">
        <v>3</v>
      </c>
      <c r="H111" s="40">
        <v>0</v>
      </c>
      <c r="I111" s="41">
        <f>ROUND(G111*H111,P4)</f>
        <v>0</v>
      </c>
      <c r="J111" s="38" t="s">
        <v>41</v>
      </c>
      <c r="O111" s="42">
        <f>I111*0.21</f>
        <v>0</v>
      </c>
      <c r="P111">
        <v>3</v>
      </c>
    </row>
    <row r="112" ht="58.3">
      <c r="A112" s="35" t="s">
        <v>42</v>
      </c>
      <c r="B112" s="43"/>
      <c r="C112" s="44"/>
      <c r="D112" s="44"/>
      <c r="E112" s="37" t="s">
        <v>199</v>
      </c>
      <c r="F112" s="44"/>
      <c r="G112" s="44"/>
      <c r="H112" s="44"/>
      <c r="I112" s="44"/>
      <c r="J112" s="45"/>
    </row>
    <row r="113">
      <c r="A113" s="35" t="s">
        <v>44</v>
      </c>
      <c r="B113" s="43"/>
      <c r="C113" s="44"/>
      <c r="D113" s="44"/>
      <c r="E113" s="46" t="s">
        <v>200</v>
      </c>
      <c r="F113" s="44"/>
      <c r="G113" s="44"/>
      <c r="H113" s="44"/>
      <c r="I113" s="44"/>
      <c r="J113" s="45"/>
    </row>
    <row r="114" ht="102">
      <c r="A114" s="35" t="s">
        <v>46</v>
      </c>
      <c r="B114" s="43"/>
      <c r="C114" s="44"/>
      <c r="D114" s="44"/>
      <c r="E114" s="37" t="s">
        <v>201</v>
      </c>
      <c r="F114" s="44"/>
      <c r="G114" s="44"/>
      <c r="H114" s="44"/>
      <c r="I114" s="44"/>
      <c r="J114" s="45"/>
    </row>
    <row r="115">
      <c r="A115" s="35" t="s">
        <v>36</v>
      </c>
      <c r="B115" s="35">
        <v>27</v>
      </c>
      <c r="C115" s="36" t="s">
        <v>202</v>
      </c>
      <c r="D115" s="35" t="s">
        <v>38</v>
      </c>
      <c r="E115" s="37" t="s">
        <v>203</v>
      </c>
      <c r="F115" s="38" t="s">
        <v>98</v>
      </c>
      <c r="G115" s="39">
        <v>127.5</v>
      </c>
      <c r="H115" s="40">
        <v>0</v>
      </c>
      <c r="I115" s="41">
        <f>ROUND(G115*H115,P4)</f>
        <v>0</v>
      </c>
      <c r="J115" s="38" t="s">
        <v>41</v>
      </c>
      <c r="O115" s="42">
        <f>I115*0.21</f>
        <v>0</v>
      </c>
      <c r="P115">
        <v>3</v>
      </c>
    </row>
    <row r="116" ht="102">
      <c r="A116" s="35" t="s">
        <v>42</v>
      </c>
      <c r="B116" s="43"/>
      <c r="C116" s="44"/>
      <c r="D116" s="44"/>
      <c r="E116" s="37" t="s">
        <v>204</v>
      </c>
      <c r="F116" s="44"/>
      <c r="G116" s="44"/>
      <c r="H116" s="44"/>
      <c r="I116" s="44"/>
      <c r="J116" s="45"/>
    </row>
    <row r="117">
      <c r="A117" s="35" t="s">
        <v>44</v>
      </c>
      <c r="B117" s="43"/>
      <c r="C117" s="44"/>
      <c r="D117" s="44"/>
      <c r="E117" s="46" t="s">
        <v>205</v>
      </c>
      <c r="F117" s="44"/>
      <c r="G117" s="44"/>
      <c r="H117" s="44"/>
      <c r="I117" s="44"/>
      <c r="J117" s="45"/>
    </row>
    <row r="118" ht="131.2">
      <c r="A118" s="35" t="s">
        <v>46</v>
      </c>
      <c r="B118" s="43"/>
      <c r="C118" s="44"/>
      <c r="D118" s="44"/>
      <c r="E118" s="37" t="s">
        <v>206</v>
      </c>
      <c r="F118" s="44"/>
      <c r="G118" s="44"/>
      <c r="H118" s="44"/>
      <c r="I118" s="44"/>
      <c r="J118" s="45"/>
    </row>
    <row r="119">
      <c r="A119" s="35" t="s">
        <v>36</v>
      </c>
      <c r="B119" s="35">
        <v>28</v>
      </c>
      <c r="C119" s="36" t="s">
        <v>207</v>
      </c>
      <c r="D119" s="35" t="s">
        <v>38</v>
      </c>
      <c r="E119" s="37" t="s">
        <v>208</v>
      </c>
      <c r="F119" s="38" t="s">
        <v>98</v>
      </c>
      <c r="G119" s="39">
        <v>8.4000000000000004</v>
      </c>
      <c r="H119" s="40">
        <v>0</v>
      </c>
      <c r="I119" s="41">
        <f>ROUND(G119*H119,P4)</f>
        <v>0</v>
      </c>
      <c r="J119" s="38" t="s">
        <v>41</v>
      </c>
      <c r="O119" s="42">
        <f>I119*0.21</f>
        <v>0</v>
      </c>
      <c r="P119">
        <v>3</v>
      </c>
    </row>
    <row r="120" ht="72.9">
      <c r="A120" s="35" t="s">
        <v>42</v>
      </c>
      <c r="B120" s="43"/>
      <c r="C120" s="44"/>
      <c r="D120" s="44"/>
      <c r="E120" s="37" t="s">
        <v>209</v>
      </c>
      <c r="F120" s="44"/>
      <c r="G120" s="44"/>
      <c r="H120" s="44"/>
      <c r="I120" s="44"/>
      <c r="J120" s="45"/>
    </row>
    <row r="121">
      <c r="A121" s="35" t="s">
        <v>44</v>
      </c>
      <c r="B121" s="43"/>
      <c r="C121" s="44"/>
      <c r="D121" s="44"/>
      <c r="E121" s="46" t="s">
        <v>210</v>
      </c>
      <c r="F121" s="44"/>
      <c r="G121" s="44"/>
      <c r="H121" s="44"/>
      <c r="I121" s="44"/>
      <c r="J121" s="45"/>
    </row>
    <row r="122" ht="131.2">
      <c r="A122" s="35" t="s">
        <v>46</v>
      </c>
      <c r="B122" s="43"/>
      <c r="C122" s="44"/>
      <c r="D122" s="44"/>
      <c r="E122" s="37" t="s">
        <v>211</v>
      </c>
      <c r="F122" s="44"/>
      <c r="G122" s="44"/>
      <c r="H122" s="44"/>
      <c r="I122" s="44"/>
      <c r="J122" s="45"/>
    </row>
    <row r="123">
      <c r="A123" s="35" t="s">
        <v>36</v>
      </c>
      <c r="B123" s="35">
        <v>29</v>
      </c>
      <c r="C123" s="36" t="s">
        <v>212</v>
      </c>
      <c r="D123" s="35" t="s">
        <v>38</v>
      </c>
      <c r="E123" s="37" t="s">
        <v>213</v>
      </c>
      <c r="F123" s="38" t="s">
        <v>124</v>
      </c>
      <c r="G123" s="39">
        <v>121</v>
      </c>
      <c r="H123" s="40">
        <v>0</v>
      </c>
      <c r="I123" s="41">
        <f>ROUND(G123*H123,P4)</f>
        <v>0</v>
      </c>
      <c r="J123" s="38" t="s">
        <v>41</v>
      </c>
      <c r="O123" s="42">
        <f>I123*0.21</f>
        <v>0</v>
      </c>
      <c r="P123">
        <v>3</v>
      </c>
    </row>
    <row r="124" ht="87.5">
      <c r="A124" s="35" t="s">
        <v>42</v>
      </c>
      <c r="B124" s="43"/>
      <c r="C124" s="44"/>
      <c r="D124" s="44"/>
      <c r="E124" s="37" t="s">
        <v>214</v>
      </c>
      <c r="F124" s="44"/>
      <c r="G124" s="44"/>
      <c r="H124" s="44"/>
      <c r="I124" s="44"/>
      <c r="J124" s="45"/>
    </row>
    <row r="125">
      <c r="A125" s="35" t="s">
        <v>44</v>
      </c>
      <c r="B125" s="43"/>
      <c r="C125" s="44"/>
      <c r="D125" s="44"/>
      <c r="E125" s="46" t="s">
        <v>215</v>
      </c>
      <c r="F125" s="44"/>
      <c r="G125" s="44"/>
      <c r="H125" s="44"/>
      <c r="I125" s="44"/>
      <c r="J125" s="45"/>
    </row>
    <row r="126" ht="72.9">
      <c r="A126" s="35" t="s">
        <v>46</v>
      </c>
      <c r="B126" s="43"/>
      <c r="C126" s="44"/>
      <c r="D126" s="44"/>
      <c r="E126" s="37" t="s">
        <v>216</v>
      </c>
      <c r="F126" s="44"/>
      <c r="G126" s="44"/>
      <c r="H126" s="44"/>
      <c r="I126" s="44"/>
      <c r="J126" s="45"/>
    </row>
    <row r="127">
      <c r="A127" s="35" t="s">
        <v>36</v>
      </c>
      <c r="B127" s="35">
        <v>30</v>
      </c>
      <c r="C127" s="36" t="s">
        <v>217</v>
      </c>
      <c r="D127" s="35" t="s">
        <v>38</v>
      </c>
      <c r="E127" s="37" t="s">
        <v>218</v>
      </c>
      <c r="F127" s="38" t="s">
        <v>92</v>
      </c>
      <c r="G127" s="39">
        <v>1040</v>
      </c>
      <c r="H127" s="40">
        <v>0</v>
      </c>
      <c r="I127" s="41">
        <f>ROUND(G127*H127,P4)</f>
        <v>0</v>
      </c>
      <c r="J127" s="38" t="s">
        <v>41</v>
      </c>
      <c r="O127" s="42">
        <f>I127*0.21</f>
        <v>0</v>
      </c>
      <c r="P127">
        <v>3</v>
      </c>
    </row>
    <row r="128" ht="247.8">
      <c r="A128" s="35" t="s">
        <v>42</v>
      </c>
      <c r="B128" s="43"/>
      <c r="C128" s="44"/>
      <c r="D128" s="44"/>
      <c r="E128" s="37" t="s">
        <v>219</v>
      </c>
      <c r="F128" s="44"/>
      <c r="G128" s="44"/>
      <c r="H128" s="44"/>
      <c r="I128" s="44"/>
      <c r="J128" s="45"/>
    </row>
    <row r="129">
      <c r="A129" s="35" t="s">
        <v>44</v>
      </c>
      <c r="B129" s="43"/>
      <c r="C129" s="44"/>
      <c r="D129" s="44"/>
      <c r="E129" s="46" t="s">
        <v>220</v>
      </c>
      <c r="F129" s="44"/>
      <c r="G129" s="44"/>
      <c r="H129" s="44"/>
      <c r="I129" s="44"/>
      <c r="J129" s="45"/>
    </row>
    <row r="130" ht="116.6">
      <c r="A130" s="35" t="s">
        <v>46</v>
      </c>
      <c r="B130" s="43"/>
      <c r="C130" s="44"/>
      <c r="D130" s="44"/>
      <c r="E130" s="37" t="s">
        <v>221</v>
      </c>
      <c r="F130" s="44"/>
      <c r="G130" s="44"/>
      <c r="H130" s="44"/>
      <c r="I130" s="44"/>
      <c r="J130" s="45"/>
    </row>
    <row r="131">
      <c r="A131" s="35" t="s">
        <v>36</v>
      </c>
      <c r="B131" s="35">
        <v>31</v>
      </c>
      <c r="C131" s="36" t="s">
        <v>222</v>
      </c>
      <c r="D131" s="35" t="s">
        <v>161</v>
      </c>
      <c r="E131" s="37" t="s">
        <v>223</v>
      </c>
      <c r="F131" s="38" t="s">
        <v>92</v>
      </c>
      <c r="G131" s="39">
        <v>200</v>
      </c>
      <c r="H131" s="40">
        <v>0</v>
      </c>
      <c r="I131" s="41">
        <f>ROUND(G131*H131,P4)</f>
        <v>0</v>
      </c>
      <c r="J131" s="38" t="s">
        <v>41</v>
      </c>
      <c r="O131" s="42">
        <f>I131*0.21</f>
        <v>0</v>
      </c>
      <c r="P131">
        <v>3</v>
      </c>
    </row>
    <row r="132" ht="72.9">
      <c r="A132" s="35" t="s">
        <v>42</v>
      </c>
      <c r="B132" s="43"/>
      <c r="C132" s="44"/>
      <c r="D132" s="44"/>
      <c r="E132" s="37" t="s">
        <v>224</v>
      </c>
      <c r="F132" s="44"/>
      <c r="G132" s="44"/>
      <c r="H132" s="44"/>
      <c r="I132" s="44"/>
      <c r="J132" s="45"/>
    </row>
    <row r="133">
      <c r="A133" s="35" t="s">
        <v>44</v>
      </c>
      <c r="B133" s="43"/>
      <c r="C133" s="44"/>
      <c r="D133" s="44"/>
      <c r="E133" s="46" t="s">
        <v>225</v>
      </c>
      <c r="F133" s="44"/>
      <c r="G133" s="44"/>
      <c r="H133" s="44"/>
      <c r="I133" s="44"/>
      <c r="J133" s="45"/>
    </row>
    <row r="134" ht="116.6">
      <c r="A134" s="35" t="s">
        <v>46</v>
      </c>
      <c r="B134" s="43"/>
      <c r="C134" s="44"/>
      <c r="D134" s="44"/>
      <c r="E134" s="37" t="s">
        <v>226</v>
      </c>
      <c r="F134" s="44"/>
      <c r="G134" s="44"/>
      <c r="H134" s="44"/>
      <c r="I134" s="44"/>
      <c r="J134" s="45"/>
    </row>
    <row r="135">
      <c r="A135" s="29" t="s">
        <v>33</v>
      </c>
      <c r="B135" s="30"/>
      <c r="C135" s="31" t="s">
        <v>227</v>
      </c>
      <c r="D135" s="32"/>
      <c r="E135" s="29" t="s">
        <v>228</v>
      </c>
      <c r="F135" s="32"/>
      <c r="G135" s="32"/>
      <c r="H135" s="32"/>
      <c r="I135" s="33">
        <f>SUMIFS(I136:I139,A136:A139,"P")</f>
        <v>0</v>
      </c>
      <c r="J135" s="34"/>
    </row>
    <row r="136">
      <c r="A136" s="35" t="s">
        <v>36</v>
      </c>
      <c r="B136" s="35">
        <v>32</v>
      </c>
      <c r="C136" s="36" t="s">
        <v>229</v>
      </c>
      <c r="D136" s="35" t="s">
        <v>38</v>
      </c>
      <c r="E136" s="37" t="s">
        <v>230</v>
      </c>
      <c r="F136" s="38" t="s">
        <v>231</v>
      </c>
      <c r="G136" s="39">
        <v>20</v>
      </c>
      <c r="H136" s="40">
        <v>0</v>
      </c>
      <c r="I136" s="41">
        <f>ROUND(G136*H136,P4)</f>
        <v>0</v>
      </c>
      <c r="J136" s="38" t="s">
        <v>41</v>
      </c>
      <c r="O136" s="42">
        <f>I136*0.21</f>
        <v>0</v>
      </c>
      <c r="P136">
        <v>3</v>
      </c>
    </row>
    <row r="137" ht="29.2">
      <c r="A137" s="35" t="s">
        <v>42</v>
      </c>
      <c r="B137" s="43"/>
      <c r="C137" s="44"/>
      <c r="D137" s="44"/>
      <c r="E137" s="37" t="s">
        <v>232</v>
      </c>
      <c r="F137" s="44"/>
      <c r="G137" s="44"/>
      <c r="H137" s="44"/>
      <c r="I137" s="44"/>
      <c r="J137" s="45"/>
    </row>
    <row r="138">
      <c r="A138" s="35" t="s">
        <v>44</v>
      </c>
      <c r="B138" s="43"/>
      <c r="C138" s="44"/>
      <c r="D138" s="44"/>
      <c r="E138" s="46" t="s">
        <v>233</v>
      </c>
      <c r="F138" s="44"/>
      <c r="G138" s="44"/>
      <c r="H138" s="44"/>
      <c r="I138" s="44"/>
      <c r="J138" s="45"/>
    </row>
    <row r="139" ht="43.8">
      <c r="A139" s="35" t="s">
        <v>46</v>
      </c>
      <c r="B139" s="43"/>
      <c r="C139" s="44"/>
      <c r="D139" s="44"/>
      <c r="E139" s="37" t="s">
        <v>234</v>
      </c>
      <c r="F139" s="44"/>
      <c r="G139" s="44"/>
      <c r="H139" s="44"/>
      <c r="I139" s="44"/>
      <c r="J139" s="45"/>
    </row>
    <row r="140">
      <c r="A140" s="29" t="s">
        <v>33</v>
      </c>
      <c r="B140" s="30"/>
      <c r="C140" s="31" t="s">
        <v>235</v>
      </c>
      <c r="D140" s="32"/>
      <c r="E140" s="29" t="s">
        <v>236</v>
      </c>
      <c r="F140" s="32"/>
      <c r="G140" s="32"/>
      <c r="H140" s="32"/>
      <c r="I140" s="33">
        <f>SUMIFS(I141:I164,A141:A164,"P")</f>
        <v>0</v>
      </c>
      <c r="J140" s="34"/>
    </row>
    <row r="141">
      <c r="A141" s="35" t="s">
        <v>36</v>
      </c>
      <c r="B141" s="35">
        <v>33</v>
      </c>
      <c r="C141" s="36" t="s">
        <v>237</v>
      </c>
      <c r="D141" s="35" t="s">
        <v>38</v>
      </c>
      <c r="E141" s="37" t="s">
        <v>238</v>
      </c>
      <c r="F141" s="38" t="s">
        <v>124</v>
      </c>
      <c r="G141" s="39">
        <v>7</v>
      </c>
      <c r="H141" s="40">
        <v>0</v>
      </c>
      <c r="I141" s="41">
        <f>ROUND(G141*H141,P4)</f>
        <v>0</v>
      </c>
      <c r="J141" s="38" t="s">
        <v>41</v>
      </c>
      <c r="O141" s="42">
        <f>I141*0.21</f>
        <v>0</v>
      </c>
      <c r="P141">
        <v>3</v>
      </c>
    </row>
    <row r="142" ht="116.6">
      <c r="A142" s="35" t="s">
        <v>42</v>
      </c>
      <c r="B142" s="43"/>
      <c r="C142" s="44"/>
      <c r="D142" s="44"/>
      <c r="E142" s="37" t="s">
        <v>239</v>
      </c>
      <c r="F142" s="44"/>
      <c r="G142" s="44"/>
      <c r="H142" s="44"/>
      <c r="I142" s="44"/>
      <c r="J142" s="45"/>
    </row>
    <row r="143">
      <c r="A143" s="35" t="s">
        <v>44</v>
      </c>
      <c r="B143" s="43"/>
      <c r="C143" s="44"/>
      <c r="D143" s="44"/>
      <c r="E143" s="46" t="s">
        <v>240</v>
      </c>
      <c r="F143" s="44"/>
      <c r="G143" s="44"/>
      <c r="H143" s="44"/>
      <c r="I143" s="44"/>
      <c r="J143" s="45"/>
    </row>
    <row r="144" ht="72.9">
      <c r="A144" s="35" t="s">
        <v>46</v>
      </c>
      <c r="B144" s="43"/>
      <c r="C144" s="44"/>
      <c r="D144" s="44"/>
      <c r="E144" s="37" t="s">
        <v>241</v>
      </c>
      <c r="F144" s="44"/>
      <c r="G144" s="44"/>
      <c r="H144" s="44"/>
      <c r="I144" s="44"/>
      <c r="J144" s="45"/>
    </row>
    <row r="145">
      <c r="A145" s="35" t="s">
        <v>36</v>
      </c>
      <c r="B145" s="35">
        <v>34</v>
      </c>
      <c r="C145" s="36" t="s">
        <v>242</v>
      </c>
      <c r="D145" s="35" t="s">
        <v>38</v>
      </c>
      <c r="E145" s="37" t="s">
        <v>243</v>
      </c>
      <c r="F145" s="38" t="s">
        <v>231</v>
      </c>
      <c r="G145" s="39">
        <v>5</v>
      </c>
      <c r="H145" s="40">
        <v>0</v>
      </c>
      <c r="I145" s="41">
        <f>ROUND(G145*H145,P4)</f>
        <v>0</v>
      </c>
      <c r="J145" s="38" t="s">
        <v>41</v>
      </c>
      <c r="O145" s="42">
        <f>I145*0.21</f>
        <v>0</v>
      </c>
      <c r="P145">
        <v>3</v>
      </c>
    </row>
    <row r="146" ht="58.3">
      <c r="A146" s="35" t="s">
        <v>42</v>
      </c>
      <c r="B146" s="43"/>
      <c r="C146" s="44"/>
      <c r="D146" s="44"/>
      <c r="E146" s="37" t="s">
        <v>244</v>
      </c>
      <c r="F146" s="44"/>
      <c r="G146" s="44"/>
      <c r="H146" s="44"/>
      <c r="I146" s="44"/>
      <c r="J146" s="45"/>
    </row>
    <row r="147">
      <c r="A147" s="35" t="s">
        <v>44</v>
      </c>
      <c r="B147" s="43"/>
      <c r="C147" s="44"/>
      <c r="D147" s="44"/>
      <c r="E147" s="46" t="s">
        <v>245</v>
      </c>
      <c r="F147" s="44"/>
      <c r="G147" s="44"/>
      <c r="H147" s="44"/>
      <c r="I147" s="44"/>
      <c r="J147" s="45"/>
    </row>
    <row r="148" ht="58.3">
      <c r="A148" s="35" t="s">
        <v>46</v>
      </c>
      <c r="B148" s="43"/>
      <c r="C148" s="44"/>
      <c r="D148" s="44"/>
      <c r="E148" s="37" t="s">
        <v>246</v>
      </c>
      <c r="F148" s="44"/>
      <c r="G148" s="44"/>
      <c r="H148" s="44"/>
      <c r="I148" s="44"/>
      <c r="J148" s="45"/>
    </row>
    <row r="149">
      <c r="A149" s="35" t="s">
        <v>36</v>
      </c>
      <c r="B149" s="35">
        <v>35</v>
      </c>
      <c r="C149" s="36" t="s">
        <v>247</v>
      </c>
      <c r="D149" s="35" t="s">
        <v>38</v>
      </c>
      <c r="E149" s="37" t="s">
        <v>248</v>
      </c>
      <c r="F149" s="38" t="s">
        <v>231</v>
      </c>
      <c r="G149" s="39">
        <v>42</v>
      </c>
      <c r="H149" s="40">
        <v>0</v>
      </c>
      <c r="I149" s="41">
        <f>ROUND(G149*H149,P4)</f>
        <v>0</v>
      </c>
      <c r="J149" s="38" t="s">
        <v>41</v>
      </c>
      <c r="O149" s="42">
        <f>I149*0.21</f>
        <v>0</v>
      </c>
      <c r="P149">
        <v>3</v>
      </c>
    </row>
    <row r="150" ht="58.3">
      <c r="A150" s="35" t="s">
        <v>42</v>
      </c>
      <c r="B150" s="43"/>
      <c r="C150" s="44"/>
      <c r="D150" s="44"/>
      <c r="E150" s="37" t="s">
        <v>249</v>
      </c>
      <c r="F150" s="44"/>
      <c r="G150" s="44"/>
      <c r="H150" s="44"/>
      <c r="I150" s="44"/>
      <c r="J150" s="45"/>
    </row>
    <row r="151">
      <c r="A151" s="35" t="s">
        <v>44</v>
      </c>
      <c r="B151" s="43"/>
      <c r="C151" s="44"/>
      <c r="D151" s="44"/>
      <c r="E151" s="46" t="s">
        <v>250</v>
      </c>
      <c r="F151" s="44"/>
      <c r="G151" s="44"/>
      <c r="H151" s="44"/>
      <c r="I151" s="44"/>
      <c r="J151" s="45"/>
    </row>
    <row r="152" ht="29.2">
      <c r="A152" s="35" t="s">
        <v>46</v>
      </c>
      <c r="B152" s="43"/>
      <c r="C152" s="44"/>
      <c r="D152" s="44"/>
      <c r="E152" s="37" t="s">
        <v>251</v>
      </c>
      <c r="F152" s="44"/>
      <c r="G152" s="44"/>
      <c r="H152" s="44"/>
      <c r="I152" s="44"/>
      <c r="J152" s="45"/>
    </row>
    <row r="153">
      <c r="A153" s="35" t="s">
        <v>36</v>
      </c>
      <c r="B153" s="35">
        <v>36</v>
      </c>
      <c r="C153" s="36" t="s">
        <v>252</v>
      </c>
      <c r="D153" s="35" t="s">
        <v>38</v>
      </c>
      <c r="E153" s="37" t="s">
        <v>253</v>
      </c>
      <c r="F153" s="38" t="s">
        <v>231</v>
      </c>
      <c r="G153" s="39">
        <v>25</v>
      </c>
      <c r="H153" s="40">
        <v>0</v>
      </c>
      <c r="I153" s="41">
        <f>ROUND(G153*H153,P4)</f>
        <v>0</v>
      </c>
      <c r="J153" s="38" t="s">
        <v>41</v>
      </c>
      <c r="O153" s="42">
        <f>I153*0.21</f>
        <v>0</v>
      </c>
      <c r="P153">
        <v>3</v>
      </c>
    </row>
    <row r="154" ht="116.6">
      <c r="A154" s="35" t="s">
        <v>42</v>
      </c>
      <c r="B154" s="43"/>
      <c r="C154" s="44"/>
      <c r="D154" s="44"/>
      <c r="E154" s="37" t="s">
        <v>254</v>
      </c>
      <c r="F154" s="44"/>
      <c r="G154" s="44"/>
      <c r="H154" s="44"/>
      <c r="I154" s="44"/>
      <c r="J154" s="45"/>
    </row>
    <row r="155">
      <c r="A155" s="35" t="s">
        <v>44</v>
      </c>
      <c r="B155" s="43"/>
      <c r="C155" s="44"/>
      <c r="D155" s="44"/>
      <c r="E155" s="46" t="s">
        <v>255</v>
      </c>
      <c r="F155" s="44"/>
      <c r="G155" s="44"/>
      <c r="H155" s="44"/>
      <c r="I155" s="44"/>
      <c r="J155" s="45"/>
    </row>
    <row r="156" ht="43.8">
      <c r="A156" s="35" t="s">
        <v>46</v>
      </c>
      <c r="B156" s="43"/>
      <c r="C156" s="44"/>
      <c r="D156" s="44"/>
      <c r="E156" s="37" t="s">
        <v>256</v>
      </c>
      <c r="F156" s="44"/>
      <c r="G156" s="44"/>
      <c r="H156" s="44"/>
      <c r="I156" s="44"/>
      <c r="J156" s="45"/>
    </row>
    <row r="157">
      <c r="A157" s="35" t="s">
        <v>36</v>
      </c>
      <c r="B157" s="35">
        <v>37</v>
      </c>
      <c r="C157" s="36" t="s">
        <v>257</v>
      </c>
      <c r="D157" s="35" t="s">
        <v>38</v>
      </c>
      <c r="E157" s="37" t="s">
        <v>258</v>
      </c>
      <c r="F157" s="38" t="s">
        <v>231</v>
      </c>
      <c r="G157" s="39">
        <v>15</v>
      </c>
      <c r="H157" s="40">
        <v>0</v>
      </c>
      <c r="I157" s="41">
        <f>ROUND(G157*H157,P4)</f>
        <v>0</v>
      </c>
      <c r="J157" s="38" t="s">
        <v>41</v>
      </c>
      <c r="O157" s="42">
        <f>I157*0.21</f>
        <v>0</v>
      </c>
      <c r="P157">
        <v>3</v>
      </c>
    </row>
    <row r="158" ht="116.6">
      <c r="A158" s="35" t="s">
        <v>42</v>
      </c>
      <c r="B158" s="43"/>
      <c r="C158" s="44"/>
      <c r="D158" s="44"/>
      <c r="E158" s="37" t="s">
        <v>259</v>
      </c>
      <c r="F158" s="44"/>
      <c r="G158" s="44"/>
      <c r="H158" s="44"/>
      <c r="I158" s="44"/>
      <c r="J158" s="45"/>
    </row>
    <row r="159">
      <c r="A159" s="35" t="s">
        <v>44</v>
      </c>
      <c r="B159" s="43"/>
      <c r="C159" s="44"/>
      <c r="D159" s="44"/>
      <c r="E159" s="46" t="s">
        <v>260</v>
      </c>
      <c r="F159" s="44"/>
      <c r="G159" s="44"/>
      <c r="H159" s="44"/>
      <c r="I159" s="44"/>
      <c r="J159" s="45"/>
    </row>
    <row r="160" ht="43.8">
      <c r="A160" s="35" t="s">
        <v>46</v>
      </c>
      <c r="B160" s="43"/>
      <c r="C160" s="44"/>
      <c r="D160" s="44"/>
      <c r="E160" s="37" t="s">
        <v>256</v>
      </c>
      <c r="F160" s="44"/>
      <c r="G160" s="44"/>
      <c r="H160" s="44"/>
      <c r="I160" s="44"/>
      <c r="J160" s="45"/>
    </row>
    <row r="161">
      <c r="A161" s="35" t="s">
        <v>36</v>
      </c>
      <c r="B161" s="35">
        <v>38</v>
      </c>
      <c r="C161" s="36" t="s">
        <v>261</v>
      </c>
      <c r="D161" s="35" t="s">
        <v>38</v>
      </c>
      <c r="E161" s="37" t="s">
        <v>262</v>
      </c>
      <c r="F161" s="38" t="s">
        <v>231</v>
      </c>
      <c r="G161" s="39">
        <v>42</v>
      </c>
      <c r="H161" s="40">
        <v>0</v>
      </c>
      <c r="I161" s="41">
        <f>ROUND(G161*H161,P4)</f>
        <v>0</v>
      </c>
      <c r="J161" s="38" t="s">
        <v>41</v>
      </c>
      <c r="O161" s="42">
        <f>I161*0.21</f>
        <v>0</v>
      </c>
      <c r="P161">
        <v>3</v>
      </c>
    </row>
    <row r="162" ht="43.8">
      <c r="A162" s="35" t="s">
        <v>42</v>
      </c>
      <c r="B162" s="43"/>
      <c r="C162" s="44"/>
      <c r="D162" s="44"/>
      <c r="E162" s="37" t="s">
        <v>263</v>
      </c>
      <c r="F162" s="44"/>
      <c r="G162" s="44"/>
      <c r="H162" s="44"/>
      <c r="I162" s="44"/>
      <c r="J162" s="45"/>
    </row>
    <row r="163">
      <c r="A163" s="35" t="s">
        <v>44</v>
      </c>
      <c r="B163" s="43"/>
      <c r="C163" s="44"/>
      <c r="D163" s="44"/>
      <c r="E163" s="46" t="s">
        <v>250</v>
      </c>
      <c r="F163" s="44"/>
      <c r="G163" s="44"/>
      <c r="H163" s="44"/>
      <c r="I163" s="44"/>
      <c r="J163" s="45"/>
    </row>
    <row r="164" ht="43.8">
      <c r="A164" s="35" t="s">
        <v>46</v>
      </c>
      <c r="B164" s="43"/>
      <c r="C164" s="44"/>
      <c r="D164" s="44"/>
      <c r="E164" s="37" t="s">
        <v>256</v>
      </c>
      <c r="F164" s="44"/>
      <c r="G164" s="44"/>
      <c r="H164" s="44"/>
      <c r="I164" s="44"/>
      <c r="J164" s="45"/>
    </row>
    <row r="165">
      <c r="A165" s="29" t="s">
        <v>33</v>
      </c>
      <c r="B165" s="30"/>
      <c r="C165" s="31" t="s">
        <v>264</v>
      </c>
      <c r="D165" s="32"/>
      <c r="E165" s="29" t="s">
        <v>265</v>
      </c>
      <c r="F165" s="32"/>
      <c r="G165" s="32"/>
      <c r="H165" s="32"/>
      <c r="I165" s="33">
        <f>SUMIFS(I166:I201,A166:A201,"P")</f>
        <v>0</v>
      </c>
      <c r="J165" s="34"/>
    </row>
    <row r="166">
      <c r="A166" s="35" t="s">
        <v>36</v>
      </c>
      <c r="B166" s="35">
        <v>39</v>
      </c>
      <c r="C166" s="36" t="s">
        <v>266</v>
      </c>
      <c r="D166" s="35" t="s">
        <v>88</v>
      </c>
      <c r="E166" s="37" t="s">
        <v>267</v>
      </c>
      <c r="F166" s="38" t="s">
        <v>124</v>
      </c>
      <c r="G166" s="39">
        <v>585</v>
      </c>
      <c r="H166" s="40">
        <v>0</v>
      </c>
      <c r="I166" s="41">
        <f>ROUND(G166*H166,P4)</f>
        <v>0</v>
      </c>
      <c r="J166" s="38" t="s">
        <v>41</v>
      </c>
      <c r="O166" s="42">
        <f>I166*0.21</f>
        <v>0</v>
      </c>
      <c r="P166">
        <v>3</v>
      </c>
    </row>
    <row r="167" ht="233.2">
      <c r="A167" s="35" t="s">
        <v>42</v>
      </c>
      <c r="B167" s="43"/>
      <c r="C167" s="44"/>
      <c r="D167" s="44"/>
      <c r="E167" s="37" t="s">
        <v>268</v>
      </c>
      <c r="F167" s="44"/>
      <c r="G167" s="44"/>
      <c r="H167" s="44"/>
      <c r="I167" s="44"/>
      <c r="J167" s="45"/>
    </row>
    <row r="168">
      <c r="A168" s="35" t="s">
        <v>44</v>
      </c>
      <c r="B168" s="43"/>
      <c r="C168" s="44"/>
      <c r="D168" s="44"/>
      <c r="E168" s="46" t="s">
        <v>269</v>
      </c>
      <c r="F168" s="44"/>
      <c r="G168" s="44"/>
      <c r="H168" s="44"/>
      <c r="I168" s="44"/>
      <c r="J168" s="45"/>
    </row>
    <row r="169" ht="58.3">
      <c r="A169" s="35" t="s">
        <v>46</v>
      </c>
      <c r="B169" s="43"/>
      <c r="C169" s="44"/>
      <c r="D169" s="44"/>
      <c r="E169" s="37" t="s">
        <v>270</v>
      </c>
      <c r="F169" s="44"/>
      <c r="G169" s="44"/>
      <c r="H169" s="44"/>
      <c r="I169" s="44"/>
      <c r="J169" s="45"/>
    </row>
    <row r="170">
      <c r="A170" s="35" t="s">
        <v>36</v>
      </c>
      <c r="B170" s="35">
        <v>40</v>
      </c>
      <c r="C170" s="36" t="s">
        <v>266</v>
      </c>
      <c r="D170" s="35" t="s">
        <v>178</v>
      </c>
      <c r="E170" s="37" t="s">
        <v>271</v>
      </c>
      <c r="F170" s="38" t="s">
        <v>124</v>
      </c>
      <c r="G170" s="39">
        <v>75</v>
      </c>
      <c r="H170" s="40">
        <v>0</v>
      </c>
      <c r="I170" s="41">
        <f>ROUND(G170*H170,P4)</f>
        <v>0</v>
      </c>
      <c r="J170" s="38" t="s">
        <v>41</v>
      </c>
      <c r="O170" s="42">
        <f>I170*0.21</f>
        <v>0</v>
      </c>
      <c r="P170">
        <v>3</v>
      </c>
    </row>
    <row r="171" ht="204">
      <c r="A171" s="35" t="s">
        <v>42</v>
      </c>
      <c r="B171" s="43"/>
      <c r="C171" s="44"/>
      <c r="D171" s="44"/>
      <c r="E171" s="37" t="s">
        <v>272</v>
      </c>
      <c r="F171" s="44"/>
      <c r="G171" s="44"/>
      <c r="H171" s="44"/>
      <c r="I171" s="44"/>
      <c r="J171" s="45"/>
    </row>
    <row r="172">
      <c r="A172" s="35" t="s">
        <v>44</v>
      </c>
      <c r="B172" s="43"/>
      <c r="C172" s="44"/>
      <c r="D172" s="44"/>
      <c r="E172" s="46" t="s">
        <v>273</v>
      </c>
      <c r="F172" s="44"/>
      <c r="G172" s="44"/>
      <c r="H172" s="44"/>
      <c r="I172" s="44"/>
      <c r="J172" s="45"/>
    </row>
    <row r="173" ht="58.3">
      <c r="A173" s="35" t="s">
        <v>46</v>
      </c>
      <c r="B173" s="43"/>
      <c r="C173" s="44"/>
      <c r="D173" s="44"/>
      <c r="E173" s="37" t="s">
        <v>270</v>
      </c>
      <c r="F173" s="44"/>
      <c r="G173" s="44"/>
      <c r="H173" s="44"/>
      <c r="I173" s="44"/>
      <c r="J173" s="45"/>
    </row>
    <row r="174">
      <c r="A174" s="35" t="s">
        <v>36</v>
      </c>
      <c r="B174" s="35">
        <v>41</v>
      </c>
      <c r="C174" s="36" t="s">
        <v>266</v>
      </c>
      <c r="D174" s="35" t="s">
        <v>274</v>
      </c>
      <c r="E174" s="37" t="s">
        <v>275</v>
      </c>
      <c r="F174" s="38" t="s">
        <v>124</v>
      </c>
      <c r="G174" s="39">
        <v>40</v>
      </c>
      <c r="H174" s="40">
        <v>0</v>
      </c>
      <c r="I174" s="41">
        <f>ROUND(G174*H174,P4)</f>
        <v>0</v>
      </c>
      <c r="J174" s="38" t="s">
        <v>41</v>
      </c>
      <c r="O174" s="42">
        <f>I174*0.21</f>
        <v>0</v>
      </c>
      <c r="P174">
        <v>3</v>
      </c>
    </row>
    <row r="175" ht="189.5">
      <c r="A175" s="35" t="s">
        <v>42</v>
      </c>
      <c r="B175" s="43"/>
      <c r="C175" s="44"/>
      <c r="D175" s="44"/>
      <c r="E175" s="37" t="s">
        <v>276</v>
      </c>
      <c r="F175" s="44"/>
      <c r="G175" s="44"/>
      <c r="H175" s="44"/>
      <c r="I175" s="44"/>
      <c r="J175" s="45"/>
    </row>
    <row r="176">
      <c r="A176" s="35" t="s">
        <v>44</v>
      </c>
      <c r="B176" s="43"/>
      <c r="C176" s="44"/>
      <c r="D176" s="44"/>
      <c r="E176" s="46" t="s">
        <v>126</v>
      </c>
      <c r="F176" s="44"/>
      <c r="G176" s="44"/>
      <c r="H176" s="44"/>
      <c r="I176" s="44"/>
      <c r="J176" s="45"/>
    </row>
    <row r="177" ht="58.3">
      <c r="A177" s="35" t="s">
        <v>46</v>
      </c>
      <c r="B177" s="43"/>
      <c r="C177" s="44"/>
      <c r="D177" s="44"/>
      <c r="E177" s="37" t="s">
        <v>270</v>
      </c>
      <c r="F177" s="44"/>
      <c r="G177" s="44"/>
      <c r="H177" s="44"/>
      <c r="I177" s="44"/>
      <c r="J177" s="45"/>
    </row>
    <row r="178">
      <c r="A178" s="35" t="s">
        <v>36</v>
      </c>
      <c r="B178" s="35">
        <v>42</v>
      </c>
      <c r="C178" s="36" t="s">
        <v>277</v>
      </c>
      <c r="D178" s="35" t="s">
        <v>38</v>
      </c>
      <c r="E178" s="37" t="s">
        <v>278</v>
      </c>
      <c r="F178" s="38" t="s">
        <v>124</v>
      </c>
      <c r="G178" s="39">
        <v>804</v>
      </c>
      <c r="H178" s="40">
        <v>0</v>
      </c>
      <c r="I178" s="41">
        <f>ROUND(G178*H178,P4)</f>
        <v>0</v>
      </c>
      <c r="J178" s="38" t="s">
        <v>41</v>
      </c>
      <c r="O178" s="42">
        <f>I178*0.21</f>
        <v>0</v>
      </c>
      <c r="P178">
        <v>3</v>
      </c>
    </row>
    <row r="179" ht="145.8">
      <c r="A179" s="35" t="s">
        <v>42</v>
      </c>
      <c r="B179" s="43"/>
      <c r="C179" s="44"/>
      <c r="D179" s="44"/>
      <c r="E179" s="37" t="s">
        <v>279</v>
      </c>
      <c r="F179" s="44"/>
      <c r="G179" s="44"/>
      <c r="H179" s="44"/>
      <c r="I179" s="44"/>
      <c r="J179" s="45"/>
    </row>
    <row r="180">
      <c r="A180" s="35" t="s">
        <v>44</v>
      </c>
      <c r="B180" s="43"/>
      <c r="C180" s="44"/>
      <c r="D180" s="44"/>
      <c r="E180" s="46" t="s">
        <v>280</v>
      </c>
      <c r="F180" s="44"/>
      <c r="G180" s="44"/>
      <c r="H180" s="44"/>
      <c r="I180" s="44"/>
      <c r="J180" s="45"/>
    </row>
    <row r="181" ht="43.8">
      <c r="A181" s="35" t="s">
        <v>46</v>
      </c>
      <c r="B181" s="43"/>
      <c r="C181" s="44"/>
      <c r="D181" s="44"/>
      <c r="E181" s="37" t="s">
        <v>281</v>
      </c>
      <c r="F181" s="44"/>
      <c r="G181" s="44"/>
      <c r="H181" s="44"/>
      <c r="I181" s="44"/>
      <c r="J181" s="45"/>
    </row>
    <row r="182">
      <c r="A182" s="35" t="s">
        <v>36</v>
      </c>
      <c r="B182" s="35">
        <v>43</v>
      </c>
      <c r="C182" s="36" t="s">
        <v>282</v>
      </c>
      <c r="D182" s="35" t="s">
        <v>38</v>
      </c>
      <c r="E182" s="37" t="s">
        <v>283</v>
      </c>
      <c r="F182" s="38" t="s">
        <v>231</v>
      </c>
      <c r="G182" s="39">
        <v>1</v>
      </c>
      <c r="H182" s="40">
        <v>0</v>
      </c>
      <c r="I182" s="41">
        <f>ROUND(G182*H182,P4)</f>
        <v>0</v>
      </c>
      <c r="J182" s="38" t="s">
        <v>41</v>
      </c>
      <c r="O182" s="42">
        <f>I182*0.21</f>
        <v>0</v>
      </c>
      <c r="P182">
        <v>3</v>
      </c>
    </row>
    <row r="183" ht="102">
      <c r="A183" s="35" t="s">
        <v>42</v>
      </c>
      <c r="B183" s="43"/>
      <c r="C183" s="44"/>
      <c r="D183" s="44"/>
      <c r="E183" s="37" t="s">
        <v>284</v>
      </c>
      <c r="F183" s="44"/>
      <c r="G183" s="44"/>
      <c r="H183" s="44"/>
      <c r="I183" s="44"/>
      <c r="J183" s="45"/>
    </row>
    <row r="184">
      <c r="A184" s="35" t="s">
        <v>44</v>
      </c>
      <c r="B184" s="43"/>
      <c r="C184" s="44"/>
      <c r="D184" s="44"/>
      <c r="E184" s="46" t="s">
        <v>45</v>
      </c>
      <c r="F184" s="44"/>
      <c r="G184" s="44"/>
      <c r="H184" s="44"/>
      <c r="I184" s="44"/>
      <c r="J184" s="45"/>
    </row>
    <row r="185" ht="102">
      <c r="A185" s="35" t="s">
        <v>46</v>
      </c>
      <c r="B185" s="43"/>
      <c r="C185" s="44"/>
      <c r="D185" s="44"/>
      <c r="E185" s="37" t="s">
        <v>285</v>
      </c>
      <c r="F185" s="44"/>
      <c r="G185" s="44"/>
      <c r="H185" s="44"/>
      <c r="I185" s="44"/>
      <c r="J185" s="45"/>
    </row>
    <row r="186">
      <c r="A186" s="35" t="s">
        <v>36</v>
      </c>
      <c r="B186" s="35">
        <v>44</v>
      </c>
      <c r="C186" s="36" t="s">
        <v>286</v>
      </c>
      <c r="D186" s="35" t="s">
        <v>38</v>
      </c>
      <c r="E186" s="37" t="s">
        <v>287</v>
      </c>
      <c r="F186" s="38" t="s">
        <v>231</v>
      </c>
      <c r="G186" s="39">
        <v>1</v>
      </c>
      <c r="H186" s="40">
        <v>0</v>
      </c>
      <c r="I186" s="41">
        <f>ROUND(G186*H186,P4)</f>
        <v>0</v>
      </c>
      <c r="J186" s="38" t="s">
        <v>41</v>
      </c>
      <c r="O186" s="42">
        <f>I186*0.21</f>
        <v>0</v>
      </c>
      <c r="P186">
        <v>3</v>
      </c>
    </row>
    <row r="187" ht="29.2">
      <c r="A187" s="35" t="s">
        <v>42</v>
      </c>
      <c r="B187" s="43"/>
      <c r="C187" s="44"/>
      <c r="D187" s="44"/>
      <c r="E187" s="37" t="s">
        <v>288</v>
      </c>
      <c r="F187" s="44"/>
      <c r="G187" s="44"/>
      <c r="H187" s="44"/>
      <c r="I187" s="44"/>
      <c r="J187" s="45"/>
    </row>
    <row r="188">
      <c r="A188" s="35" t="s">
        <v>44</v>
      </c>
      <c r="B188" s="43"/>
      <c r="C188" s="44"/>
      <c r="D188" s="44"/>
      <c r="E188" s="46" t="s">
        <v>45</v>
      </c>
      <c r="F188" s="44"/>
      <c r="G188" s="44"/>
      <c r="H188" s="44"/>
      <c r="I188" s="44"/>
      <c r="J188" s="45"/>
    </row>
    <row r="189" ht="102">
      <c r="A189" s="35" t="s">
        <v>46</v>
      </c>
      <c r="B189" s="43"/>
      <c r="C189" s="44"/>
      <c r="D189" s="44"/>
      <c r="E189" s="37" t="s">
        <v>285</v>
      </c>
      <c r="F189" s="44"/>
      <c r="G189" s="44"/>
      <c r="H189" s="44"/>
      <c r="I189" s="44"/>
      <c r="J189" s="45"/>
    </row>
    <row r="190">
      <c r="A190" s="35" t="s">
        <v>36</v>
      </c>
      <c r="B190" s="35">
        <v>45</v>
      </c>
      <c r="C190" s="36" t="s">
        <v>289</v>
      </c>
      <c r="D190" s="35" t="s">
        <v>38</v>
      </c>
      <c r="E190" s="37" t="s">
        <v>290</v>
      </c>
      <c r="F190" s="38" t="s">
        <v>92</v>
      </c>
      <c r="G190" s="39">
        <v>2000</v>
      </c>
      <c r="H190" s="40">
        <v>0</v>
      </c>
      <c r="I190" s="41">
        <f>ROUND(G190*H190,P4)</f>
        <v>0</v>
      </c>
      <c r="J190" s="38" t="s">
        <v>41</v>
      </c>
      <c r="O190" s="42">
        <f>I190*0.21</f>
        <v>0</v>
      </c>
      <c r="P190">
        <v>3</v>
      </c>
    </row>
    <row r="191" ht="43.8">
      <c r="A191" s="35" t="s">
        <v>42</v>
      </c>
      <c r="B191" s="43"/>
      <c r="C191" s="44"/>
      <c r="D191" s="44"/>
      <c r="E191" s="37" t="s">
        <v>291</v>
      </c>
      <c r="F191" s="44"/>
      <c r="G191" s="44"/>
      <c r="H191" s="44"/>
      <c r="I191" s="44"/>
      <c r="J191" s="45"/>
    </row>
    <row r="192">
      <c r="A192" s="35" t="s">
        <v>44</v>
      </c>
      <c r="B192" s="43"/>
      <c r="C192" s="44"/>
      <c r="D192" s="44"/>
      <c r="E192" s="46" t="s">
        <v>292</v>
      </c>
      <c r="F192" s="44"/>
      <c r="G192" s="44"/>
      <c r="H192" s="44"/>
      <c r="I192" s="44"/>
      <c r="J192" s="45"/>
    </row>
    <row r="193" ht="43.8">
      <c r="A193" s="35" t="s">
        <v>46</v>
      </c>
      <c r="B193" s="43"/>
      <c r="C193" s="44"/>
      <c r="D193" s="44"/>
      <c r="E193" s="37" t="s">
        <v>293</v>
      </c>
      <c r="F193" s="44"/>
      <c r="G193" s="44"/>
      <c r="H193" s="44"/>
      <c r="I193" s="44"/>
      <c r="J193" s="45"/>
    </row>
    <row r="194">
      <c r="A194" s="35" t="s">
        <v>36</v>
      </c>
      <c r="B194" s="35">
        <v>46</v>
      </c>
      <c r="C194" s="36" t="s">
        <v>294</v>
      </c>
      <c r="D194" s="35" t="s">
        <v>38</v>
      </c>
      <c r="E194" s="37" t="s">
        <v>295</v>
      </c>
      <c r="F194" s="38" t="s">
        <v>92</v>
      </c>
      <c r="G194" s="39">
        <v>2000</v>
      </c>
      <c r="H194" s="40">
        <v>0</v>
      </c>
      <c r="I194" s="41">
        <f>ROUND(G194*H194,P4)</f>
        <v>0</v>
      </c>
      <c r="J194" s="38" t="s">
        <v>41</v>
      </c>
      <c r="O194" s="42">
        <f>I194*0.21</f>
        <v>0</v>
      </c>
      <c r="P194">
        <v>3</v>
      </c>
    </row>
    <row r="195" ht="43.8">
      <c r="A195" s="35" t="s">
        <v>42</v>
      </c>
      <c r="B195" s="43"/>
      <c r="C195" s="44"/>
      <c r="D195" s="44"/>
      <c r="E195" s="37" t="s">
        <v>296</v>
      </c>
      <c r="F195" s="44"/>
      <c r="G195" s="44"/>
      <c r="H195" s="44"/>
      <c r="I195" s="44"/>
      <c r="J195" s="45"/>
    </row>
    <row r="196">
      <c r="A196" s="35" t="s">
        <v>44</v>
      </c>
      <c r="B196" s="43"/>
      <c r="C196" s="44"/>
      <c r="D196" s="44"/>
      <c r="E196" s="46" t="s">
        <v>292</v>
      </c>
      <c r="F196" s="44"/>
      <c r="G196" s="44"/>
      <c r="H196" s="44"/>
      <c r="I196" s="44"/>
      <c r="J196" s="45"/>
    </row>
    <row r="197" ht="43.8">
      <c r="A197" s="35" t="s">
        <v>46</v>
      </c>
      <c r="B197" s="43"/>
      <c r="C197" s="44"/>
      <c r="D197" s="44"/>
      <c r="E197" s="37" t="s">
        <v>293</v>
      </c>
      <c r="F197" s="44"/>
      <c r="G197" s="44"/>
      <c r="H197" s="44"/>
      <c r="I197" s="44"/>
      <c r="J197" s="45"/>
    </row>
    <row r="198">
      <c r="A198" s="35" t="s">
        <v>36</v>
      </c>
      <c r="B198" s="35">
        <v>47</v>
      </c>
      <c r="C198" s="36" t="s">
        <v>297</v>
      </c>
      <c r="D198" s="35" t="s">
        <v>38</v>
      </c>
      <c r="E198" s="37" t="s">
        <v>298</v>
      </c>
      <c r="F198" s="38" t="s">
        <v>231</v>
      </c>
      <c r="G198" s="39">
        <v>5</v>
      </c>
      <c r="H198" s="40">
        <v>0</v>
      </c>
      <c r="I198" s="41">
        <f>ROUND(G198*H198,P4)</f>
        <v>0</v>
      </c>
      <c r="J198" s="38" t="s">
        <v>41</v>
      </c>
      <c r="O198" s="42">
        <f>I198*0.21</f>
        <v>0</v>
      </c>
      <c r="P198">
        <v>3</v>
      </c>
    </row>
    <row r="199" ht="160.3">
      <c r="A199" s="35" t="s">
        <v>42</v>
      </c>
      <c r="B199" s="43"/>
      <c r="C199" s="44"/>
      <c r="D199" s="44"/>
      <c r="E199" s="37" t="s">
        <v>299</v>
      </c>
      <c r="F199" s="44"/>
      <c r="G199" s="44"/>
      <c r="H199" s="44"/>
      <c r="I199" s="44"/>
      <c r="J199" s="45"/>
    </row>
    <row r="200">
      <c r="A200" s="35" t="s">
        <v>44</v>
      </c>
      <c r="B200" s="43"/>
      <c r="C200" s="44"/>
      <c r="D200" s="44"/>
      <c r="E200" s="46" t="s">
        <v>300</v>
      </c>
      <c r="F200" s="44"/>
      <c r="G200" s="44"/>
      <c r="H200" s="44"/>
      <c r="I200" s="44"/>
      <c r="J200" s="45"/>
    </row>
    <row r="201" ht="87.5">
      <c r="A201" s="35" t="s">
        <v>46</v>
      </c>
      <c r="B201" s="47"/>
      <c r="C201" s="48"/>
      <c r="D201" s="48"/>
      <c r="E201" s="37" t="s">
        <v>301</v>
      </c>
      <c r="F201" s="48"/>
      <c r="G201" s="48"/>
      <c r="H201" s="48"/>
      <c r="I201" s="48"/>
      <c r="J201" s="49"/>
    </row>
  </sheetData>
  <sheetProtection sheet="1" objects="1" scenarios="1" spinCount="100000" saltValue="NnTSFSV5BiBtvx3Gsj5QlmJl7QnGvHfdnRjYN0YL1uAWJZ1osbL7jtjTeGuQa9Mb5N7LbdlsA00OH/e77NVlWA==" hashValue="+8cVUIKHvoS2rdD/MVppxgNLif/jwHfiR8ihfui2VZmjmshevZKMiVxJxztS1CkQVk9lXyzluijTtMw31W5Hsg==" algorithmName="SHA-512" password="DC63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Madera</dc:creator>
  <cp:lastModifiedBy>Jan Madera</cp:lastModifiedBy>
  <dcterms:created xsi:type="dcterms:W3CDTF">2024-07-25T13:18:42Z</dcterms:created>
  <dcterms:modified xsi:type="dcterms:W3CDTF">2024-07-25T13:18:43Z</dcterms:modified>
</cp:coreProperties>
</file>