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0775" windowHeight="12720" tabRatio="669" activeTab="6"/>
  </bookViews>
  <sheets>
    <sheet name="Rekapitulace" sheetId="14" r:id="rId1"/>
    <sheet name="1001.1" sheetId="2" r:id="rId2"/>
    <sheet name="1001.2" sheetId="3" r:id="rId3"/>
    <sheet name="1101.1" sheetId="4" r:id="rId4"/>
    <sheet name="1101.2" sheetId="5" r:id="rId5"/>
    <sheet name="1401.1" sheetId="6" r:id="rId6"/>
    <sheet name="1401.2" sheetId="7" r:id="rId7"/>
    <sheet name="2002" sheetId="8" r:id="rId8"/>
    <sheet name="2102" sheetId="9" r:id="rId9"/>
    <sheet name="2402" sheetId="10" r:id="rId10"/>
    <sheet name="3003" sheetId="11" r:id="rId11"/>
    <sheet name="3103" sheetId="12" r:id="rId12"/>
    <sheet name="3403" sheetId="13" r:id="rId13"/>
  </sheets>
  <calcPr calcId="125725"/>
</workbook>
</file>

<file path=xl/calcChain.xml><?xml version="1.0" encoding="utf-8"?>
<calcChain xmlns="http://schemas.openxmlformats.org/spreadsheetml/2006/main">
  <c r="I81" i="13"/>
  <c r="O81" s="1"/>
  <c r="O79"/>
  <c r="I79"/>
  <c r="O77"/>
  <c r="I77"/>
  <c r="I75"/>
  <c r="O75" s="1"/>
  <c r="I73"/>
  <c r="O73" s="1"/>
  <c r="O71"/>
  <c r="I71"/>
  <c r="O69"/>
  <c r="I69"/>
  <c r="O67"/>
  <c r="I67"/>
  <c r="I65"/>
  <c r="O65" s="1"/>
  <c r="I63"/>
  <c r="O63" s="1"/>
  <c r="O61"/>
  <c r="I61"/>
  <c r="I59"/>
  <c r="O59" s="1"/>
  <c r="I57"/>
  <c r="O57" s="1"/>
  <c r="I55"/>
  <c r="O55" s="1"/>
  <c r="I53"/>
  <c r="O53" s="1"/>
  <c r="O51"/>
  <c r="I51"/>
  <c r="I49"/>
  <c r="O49" s="1"/>
  <c r="I47"/>
  <c r="O47" s="1"/>
  <c r="O45"/>
  <c r="I45"/>
  <c r="O43"/>
  <c r="I43"/>
  <c r="I41"/>
  <c r="O41" s="1"/>
  <c r="I39"/>
  <c r="O39" s="1"/>
  <c r="O37"/>
  <c r="I37"/>
  <c r="O35"/>
  <c r="I35"/>
  <c r="I33"/>
  <c r="O33" s="1"/>
  <c r="I31"/>
  <c r="O31" s="1"/>
  <c r="O29"/>
  <c r="I29"/>
  <c r="O27"/>
  <c r="I27"/>
  <c r="I25"/>
  <c r="O25" s="1"/>
  <c r="I23"/>
  <c r="O23" s="1"/>
  <c r="O20"/>
  <c r="I20"/>
  <c r="O18"/>
  <c r="I18"/>
  <c r="I15"/>
  <c r="O15" s="1"/>
  <c r="I13"/>
  <c r="O13" s="1"/>
  <c r="O11"/>
  <c r="I11"/>
  <c r="I9" s="1"/>
  <c r="I3" s="1"/>
  <c r="C24" i="14" s="1"/>
  <c r="I212" i="12"/>
  <c r="O212" s="1"/>
  <c r="I210"/>
  <c r="O210" s="1"/>
  <c r="O208"/>
  <c r="I208"/>
  <c r="I206"/>
  <c r="O206" s="1"/>
  <c r="I203"/>
  <c r="O203" s="1"/>
  <c r="I201"/>
  <c r="O201" s="1"/>
  <c r="O198"/>
  <c r="I198"/>
  <c r="O196"/>
  <c r="I196"/>
  <c r="I193"/>
  <c r="O193" s="1"/>
  <c r="I190"/>
  <c r="O190" s="1"/>
  <c r="I188"/>
  <c r="O188" s="1"/>
  <c r="I186"/>
  <c r="O186" s="1"/>
  <c r="I184"/>
  <c r="I182"/>
  <c r="O182" s="1"/>
  <c r="I178"/>
  <c r="O178" s="1"/>
  <c r="O176"/>
  <c r="I176"/>
  <c r="O174"/>
  <c r="I174"/>
  <c r="I171"/>
  <c r="I170" s="1"/>
  <c r="O167"/>
  <c r="I167"/>
  <c r="I166" s="1"/>
  <c r="O164"/>
  <c r="I164"/>
  <c r="I161"/>
  <c r="O161" s="1"/>
  <c r="I158"/>
  <c r="O158" s="1"/>
  <c r="I155"/>
  <c r="O155" s="1"/>
  <c r="O152"/>
  <c r="I152"/>
  <c r="I149"/>
  <c r="O149" s="1"/>
  <c r="I146"/>
  <c r="O146" s="1"/>
  <c r="I143"/>
  <c r="O143" s="1"/>
  <c r="I140"/>
  <c r="O140" s="1"/>
  <c r="I137"/>
  <c r="O137" s="1"/>
  <c r="I134"/>
  <c r="O134" s="1"/>
  <c r="I131"/>
  <c r="O131" s="1"/>
  <c r="I128"/>
  <c r="O128" s="1"/>
  <c r="I125"/>
  <c r="O125" s="1"/>
  <c r="I122"/>
  <c r="O122" s="1"/>
  <c r="O119"/>
  <c r="I119"/>
  <c r="O116"/>
  <c r="I116"/>
  <c r="O114"/>
  <c r="I114"/>
  <c r="O111"/>
  <c r="I111"/>
  <c r="I110" s="1"/>
  <c r="I106"/>
  <c r="O107"/>
  <c r="I107"/>
  <c r="I104"/>
  <c r="O104" s="1"/>
  <c r="I101"/>
  <c r="O101" s="1"/>
  <c r="I98"/>
  <c r="O98" s="1"/>
  <c r="I96"/>
  <c r="O96" s="1"/>
  <c r="O94"/>
  <c r="I94"/>
  <c r="I92"/>
  <c r="O92" s="1"/>
  <c r="I90"/>
  <c r="O90" s="1"/>
  <c r="I87"/>
  <c r="O87" s="1"/>
  <c r="I84"/>
  <c r="O84" s="1"/>
  <c r="O81"/>
  <c r="I81"/>
  <c r="I79"/>
  <c r="O79" s="1"/>
  <c r="I76"/>
  <c r="O76" s="1"/>
  <c r="I73"/>
  <c r="O73" s="1"/>
  <c r="I70"/>
  <c r="O70" s="1"/>
  <c r="I68"/>
  <c r="O68" s="1"/>
  <c r="I65"/>
  <c r="O65" s="1"/>
  <c r="I62"/>
  <c r="O62" s="1"/>
  <c r="O59"/>
  <c r="I59"/>
  <c r="I56"/>
  <c r="O56" s="1"/>
  <c r="I53"/>
  <c r="O53" s="1"/>
  <c r="I50"/>
  <c r="O50" s="1"/>
  <c r="O47"/>
  <c r="I47"/>
  <c r="I44"/>
  <c r="O44" s="1"/>
  <c r="I41"/>
  <c r="O41" s="1"/>
  <c r="I38"/>
  <c r="O38" s="1"/>
  <c r="O35"/>
  <c r="I35"/>
  <c r="I32"/>
  <c r="I28"/>
  <c r="O28" s="1"/>
  <c r="I25"/>
  <c r="O25" s="1"/>
  <c r="I22"/>
  <c r="O22" s="1"/>
  <c r="O18"/>
  <c r="I18"/>
  <c r="I14"/>
  <c r="O14" s="1"/>
  <c r="I11"/>
  <c r="O11" s="1"/>
  <c r="O27" i="11"/>
  <c r="I27"/>
  <c r="I25"/>
  <c r="O25" s="1"/>
  <c r="I23"/>
  <c r="O23" s="1"/>
  <c r="I20"/>
  <c r="O20" s="1"/>
  <c r="I18"/>
  <c r="O18" s="1"/>
  <c r="I15"/>
  <c r="O15" s="1"/>
  <c r="I13"/>
  <c r="O13" s="1"/>
  <c r="I11"/>
  <c r="O11" s="1"/>
  <c r="I85" i="10"/>
  <c r="O85" s="1"/>
  <c r="I83"/>
  <c r="O83" s="1"/>
  <c r="I81"/>
  <c r="O81" s="1"/>
  <c r="I79"/>
  <c r="O79" s="1"/>
  <c r="I77"/>
  <c r="O77" s="1"/>
  <c r="I75"/>
  <c r="O75" s="1"/>
  <c r="I73"/>
  <c r="O73" s="1"/>
  <c r="O71"/>
  <c r="I71"/>
  <c r="I69"/>
  <c r="O69" s="1"/>
  <c r="I67"/>
  <c r="O67" s="1"/>
  <c r="I65"/>
  <c r="O65" s="1"/>
  <c r="I63"/>
  <c r="O63" s="1"/>
  <c r="I61"/>
  <c r="O61" s="1"/>
  <c r="I59"/>
  <c r="O59" s="1"/>
  <c r="I57"/>
  <c r="O57" s="1"/>
  <c r="O55"/>
  <c r="I55"/>
  <c r="I53"/>
  <c r="O53" s="1"/>
  <c r="I51"/>
  <c r="O51" s="1"/>
  <c r="I49"/>
  <c r="O49" s="1"/>
  <c r="O47"/>
  <c r="I47"/>
  <c r="I45"/>
  <c r="O45" s="1"/>
  <c r="I43"/>
  <c r="O43" s="1"/>
  <c r="I41"/>
  <c r="O41" s="1"/>
  <c r="O39"/>
  <c r="I39"/>
  <c r="I37"/>
  <c r="O37" s="1"/>
  <c r="I35"/>
  <c r="O35" s="1"/>
  <c r="I33"/>
  <c r="O33" s="1"/>
  <c r="I31"/>
  <c r="O31" s="1"/>
  <c r="I29"/>
  <c r="O29" s="1"/>
  <c r="I27"/>
  <c r="O27" s="1"/>
  <c r="I25"/>
  <c r="O25" s="1"/>
  <c r="O23"/>
  <c r="I23"/>
  <c r="I20"/>
  <c r="O20" s="1"/>
  <c r="I18"/>
  <c r="O18" s="1"/>
  <c r="I15"/>
  <c r="O15" s="1"/>
  <c r="I13"/>
  <c r="O13" s="1"/>
  <c r="I11"/>
  <c r="O11" s="1"/>
  <c r="I209" i="9"/>
  <c r="O209" s="1"/>
  <c r="O207"/>
  <c r="I207"/>
  <c r="I205"/>
  <c r="O205" s="1"/>
  <c r="I202"/>
  <c r="O202" s="1"/>
  <c r="I200"/>
  <c r="O200" s="1"/>
  <c r="I197"/>
  <c r="O197" s="1"/>
  <c r="I194"/>
  <c r="O194" s="1"/>
  <c r="I191"/>
  <c r="I189"/>
  <c r="O189" s="1"/>
  <c r="I187"/>
  <c r="O187" s="1"/>
  <c r="I185"/>
  <c r="O185" s="1"/>
  <c r="I181"/>
  <c r="O181" s="1"/>
  <c r="I179"/>
  <c r="O179" s="1"/>
  <c r="O177"/>
  <c r="I177"/>
  <c r="I174"/>
  <c r="I169"/>
  <c r="I170"/>
  <c r="O170" s="1"/>
  <c r="I167"/>
  <c r="O167" s="1"/>
  <c r="I164"/>
  <c r="O164" s="1"/>
  <c r="O161"/>
  <c r="I161"/>
  <c r="I158"/>
  <c r="O158" s="1"/>
  <c r="O155"/>
  <c r="I155"/>
  <c r="I152"/>
  <c r="O152" s="1"/>
  <c r="I149"/>
  <c r="O149" s="1"/>
  <c r="I146"/>
  <c r="O146" s="1"/>
  <c r="I143"/>
  <c r="O143" s="1"/>
  <c r="I140"/>
  <c r="O140" s="1"/>
  <c r="I137"/>
  <c r="O137" s="1"/>
  <c r="I134"/>
  <c r="O134" s="1"/>
  <c r="O131"/>
  <c r="I131"/>
  <c r="I128"/>
  <c r="O128" s="1"/>
  <c r="I125"/>
  <c r="O125" s="1"/>
  <c r="I122"/>
  <c r="I119"/>
  <c r="O119" s="1"/>
  <c r="I116"/>
  <c r="O116" s="1"/>
  <c r="I113"/>
  <c r="O113" s="1"/>
  <c r="I108"/>
  <c r="I109"/>
  <c r="O109" s="1"/>
  <c r="I106"/>
  <c r="O106" s="1"/>
  <c r="I103"/>
  <c r="O103" s="1"/>
  <c r="I100"/>
  <c r="O100" s="1"/>
  <c r="I98"/>
  <c r="O98" s="1"/>
  <c r="I96"/>
  <c r="O96" s="1"/>
  <c r="I94"/>
  <c r="O94" s="1"/>
  <c r="I92"/>
  <c r="O92" s="1"/>
  <c r="I89"/>
  <c r="O89" s="1"/>
  <c r="I86"/>
  <c r="O86" s="1"/>
  <c r="I83"/>
  <c r="O83" s="1"/>
  <c r="I81"/>
  <c r="O81" s="1"/>
  <c r="I78"/>
  <c r="O78" s="1"/>
  <c r="I75"/>
  <c r="O75" s="1"/>
  <c r="I72"/>
  <c r="O72" s="1"/>
  <c r="O70"/>
  <c r="I70"/>
  <c r="I67"/>
  <c r="O67" s="1"/>
  <c r="I64"/>
  <c r="O64" s="1"/>
  <c r="I61"/>
  <c r="O61" s="1"/>
  <c r="O58"/>
  <c r="I58"/>
  <c r="I55"/>
  <c r="O55" s="1"/>
  <c r="I52"/>
  <c r="O52" s="1"/>
  <c r="I49"/>
  <c r="O49" s="1"/>
  <c r="I46"/>
  <c r="O46" s="1"/>
  <c r="I43"/>
  <c r="O43" s="1"/>
  <c r="I40"/>
  <c r="O40" s="1"/>
  <c r="I37"/>
  <c r="O37" s="1"/>
  <c r="I34"/>
  <c r="O34" s="1"/>
  <c r="I31"/>
  <c r="O31" s="1"/>
  <c r="I28"/>
  <c r="O28" s="1"/>
  <c r="I25"/>
  <c r="O25" s="1"/>
  <c r="I22"/>
  <c r="O22" s="1"/>
  <c r="I18"/>
  <c r="O18" s="1"/>
  <c r="I14"/>
  <c r="O14" s="1"/>
  <c r="I11"/>
  <c r="O27" i="8"/>
  <c r="I27"/>
  <c r="I25"/>
  <c r="O25" s="1"/>
  <c r="I23"/>
  <c r="O23" s="1"/>
  <c r="I20"/>
  <c r="O20" s="1"/>
  <c r="I18"/>
  <c r="O18" s="1"/>
  <c r="O15"/>
  <c r="I15"/>
  <c r="I13"/>
  <c r="O13" s="1"/>
  <c r="I11"/>
  <c r="O87" i="7"/>
  <c r="I87"/>
  <c r="I85"/>
  <c r="O85" s="1"/>
  <c r="I83"/>
  <c r="O83" s="1"/>
  <c r="O81"/>
  <c r="I81"/>
  <c r="I79"/>
  <c r="O79" s="1"/>
  <c r="I77"/>
  <c r="O77" s="1"/>
  <c r="I75"/>
  <c r="O75" s="1"/>
  <c r="I73"/>
  <c r="O73" s="1"/>
  <c r="O71"/>
  <c r="I71"/>
  <c r="I69"/>
  <c r="O69" s="1"/>
  <c r="I67"/>
  <c r="O67" s="1"/>
  <c r="O65"/>
  <c r="I65"/>
  <c r="I63"/>
  <c r="O63" s="1"/>
  <c r="I61"/>
  <c r="O61" s="1"/>
  <c r="I59"/>
  <c r="O59" s="1"/>
  <c r="I57"/>
  <c r="O57" s="1"/>
  <c r="I55"/>
  <c r="O55" s="1"/>
  <c r="I53"/>
  <c r="O53" s="1"/>
  <c r="I51"/>
  <c r="O51" s="1"/>
  <c r="I49"/>
  <c r="O49" s="1"/>
  <c r="O47"/>
  <c r="I47"/>
  <c r="I45"/>
  <c r="O45" s="1"/>
  <c r="I43"/>
  <c r="O43" s="1"/>
  <c r="I41"/>
  <c r="O41" s="1"/>
  <c r="I39"/>
  <c r="O39" s="1"/>
  <c r="I37"/>
  <c r="O37" s="1"/>
  <c r="I35"/>
  <c r="O35" s="1"/>
  <c r="I33"/>
  <c r="O33" s="1"/>
  <c r="I31"/>
  <c r="O31" s="1"/>
  <c r="I29"/>
  <c r="O29" s="1"/>
  <c r="I27"/>
  <c r="O27" s="1"/>
  <c r="I25"/>
  <c r="O25" s="1"/>
  <c r="I23"/>
  <c r="O23" s="1"/>
  <c r="I20"/>
  <c r="O20" s="1"/>
  <c r="I18"/>
  <c r="O18" s="1"/>
  <c r="I15"/>
  <c r="O15" s="1"/>
  <c r="O13"/>
  <c r="I13"/>
  <c r="I11"/>
  <c r="I87" i="6"/>
  <c r="O87" s="1"/>
  <c r="O85"/>
  <c r="I85"/>
  <c r="I83"/>
  <c r="O83" s="1"/>
  <c r="I81"/>
  <c r="O81" s="1"/>
  <c r="I79"/>
  <c r="O79" s="1"/>
  <c r="I77"/>
  <c r="O77" s="1"/>
  <c r="I75"/>
  <c r="O75" s="1"/>
  <c r="I73"/>
  <c r="O73" s="1"/>
  <c r="I71"/>
  <c r="O71" s="1"/>
  <c r="I69"/>
  <c r="O69" s="1"/>
  <c r="I67"/>
  <c r="O67" s="1"/>
  <c r="I65"/>
  <c r="O65" s="1"/>
  <c r="I63"/>
  <c r="O63" s="1"/>
  <c r="I61"/>
  <c r="O61" s="1"/>
  <c r="I59"/>
  <c r="O59" s="1"/>
  <c r="I57"/>
  <c r="O57" s="1"/>
  <c r="I55"/>
  <c r="O55" s="1"/>
  <c r="O53"/>
  <c r="I53"/>
  <c r="I51"/>
  <c r="O51" s="1"/>
  <c r="I49"/>
  <c r="O49" s="1"/>
  <c r="I47"/>
  <c r="O47" s="1"/>
  <c r="O45"/>
  <c r="I45"/>
  <c r="I43"/>
  <c r="O43" s="1"/>
  <c r="I41"/>
  <c r="O41" s="1"/>
  <c r="I39"/>
  <c r="O39" s="1"/>
  <c r="O37"/>
  <c r="I37"/>
  <c r="I35"/>
  <c r="O35" s="1"/>
  <c r="I33"/>
  <c r="O33" s="1"/>
  <c r="I31"/>
  <c r="O31" s="1"/>
  <c r="I29"/>
  <c r="O29" s="1"/>
  <c r="I27"/>
  <c r="O27" s="1"/>
  <c r="I25"/>
  <c r="O25" s="1"/>
  <c r="I23"/>
  <c r="O23" s="1"/>
  <c r="O20"/>
  <c r="I20"/>
  <c r="I18"/>
  <c r="O18" s="1"/>
  <c r="I15"/>
  <c r="O15" s="1"/>
  <c r="I13"/>
  <c r="O13" s="1"/>
  <c r="I11"/>
  <c r="O11" s="1"/>
  <c r="I220" i="5"/>
  <c r="O220" s="1"/>
  <c r="I218"/>
  <c r="O218" s="1"/>
  <c r="O216"/>
  <c r="I216"/>
  <c r="I214"/>
  <c r="O214" s="1"/>
  <c r="I211"/>
  <c r="O211" s="1"/>
  <c r="I209"/>
  <c r="O209" s="1"/>
  <c r="O207"/>
  <c r="I207"/>
  <c r="I205"/>
  <c r="O205" s="1"/>
  <c r="I203"/>
  <c r="O203" s="1"/>
  <c r="I200"/>
  <c r="O200" s="1"/>
  <c r="I198"/>
  <c r="O198" s="1"/>
  <c r="I195"/>
  <c r="O195" s="1"/>
  <c r="I192"/>
  <c r="O192" s="1"/>
  <c r="I190"/>
  <c r="O190" s="1"/>
  <c r="O188"/>
  <c r="I188"/>
  <c r="I186"/>
  <c r="I182"/>
  <c r="O182" s="1"/>
  <c r="I180"/>
  <c r="O180" s="1"/>
  <c r="I178"/>
  <c r="O178" s="1"/>
  <c r="O175"/>
  <c r="I175"/>
  <c r="I171"/>
  <c r="O171" s="1"/>
  <c r="I167"/>
  <c r="O167" s="1"/>
  <c r="I165"/>
  <c r="O165" s="1"/>
  <c r="I162"/>
  <c r="O162" s="1"/>
  <c r="I159"/>
  <c r="O159" s="1"/>
  <c r="I156"/>
  <c r="O156" s="1"/>
  <c r="O153"/>
  <c r="I153"/>
  <c r="I150"/>
  <c r="O150" s="1"/>
  <c r="I147"/>
  <c r="O147" s="1"/>
  <c r="I144"/>
  <c r="O144" s="1"/>
  <c r="O141"/>
  <c r="I141"/>
  <c r="I138"/>
  <c r="O138" s="1"/>
  <c r="I135"/>
  <c r="O135" s="1"/>
  <c r="I132"/>
  <c r="O132" s="1"/>
  <c r="O129"/>
  <c r="I129"/>
  <c r="I126"/>
  <c r="O126" s="1"/>
  <c r="I123"/>
  <c r="I119" s="1"/>
  <c r="I120"/>
  <c r="O120" s="1"/>
  <c r="I115"/>
  <c r="I116"/>
  <c r="O116" s="1"/>
  <c r="I112"/>
  <c r="O112" s="1"/>
  <c r="I109"/>
  <c r="O109" s="1"/>
  <c r="I107"/>
  <c r="O107" s="1"/>
  <c r="I104"/>
  <c r="O104" s="1"/>
  <c r="O101"/>
  <c r="I101"/>
  <c r="I99"/>
  <c r="O99" s="1"/>
  <c r="I97"/>
  <c r="O97" s="1"/>
  <c r="I95"/>
  <c r="O95" s="1"/>
  <c r="O93"/>
  <c r="I93"/>
  <c r="I90"/>
  <c r="O90" s="1"/>
  <c r="I87"/>
  <c r="O87" s="1"/>
  <c r="I84"/>
  <c r="O84" s="1"/>
  <c r="O82"/>
  <c r="I82"/>
  <c r="I79"/>
  <c r="O79" s="1"/>
  <c r="I76"/>
  <c r="O76" s="1"/>
  <c r="I73"/>
  <c r="O73" s="1"/>
  <c r="I71"/>
  <c r="O71" s="1"/>
  <c r="I68"/>
  <c r="O68" s="1"/>
  <c r="I65"/>
  <c r="O65" s="1"/>
  <c r="I62"/>
  <c r="O62" s="1"/>
  <c r="O59"/>
  <c r="I59"/>
  <c r="I56"/>
  <c r="O56" s="1"/>
  <c r="I54"/>
  <c r="O54" s="1"/>
  <c r="I51"/>
  <c r="O51" s="1"/>
  <c r="I48"/>
  <c r="O48" s="1"/>
  <c r="I45"/>
  <c r="O45" s="1"/>
  <c r="I42"/>
  <c r="O42" s="1"/>
  <c r="I39"/>
  <c r="O39" s="1"/>
  <c r="I37"/>
  <c r="O37" s="1"/>
  <c r="I35"/>
  <c r="I34" s="1"/>
  <c r="I31"/>
  <c r="O31" s="1"/>
  <c r="I28"/>
  <c r="O28" s="1"/>
  <c r="I25"/>
  <c r="O25" s="1"/>
  <c r="O22"/>
  <c r="I22"/>
  <c r="I18"/>
  <c r="O18" s="1"/>
  <c r="I14"/>
  <c r="O14" s="1"/>
  <c r="I11"/>
  <c r="O11" s="1"/>
  <c r="I238" i="4"/>
  <c r="O238" s="1"/>
  <c r="I236"/>
  <c r="O236" s="1"/>
  <c r="I234"/>
  <c r="O234" s="1"/>
  <c r="O232"/>
  <c r="I232"/>
  <c r="I229"/>
  <c r="O229" s="1"/>
  <c r="I227"/>
  <c r="O227" s="1"/>
  <c r="I225"/>
  <c r="O225" s="1"/>
  <c r="I223"/>
  <c r="O223" s="1"/>
  <c r="I221"/>
  <c r="O221" s="1"/>
  <c r="I218"/>
  <c r="O218" s="1"/>
  <c r="I216"/>
  <c r="O216" s="1"/>
  <c r="I213"/>
  <c r="O213" s="1"/>
  <c r="I210"/>
  <c r="O210" s="1"/>
  <c r="I207"/>
  <c r="O207" s="1"/>
  <c r="I205"/>
  <c r="O205" s="1"/>
  <c r="O203"/>
  <c r="I203"/>
  <c r="I201"/>
  <c r="O201" s="1"/>
  <c r="I199"/>
  <c r="O199" s="1"/>
  <c r="I195"/>
  <c r="O195" s="1"/>
  <c r="O193"/>
  <c r="I193"/>
  <c r="I191"/>
  <c r="O191" s="1"/>
  <c r="O188"/>
  <c r="I188"/>
  <c r="I183"/>
  <c r="I184"/>
  <c r="O184" s="1"/>
  <c r="I180"/>
  <c r="O180" s="1"/>
  <c r="I178"/>
  <c r="O178" s="1"/>
  <c r="I175"/>
  <c r="O175" s="1"/>
  <c r="I172"/>
  <c r="O172" s="1"/>
  <c r="I169"/>
  <c r="O169" s="1"/>
  <c r="I166"/>
  <c r="O166" s="1"/>
  <c r="I163"/>
  <c r="O163" s="1"/>
  <c r="I160"/>
  <c r="O160" s="1"/>
  <c r="I157"/>
  <c r="O157" s="1"/>
  <c r="O154"/>
  <c r="I154"/>
  <c r="I151"/>
  <c r="O151" s="1"/>
  <c r="I148"/>
  <c r="O148" s="1"/>
  <c r="I145"/>
  <c r="O145" s="1"/>
  <c r="O142"/>
  <c r="I142"/>
  <c r="I139"/>
  <c r="O139" s="1"/>
  <c r="I136"/>
  <c r="O136" s="1"/>
  <c r="I133"/>
  <c r="O133" s="1"/>
  <c r="O130"/>
  <c r="I130"/>
  <c r="I127"/>
  <c r="O127" s="1"/>
  <c r="I124"/>
  <c r="O124" s="1"/>
  <c r="I121"/>
  <c r="O121" s="1"/>
  <c r="O118"/>
  <c r="I118"/>
  <c r="I115"/>
  <c r="I110"/>
  <c r="I111"/>
  <c r="O111" s="1"/>
  <c r="I106"/>
  <c r="O107"/>
  <c r="I107"/>
  <c r="O104"/>
  <c r="I104"/>
  <c r="I101"/>
  <c r="O101" s="1"/>
  <c r="I98"/>
  <c r="O98" s="1"/>
  <c r="I96"/>
  <c r="O96" s="1"/>
  <c r="I94"/>
  <c r="O94" s="1"/>
  <c r="I92"/>
  <c r="O92" s="1"/>
  <c r="I90"/>
  <c r="O90" s="1"/>
  <c r="I87"/>
  <c r="O87" s="1"/>
  <c r="O84"/>
  <c r="I84"/>
  <c r="I81"/>
  <c r="O81" s="1"/>
  <c r="I79"/>
  <c r="O79" s="1"/>
  <c r="I76"/>
  <c r="O76" s="1"/>
  <c r="I73"/>
  <c r="O73" s="1"/>
  <c r="I70"/>
  <c r="O70" s="1"/>
  <c r="I68"/>
  <c r="O68" s="1"/>
  <c r="I65"/>
  <c r="O65" s="1"/>
  <c r="I62"/>
  <c r="O62" s="1"/>
  <c r="I59"/>
  <c r="O59" s="1"/>
  <c r="I56"/>
  <c r="O56" s="1"/>
  <c r="I53"/>
  <c r="O53" s="1"/>
  <c r="O50"/>
  <c r="I50"/>
  <c r="I47"/>
  <c r="O47" s="1"/>
  <c r="I44"/>
  <c r="O44" s="1"/>
  <c r="I41"/>
  <c r="O41" s="1"/>
  <c r="O38"/>
  <c r="I38"/>
  <c r="I35"/>
  <c r="O35" s="1"/>
  <c r="I32"/>
  <c r="O32" s="1"/>
  <c r="O28"/>
  <c r="I28"/>
  <c r="I25"/>
  <c r="O25" s="1"/>
  <c r="I22"/>
  <c r="O22" s="1"/>
  <c r="I18"/>
  <c r="O18" s="1"/>
  <c r="O14"/>
  <c r="I14"/>
  <c r="O11"/>
  <c r="I11"/>
  <c r="I27" i="3"/>
  <c r="O27" s="1"/>
  <c r="I25"/>
  <c r="O25" s="1"/>
  <c r="O23"/>
  <c r="I23"/>
  <c r="I20"/>
  <c r="O20" s="1"/>
  <c r="I18"/>
  <c r="O18" s="1"/>
  <c r="O15"/>
  <c r="I15"/>
  <c r="O13"/>
  <c r="I13"/>
  <c r="I11"/>
  <c r="O27" i="2"/>
  <c r="I27"/>
  <c r="I25"/>
  <c r="O25" s="1"/>
  <c r="I23"/>
  <c r="O23" s="1"/>
  <c r="O20"/>
  <c r="I20"/>
  <c r="O18"/>
  <c r="I18"/>
  <c r="I15"/>
  <c r="O15" s="1"/>
  <c r="I13"/>
  <c r="O13" s="1"/>
  <c r="I11"/>
  <c r="I9" l="1"/>
  <c r="I3" s="1"/>
  <c r="C11" i="14" s="1"/>
  <c r="I174" i="5"/>
  <c r="I9" i="9"/>
  <c r="D20" i="14"/>
  <c r="I181" i="12"/>
  <c r="I114" i="4"/>
  <c r="I31" i="12"/>
  <c r="I118"/>
  <c r="I9" i="4"/>
  <c r="I184" i="9"/>
  <c r="I187" i="4"/>
  <c r="I185" i="5"/>
  <c r="I9" i="3"/>
  <c r="I3" s="1"/>
  <c r="C12" i="14" s="1"/>
  <c r="I9" i="8"/>
  <c r="I3" s="1"/>
  <c r="C18" i="14" s="1"/>
  <c r="I173" i="9"/>
  <c r="O11" i="2"/>
  <c r="I118" i="9"/>
  <c r="I9" i="6"/>
  <c r="I3" s="1"/>
  <c r="C15" i="14" s="1"/>
  <c r="I9" i="7"/>
  <c r="I3" s="1"/>
  <c r="C16" i="14" s="1"/>
  <c r="D22"/>
  <c r="D24"/>
  <c r="E24" s="1"/>
  <c r="D11"/>
  <c r="D15"/>
  <c r="I31" i="4"/>
  <c r="I3" s="1"/>
  <c r="C13" i="14" s="1"/>
  <c r="O115" i="4"/>
  <c r="D13" i="14" s="1"/>
  <c r="O35" i="5"/>
  <c r="O186"/>
  <c r="O11" i="7"/>
  <c r="D16" i="14" s="1"/>
  <c r="O11" i="9"/>
  <c r="O122"/>
  <c r="I9" i="11"/>
  <c r="I3" s="1"/>
  <c r="C22" i="14" s="1"/>
  <c r="O32" i="12"/>
  <c r="D23" i="14" s="1"/>
  <c r="O184" i="12"/>
  <c r="I198" i="4"/>
  <c r="I9" i="5"/>
  <c r="I3" s="1"/>
  <c r="C14" i="14" s="1"/>
  <c r="O11" i="8"/>
  <c r="D18" i="14" s="1"/>
  <c r="E18" s="1"/>
  <c r="I9" i="10"/>
  <c r="I3" s="1"/>
  <c r="C20" i="14" s="1"/>
  <c r="E20" s="1"/>
  <c r="I9" i="12"/>
  <c r="I3" s="1"/>
  <c r="C23" i="14" s="1"/>
  <c r="I170" i="5"/>
  <c r="O171" i="12"/>
  <c r="O11" i="3"/>
  <c r="D12" i="14" s="1"/>
  <c r="E12" s="1"/>
  <c r="I111" i="5"/>
  <c r="I33" i="9"/>
  <c r="I3" s="1"/>
  <c r="C19" i="14" s="1"/>
  <c r="I112" i="9"/>
  <c r="O174"/>
  <c r="O123" i="5"/>
  <c r="O191" i="9"/>
  <c r="E16" i="14" l="1"/>
  <c r="D14"/>
  <c r="E14" s="1"/>
  <c r="D19"/>
  <c r="E19" s="1"/>
  <c r="E11"/>
  <c r="E15"/>
  <c r="E22"/>
  <c r="E13"/>
  <c r="C6"/>
  <c r="E23"/>
  <c r="C7" l="1"/>
</calcChain>
</file>

<file path=xl/sharedStrings.xml><?xml version="1.0" encoding="utf-8"?>
<sst xmlns="http://schemas.openxmlformats.org/spreadsheetml/2006/main" count="4294" uniqueCount="670">
  <si>
    <t>EstiCon</t>
  </si>
  <si>
    <t>Firma:</t>
  </si>
  <si>
    <t>Rekapitulace ceny</t>
  </si>
  <si>
    <t>Stavba: E-24-111 - OPRAVA POVRCHU VOZOVKY A CHODNÍKŮ VČETNĚ VEŘEJNÉHO OSVĚTLENÍ  - SVOJSÍKOVA, ROKYCANOVA A DIVIŠOVA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</si>
  <si>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</si>
  <si>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</si>
  <si>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</si>
  <si>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</si>
  <si>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</si>
  <si>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</si>
  <si>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</si>
  <si>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001.1</t>
  </si>
  <si>
    <t>VRN pro SO 101.1</t>
  </si>
  <si>
    <t>001.2</t>
  </si>
  <si>
    <t>VRN pro SO 101.2</t>
  </si>
  <si>
    <t>101.1</t>
  </si>
  <si>
    <t>KOMUNIKACE SVOJSÍKOVA - km 0,000 - km 0,255 60</t>
  </si>
  <si>
    <t>101.2</t>
  </si>
  <si>
    <t>KOMUNIKACE SVOJSÍKOVA - km 0,255 60 - km 0,436 20</t>
  </si>
  <si>
    <t>401.1</t>
  </si>
  <si>
    <t>VO SVOJSÍKOVA  - km 0,000 - km 0,255 60</t>
  </si>
  <si>
    <t>401.2</t>
  </si>
  <si>
    <t>VO SVOJSÍKOVA - km 0,255 60 - km 0,436 20</t>
  </si>
  <si>
    <t>002</t>
  </si>
  <si>
    <t>VRN pro SO 102</t>
  </si>
  <si>
    <t>102</t>
  </si>
  <si>
    <t>KOMUNIKACE ROKYCANOVA</t>
  </si>
  <si>
    <t>402</t>
  </si>
  <si>
    <t>VO ROKYCANOVA</t>
  </si>
  <si>
    <t>003</t>
  </si>
  <si>
    <t>VRN pro SO 103</t>
  </si>
  <si>
    <t>103</t>
  </si>
  <si>
    <t>KOMUNIKACE DIVIŠOVA</t>
  </si>
  <si>
    <t>403</t>
  </si>
  <si>
    <t>VO DIVIŠOVA</t>
  </si>
  <si>
    <t>Soupis prací objektu</t>
  </si>
  <si>
    <t>S</t>
  </si>
  <si>
    <t>Stavba:</t>
  </si>
  <si>
    <t>E-24-111</t>
  </si>
  <si>
    <t>OPRAVA POVRCHU VOZOVKY A CHODNÍKŮ VČETNĚ VEŘEJNÉHO OSVĚTLENÍ  - SVOJSÍKOVA, ROKYCANOVA A DIVIŠOVA</t>
  </si>
  <si>
    <t>O</t>
  </si>
  <si>
    <t>Objekt:</t>
  </si>
  <si>
    <t>1</t>
  </si>
  <si>
    <t>KOMUNIKACE SVOJSÍKOVA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</si>
  <si>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</si>
  <si>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</si>
  <si>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</si>
  <si>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</si>
  <si>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</si>
  <si>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</si>
  <si>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</si>
  <si>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</si>
  <si>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</si>
  <si>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</si>
  <si>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</si>
  <si>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</si>
  <si>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</si>
  <si>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</si>
  <si>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</si>
  <si>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</si>
  <si>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</si>
  <si>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</si>
  <si>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</si>
  <si>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</si>
  <si>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</si>
  <si>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</si>
  <si>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dopravně inženýrská opatření v průběhu celé stavby 
včetně zpracování, zajištění projednání a schválení plánu ZOV a DIO a vyjádření DI PČR</t>
  </si>
  <si>
    <t>02730</t>
  </si>
  <si>
    <t>POMOC PRÁCE ZŘÍZ NEBO ZAJIŠŤ OCHRANU INŽENÝRSKÝCH SÍTÍ</t>
  </si>
  <si>
    <t>zajištění inženýrských sítí v souladu s podmínkami  jednotlivých správců sítí (práce v ochranném pásmu IS)
ochrana stávajících IS po dobu stavby
dočasná opatření na stávajících IS</t>
  </si>
  <si>
    <t>02910</t>
  </si>
  <si>
    <t>a</t>
  </si>
  <si>
    <t>OSTATNÍ POŽADAVKY - ZEMĚMĚŘIČSKÁ MĚŘENÍ</t>
  </si>
  <si>
    <t>Geodetické zaměření skutečného provedení stavby</t>
  </si>
  <si>
    <t>b</t>
  </si>
  <si>
    <t>Geodetická činnost v průběhu provádění stavebních prací (geodet zhotovitele stavby) včetně vytyčení stavby a skutečného zjištění průběhu inženýrských sítí. Součástí je případné vybudování potřebné vytyčovací sítě.</t>
  </si>
  <si>
    <t>02943</t>
  </si>
  <si>
    <t>OSTATNÍ POŽADAVKY - VYPRACOVÁNÍ RDS</t>
  </si>
  <si>
    <t>02944</t>
  </si>
  <si>
    <t>OSTAT POŽADAVKY - DOKUMENTACE SKUTEČ PROVEDENÍ V DIGIT FORMĚ</t>
  </si>
  <si>
    <t>02946</t>
  </si>
  <si>
    <t>OSTAT POŽADAVKY - FOTODOKUMENTACE</t>
  </si>
  <si>
    <t>pořízení fotodokumentace stávajících objektů a místa stavby = pasport stávajících staveb</t>
  </si>
  <si>
    <t>03100</t>
  </si>
  <si>
    <t>ZAŘÍZENÍ STAVENIŠTĚ - ZŘÍZENÍ, PROVOZ, DEMONTÁŽ</t>
  </si>
  <si>
    <t>014101</t>
  </si>
  <si>
    <t>POPLATKY ZA SKLÁDKU</t>
  </si>
  <si>
    <t>M3</t>
  </si>
  <si>
    <t>zemina - poplatek za trvalé deponování</t>
  </si>
  <si>
    <t>VV</t>
  </si>
  <si>
    <t>zemina z pol.č. 17120.a 42,6 = 42,600 [A]</t>
  </si>
  <si>
    <t>zemina - poplatek za trvalé deponování_x000D_
sanace podloží_x000D_
položka bude realizována výhradně na základě souhlasu TDI a investora s ohledem na skutečné geologické poměry podloží</t>
  </si>
  <si>
    <t>zemina z pol.č. 17120.b 750,0 = 750,000 [A]</t>
  </si>
  <si>
    <t>014102</t>
  </si>
  <si>
    <t>T</t>
  </si>
  <si>
    <t>poplatky za skládku nebo recyklaci - stavební suť</t>
  </si>
  <si>
    <t>z pol.č. 113158 0,8m3*2,5t/m3 = 2,000 [A]_x000D_
z pol.č. 113168 9,0m3*2,5t/m3 = 22,500 [B]_x000D_
z pol.č. 113188 50,92m3*2,5t/m3 = 127,300 [C]_x000D_
z pol.č. 113358 1,2m3*2,5t/m3 = 3,000 [D]_x000D_
z pol.č. R113518 91,0m*0,04t/m = 3,640 [E]_x000D_
z pol.č. R113528 139,0m*0,1t/m = 13,900 [F]_x000D_
z pol.č. R113538 64,0m*0,2t/m = 12,800 [G]_x000D_
z pol.č. 96687 13ks*0,3t/m3 = 3,900 [H]_x000D_
Celkové množství = 189,040</t>
  </si>
  <si>
    <t>poplatky za skládku nebo recyklaci - kamenivo</t>
  </si>
  <si>
    <t>z pol.č. 113328 406,84m3*1,8t/m3 = 732,312 [A]</t>
  </si>
  <si>
    <t>014132</t>
  </si>
  <si>
    <t>POPLATKY ZA SKLÁDKU TYP S-NO (NEBEZPEČNÝ ODPAD)</t>
  </si>
  <si>
    <t>asfalty 
pozn.: není znám chemický rozbor živičných směsí PAU, uvažováno ZAS-T4</t>
  </si>
  <si>
    <t>z pol.č. 113138 0,6m3*2,5t/m3 = 1,500 [A]_x000D_
z pol.č. 113728 173,3m3*2,5t/m3 = 433,250 [B]_x000D_
Celkové množství = 434,750</t>
  </si>
  <si>
    <t>02960</t>
  </si>
  <si>
    <t>OSTATNÍ POŽADAVKY - ODBORNÝ DOZOR</t>
  </si>
  <si>
    <t>geolog stavby - posouzení a zhodnocení zemní pláně, sanace podloží _x000D_
(provizorní cena 20 000,- Kč bez DPH - položka bude  _x000D_
fakturována dle skutečnosti na základě Zhotovitelem předložených faktur  _x000D_
vystavených oprávněným geologem).</t>
  </si>
  <si>
    <t>1 = 1,000 [A]</t>
  </si>
  <si>
    <t>Zemní práce</t>
  </si>
  <si>
    <t>113138</t>
  </si>
  <si>
    <t>ODSTRANĚNÍ KRYTU ZPEVNĚNÝCH PLOCH S ASFALT POJIVEM, ODVOZ DO 20KM</t>
  </si>
  <si>
    <t>odvoz k recyklaci nebo na skládku_x000D_
pozn.: _x000D_
Pro živičné směsi nebyl prováděn průzkum s rozborem a porovnáním kritérií dle vyhl. 130/2019 Sb</t>
  </si>
  <si>
    <t>vozovka - nelze frézovat 81,0*0,10 = 8,100 [A]_x000D_
chodníky 12,0*0,05 = 0,600 [B]_x000D_
Celkové množství = 8,700</t>
  </si>
  <si>
    <t>113158</t>
  </si>
  <si>
    <t>ODSTRANĚNÍ KRYTU ZPEVNĚNÝCH PLOCH Z BETONU, ODVOZ DO 20KM</t>
  </si>
  <si>
    <t>odvoz k recyklaci nebo na skládku</t>
  </si>
  <si>
    <t>4,0*0,20 = 0,800 [A]</t>
  </si>
  <si>
    <t>113168</t>
  </si>
  <si>
    <t>ODSTRANĚNÍ KRYTU ZPEVNĚNÝCH PLOCH ZE SILNIČNÍCH DÍLCŮ, ODVOZ DO 20KM</t>
  </si>
  <si>
    <t>50,0*0,18 = 9,000 [A]</t>
  </si>
  <si>
    <t>113174</t>
  </si>
  <si>
    <t>ODSTRAN KRYTU ZPEVNĚNÝCH PLOCH Z DLAŽEB KOSTEK, ODVOZ DO 5KM</t>
  </si>
  <si>
    <t>očištění, odvoz a uložení kemenné kostky na deponii investora_x000D_
odvoz suti k recyklaci nebo na skládku</t>
  </si>
  <si>
    <t>13,0*0,10 = 1,300 [A]</t>
  </si>
  <si>
    <t>113188</t>
  </si>
  <si>
    <t>ODSTRANĚNÍ KRYTU ZPEVNĚNÝCH PLOCH Z DLAŽDIC, ODVOZ DO 20KM</t>
  </si>
  <si>
    <t>chodníky 726,0*0,06+92,0*0,08 = 50,920 [A]</t>
  </si>
  <si>
    <t>113328</t>
  </si>
  <si>
    <t>ODSTRANĚNÍ PODKLADŮ ZPEVNĚNÝCH PLOCH Z KAMENIVA NESTMEL, ODVOZ DO 20KM</t>
  </si>
  <si>
    <t>vozovka 391,0*0,48+64,0*0,05+50,0*0,27+81,0*0,35 = 232,730 [A]_x000D_
chodníky 726,0*0,18+92,0*0,39+12,0*0,25+13,0*0,35 = 174,110 [B]_x000D_
Celkové množství = 406,840</t>
  </si>
  <si>
    <t>113358</t>
  </si>
  <si>
    <t>ODSTRAN PODKLADU ZPEVNĚNÝCH PLOCH Z BETONU, ODVOZ DO 20KM</t>
  </si>
  <si>
    <t>chodníky 12,0*0,10 = 1,200 [A]</t>
  </si>
  <si>
    <t>113534</t>
  </si>
  <si>
    <t>ODSTRANĚNÍ CHODNÍKOVÝCH KAMENNÝCH OBRUBNÍKŮ, ODVOZ DO 5KM</t>
  </si>
  <si>
    <t>M</t>
  </si>
  <si>
    <t>očištění, odvoz a uložení kamenné obruby na deponii investora_x000D_
odvoz suti k recyklaci nebo na skládku</t>
  </si>
  <si>
    <t>317,0 = 317,000 [A]</t>
  </si>
  <si>
    <t>113554</t>
  </si>
  <si>
    <t>ODSTRANĚNÍ OBRUB Z DLAŽEBNÍCH KOSTEK JEDNODUCHÝCH, ODVOZ DO 5KM</t>
  </si>
  <si>
    <t>očištění, odvoz a uložení kamenné kostky na deponii investora_x000D_
odvoz suti k recyklaci nebo na skládku</t>
  </si>
  <si>
    <t>507,0 = 507,000 [A]</t>
  </si>
  <si>
    <t>113728</t>
  </si>
  <si>
    <t>FRÉZOVÁNÍ ZPEVNĚNÝCH PLOCH ASFALTOVÝCH, ODVOZ DO 20KM</t>
  </si>
  <si>
    <t>odvoz k recyklaci nebo na skládku _x000D_
pozn.: _x000D_
Pro živičné směsi nebyl prováděn průzkum s rozborem a porovnáním kritérií dle vyhl. 130/2019 Sb</t>
  </si>
  <si>
    <t>420,0*0,05+(665,0+64,0)*0,12+463,0*0,14 = 173,300 [A]</t>
  </si>
  <si>
    <t>123738</t>
  </si>
  <si>
    <t>ODKOP PRO SPOD STAVBU SILNIC A ŽELEZNIC TŘ. I, ODVOZ DO 20KM</t>
  </si>
  <si>
    <t>odvoz na trvalou deponii</t>
  </si>
  <si>
    <t>15,0m3 = 15,000 [A]</t>
  </si>
  <si>
    <t>sanace podloží_x000D_
odvoz na trvalou deponii_x000D_
položka bude realizována výhradně na základě souhlasu TDI a investora s ohledem na skutečné geologické poměry podloží</t>
  </si>
  <si>
    <t>sanace podloží 1500,0m2*0,50 = 750,000 [A]</t>
  </si>
  <si>
    <t>125738</t>
  </si>
  <si>
    <t>VYKOPÁVKY ZE ZEMNÍKŮ A SKLÁDEK TŘ. I, ODVOZ DO 20KM</t>
  </si>
  <si>
    <t>nákup a dovoz organických zemin pro pol.č. 18231</t>
  </si>
  <si>
    <t>132738</t>
  </si>
  <si>
    <t>HLOUBENÍ RÝH ŠÍŘ DO 2M PAŽ I NEPAŽ TŘ. I, ODVOZ DO 20KM</t>
  </si>
  <si>
    <t>odvodnění 23,0*0,80*1,50 = 27,600 [A]</t>
  </si>
  <si>
    <t>17120</t>
  </si>
  <si>
    <t>ULOŽENÍ SYPANINY DO NÁSYPŮ A NA SKLÁDKY BEZ ZHUTNĚNÍ</t>
  </si>
  <si>
    <t>z pol.č. 123738 15,0 = 15,000 [A]_x000D_
z pol.č. 132738 27,6 = 27,600 [B]_x000D_
Celkové množství = 42,600</t>
  </si>
  <si>
    <t>sanace podloží_x000D_
položka bude realizována výhradně na základě souhlasu TDI a investora s ohledem na skutečné geologické poměry podloží</t>
  </si>
  <si>
    <t>z pol.č. 123738.b 750,0 = 750,000 [A]</t>
  </si>
  <si>
    <t>17180</t>
  </si>
  <si>
    <t>ULOŽENÍ SYPANINY DO NÁSYPŮ Z NAKUPOVANÝCH MATERIÁLŮ</t>
  </si>
  <si>
    <t>zemina vhodná k přímému použití bez úpravy dle ČSN 73 6133</t>
  </si>
  <si>
    <t>17481</t>
  </si>
  <si>
    <t>ZÁSYP JAM A RÝH Z NAKUPOVANÝCH MATERIÁLŮ</t>
  </si>
  <si>
    <t>zemina vhodná k přímému použití bez úpravy dle ČSN 73 6133
nebo nesedavá zemina či štěrk 0-32 mm
hutněný zásyp na min. 98% PS
pozn.: při dodržení podmínek dle ČSN 736133 lze použít vytěžený materiál</t>
  </si>
  <si>
    <t>odvodnění 23,0*0,80*(1,50-0,15-0,45) = 16,560 [A]</t>
  </si>
  <si>
    <t>17581</t>
  </si>
  <si>
    <t>OBSYP POTRUBÍ A OBJEKTŮ Z NAKUPOVANÝCH MATERIÁLŮ</t>
  </si>
  <si>
    <t>štěrkopísek 0-8 mm</t>
  </si>
  <si>
    <t>odvodnění 23,0*0,80*0,45 = 8,280 [A]</t>
  </si>
  <si>
    <t>18110</t>
  </si>
  <si>
    <t>ÚPRAVA PLÁNĚ SE ZHUTNĚNÍM V HORNINĚ TŘ. I</t>
  </si>
  <si>
    <t>M2</t>
  </si>
  <si>
    <t>včetně zkoušek hutnění dle TKP</t>
  </si>
  <si>
    <t>vozovka - plná kce 366,0 = 366,000 [A]_x000D_
chodník 396,0+445,0+256,0+25,0 = 1122,000 [B]_x000D_
Celkové množství = 1488,000</t>
  </si>
  <si>
    <t>18214</t>
  </si>
  <si>
    <t>ÚPRAVA POVRCHŮ SROVNÁNÍM ÚZEMÍ V TL DO 0,25M</t>
  </si>
  <si>
    <t>terénní úpravy - planýrka</t>
  </si>
  <si>
    <t>18231</t>
  </si>
  <si>
    <t>ROZPROSTŘENÍ ORNICE V ROVINĚ V TL DO 0,10M</t>
  </si>
  <si>
    <t>18241</t>
  </si>
  <si>
    <t>ZALOŽENÍ TRÁVNÍKU RUČNÍM VÝSEVEM</t>
  </si>
  <si>
    <t>183511</t>
  </si>
  <si>
    <t>CHEMICKÉ ODPLEVELENÍ CELOPLOŠNÉ</t>
  </si>
  <si>
    <t>ornice před výsevem travní směsi</t>
  </si>
  <si>
    <t>R113518</t>
  </si>
  <si>
    <t>ODSTRANĚNÍ ZÁHONOVÝCH OBRUBNÍKŮ, ODVOZ DO 20KM</t>
  </si>
  <si>
    <t>91,0 = 91,000 [A]</t>
  </si>
  <si>
    <t>R113528</t>
  </si>
  <si>
    <t>ODSTRANĚNÍ CHODNÍKOVÝCH A SILNIČNÍCH OBRUBNÍKŮ BETONOVÝCH, ODVOZ DO 20KM</t>
  </si>
  <si>
    <t>139,0 = 139,000 [A]</t>
  </si>
  <si>
    <t>R113538</t>
  </si>
  <si>
    <t>ODSTRANĚNÍ CHODNÍKOVÝCH KAMENNÝCH OBRUBNÍKŮ, ODVOZ DO 20KM</t>
  </si>
  <si>
    <t>2</t>
  </si>
  <si>
    <t>Základy</t>
  </si>
  <si>
    <t>21452</t>
  </si>
  <si>
    <t>SANAČNÍ VRSTVY Z KAMENIVA DRCENÉHO</t>
  </si>
  <si>
    <t>Sanace aktivní zóny - hrubé drcené kamenivo 63/125_x000D_
položka bude realizována výhradně na základě souhlasu TDI a investora s ohledem na skutečné geologické poměry podloží</t>
  </si>
  <si>
    <t>4</t>
  </si>
  <si>
    <t>Vodorovné konstrukce</t>
  </si>
  <si>
    <t>45157</t>
  </si>
  <si>
    <t>PODKLADNÍ A VÝPLŇOVÉ VRSTVY Z KAMENIVA TĚŽENÉHO</t>
  </si>
  <si>
    <t>odvodnění 23,0*0,80*0,15 = 2,760 [A]</t>
  </si>
  <si>
    <t>5</t>
  </si>
  <si>
    <t>Komunikace</t>
  </si>
  <si>
    <t>56330</t>
  </si>
  <si>
    <t>VOZOVKOVÉ VRSTVY ZE ŠTĚRKODRTI</t>
  </si>
  <si>
    <t>fr.0/63</t>
  </si>
  <si>
    <t>vozovka - plná kce 366,0m2*0,20 = 73,200 [A]_x000D_
chodník (396,0+445,0)m2*0,15 = 126,150 [B]_x000D_
sjezdy 256,0m2*0,10+25,0m2*0,10 = 28,100 [C]_x000D_
Celkové množství = 227,450</t>
  </si>
  <si>
    <t>fr.32/63</t>
  </si>
  <si>
    <t>vozovka - plná kce 366,0m2*0,15 = 54,900 [A]_x000D_
sjezdy 256,0m2*0,15+25,0m2*0,15 = 42,150 [B]_x000D_
Celkové množství = 97,050</t>
  </si>
  <si>
    <t>c</t>
  </si>
  <si>
    <t>30,0*0,10 = 3,000 [A]</t>
  </si>
  <si>
    <t>56360</t>
  </si>
  <si>
    <t>VOZOVKOVÉ VRSTVY Z RECYKLOVANÉHO MATERIÁLU</t>
  </si>
  <si>
    <t>živičný recyklát</t>
  </si>
  <si>
    <t>10,0*0,05 = 0,500 [A]</t>
  </si>
  <si>
    <t>572213</t>
  </si>
  <si>
    <t>SPOJOVACÍ POSTŘIK Z EMULZE DO 0,5KG/M2</t>
  </si>
  <si>
    <t>vozovka - povrch.úprava 638,0m2*2+351,0m2*1 = 1627,000 [A]_x000D_
vozovka - plná kce 366,0m2 = 366,000 [B]_x000D_
Celkové množství = 1993,000</t>
  </si>
  <si>
    <t>574A04</t>
  </si>
  <si>
    <t>ASFALTOVÝ BETON PRO OBRUSNÉ VRSTVY ACO 11+</t>
  </si>
  <si>
    <t>vozovka - povrch.úprava 638,0m2*0,04+351,0m2*0,05 = 43,070 [A]_x000D_
vozovka - plná kce 366,0m2*0,04 = 14,640 [B]_x000D_
Celkové množství = 57,710</t>
  </si>
  <si>
    <t>574C06</t>
  </si>
  <si>
    <t>ASFALTOVÝ BETON PRO LOŽNÍ VRSTVY ACL 16+, 16S</t>
  </si>
  <si>
    <t>vozovka - povrch.úprava 638,0m2*prům.tl. 0,08 = 51,040 [A]_x000D_
vozovka - plná kce 366,0m2*0,09 = 32,940 [B]_x000D_
Celkové množství = 83,980</t>
  </si>
  <si>
    <t>58221</t>
  </si>
  <si>
    <t>DLÁŽDĚNÉ KRYTY Z DROBNÝCH KOSTEK DO LOŽE Z KAMENIVA</t>
  </si>
  <si>
    <t>štípaná žula - světlá šedá_x000D_
lože - kamenivo, výplň spar kamenivo
kladečská vazba viz požadavek KAM Liberec _x000D_
pozn.: v případě, že po odstranění stávajícího krytu bude stávající podklad nepropustný, bude dlažba kladena do betonového lože C 20/25 XF3, spárování M25 XF4</t>
  </si>
  <si>
    <t>parkování 226,0 = 226,000 [A]</t>
  </si>
  <si>
    <t>štípaná žula - šedě modrá_x000D_
lože - kamenivo, výplň spar kamenivo
kladečská vazba viz požadavek KAM Liberec _x000D_
pozn.: v případě, že po odstranění stávajícího krytu bude stávající podklad nepropustný, bude dlažba kladena do betonového lože C 20/25 XF3, spárování M25 XF4</t>
  </si>
  <si>
    <t>křižovatky, prahy 252,0 = 252,000 [A]</t>
  </si>
  <si>
    <t>58222</t>
  </si>
  <si>
    <t>DLÁŽDĚNÉ KRYTY Z DROBNÝCH KOSTEK DO LOŽE Z MC</t>
  </si>
  <si>
    <t>štípaná žula - světlá šedá_x000D_
lože betonové C 20/25 XF3, spárování M25 XF4
kladečská vazba viz požadavek KAM Liberec</t>
  </si>
  <si>
    <t>sjezdy 256,0-47,0-72,0-27,0 = 110,000 [A]</t>
  </si>
  <si>
    <t>582311</t>
  </si>
  <si>
    <t>DLÁŽDĚNÉ KRYTY Z MOZAIK KOSTEK JEDNOBAREVNÝCH DO LOŽE Z KAMENIVA</t>
  </si>
  <si>
    <t>štípaná žula
lože - kamenivo, výplň spar kamenivo
kladečská vazba viz požadavek KAM Liberec</t>
  </si>
  <si>
    <t>chodník 396,0-26,0-20,0-1,0 = 349,000 [A]</t>
  </si>
  <si>
    <t>58241</t>
  </si>
  <si>
    <t>DLÁŽDĚNÉ KRYTY Z KAMEN DESEK DO LOŽE Z KAMENIVA</t>
  </si>
  <si>
    <t>kostka hmatová dle TN TZÚS 12.03.04_x000D_
varovné a signální pásy z kamenné dlažby (200x200x60mm nebo 400x400x60mm, protiskluznost)_x000D_
kontrastní odstín - syenit_x000D_
lože kamenivo, výplň spar kamenivo_x000D_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</si>
  <si>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chodníky 26,0+16,0 = 42,000 [A]</t>
  </si>
  <si>
    <t>rovinné desky z hladkých dlaždic (hladký povrch, rovinná bez zkosených hran) - z desek kamenných 250x250x60mm_x000D_
lože kamenivo, výplň spar písek</t>
  </si>
  <si>
    <t>chodníky 20,0+11,0 = 31,000 [A]</t>
  </si>
  <si>
    <t>kostka hmatová dle TN TZÚS 12.03.04
vodící pásy - drážka z kamenné dlažby (400x400x60mm, protiskluznost)
odstín dle mozaiky
lože kamenivo, výplň spar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</si>
  <si>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chodníky 1,0 = 1,000 [A]</t>
  </si>
  <si>
    <t>58242</t>
  </si>
  <si>
    <t>DLÁŽDĚNÉ KRYTY Z KAMEN DESEK DO LOŽE Z MC</t>
  </si>
  <si>
    <t>kostka hmatová dle TN TZÚS 12.03.04_x000D_
varovné a signální pásy z kamenné dlažby (200x200x60mm nebo 400x400x60mm, protiskluznost)_x000D_
kontrastní odstín - syenit_x000D_
lože beton C 20/25 XF3, spárování M25 XF4_x000D_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</si>
  <si>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sjezdy 47,0 = 47,000 [A]</t>
  </si>
  <si>
    <t>rovinné desky z hladkých dlaždic (hladký povrch, rovinná bez zkosených hran) - z desek kamenných 250x250x60mm_x000D_
lože beton C 20/25 XF3, spárování M25 XF4</t>
  </si>
  <si>
    <t>sjezdy 72,0 = 72,000 [A]</t>
  </si>
  <si>
    <t>kostka hmatová dle TN TZÚS 12.03.04
vodící pásy - drážka z kamenné dlažby (400x400x60mm, protiskluznost)
odstín dle mozaiky
lože beton C 20/25 XF3, spárování M25 XF4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</si>
  <si>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sjezdy 27,0 = 27,000 [A]</t>
  </si>
  <si>
    <t>582612</t>
  </si>
  <si>
    <t>KRYTY Z BETON DLAŽDIC SE ZÁMKEM ŠEDÝCH TL 80MM DO LOŽE Z KAM</t>
  </si>
  <si>
    <t>betonová dlažba, plná, hladká, 200x200mm, ostrohranná_x000D_
šedá_x000D_
lože kamenivo, výplň spar kamenivo</t>
  </si>
  <si>
    <t>sjezd 25,0 = 25,000 [A]</t>
  </si>
  <si>
    <t>587203</t>
  </si>
  <si>
    <t>PŘEDLÁŽDĚNÍ KRYTU Z MOZAIKOVÝCH KOSTEK</t>
  </si>
  <si>
    <t>3,0 = 3,000 [A]</t>
  </si>
  <si>
    <t>587205</t>
  </si>
  <si>
    <t>PŘEDLÁŽDĚNÍ KRYTU Z BETONOVÝCH DLAŽDIC</t>
  </si>
  <si>
    <t>zámková dlažba tl. 80mm 33,0 = 33,000 [A]</t>
  </si>
  <si>
    <t>58730</t>
  </si>
  <si>
    <t>PŘEDLÁŽDĚNÍ KRYTU ZE SILNIČNÍCH DÍLCŮ (PANELŮ)</t>
  </si>
  <si>
    <t>18,0 = 18,000 [A]</t>
  </si>
  <si>
    <t>58920</t>
  </si>
  <si>
    <t>VÝPLŇ SPAR MODIFIKOVANÝM ASFALTEM</t>
  </si>
  <si>
    <t>R58201</t>
  </si>
  <si>
    <t>DLÁŽDĚNÉ KRYTY Z KAMENNÉ DLAŽBY DO LOŽE Z KAMENIVA</t>
  </si>
  <si>
    <t>štípaná žula - světlá šedá, 100x100x50mm_x000D_
tl.lože 40mm
lože - kamenivo, výplň spar kamenivo</t>
  </si>
  <si>
    <t>chodník 445,0-16,0-11,0 = 418,000 [A]</t>
  </si>
  <si>
    <t>6</t>
  </si>
  <si>
    <t>Úpravy povrchů, podlahy, výplně otvorů</t>
  </si>
  <si>
    <t>626111</t>
  </si>
  <si>
    <t>REPROFILACE PODHLEDŮ, SVISLÝCH PLOCH SANAČNÍ MALTOU JEDNOVRST TL 10MM</t>
  </si>
  <si>
    <t>podezdívky oplocení 11,0m2 = 11,000 [A]</t>
  </si>
  <si>
    <t>8</t>
  </si>
  <si>
    <t>Potrubí</t>
  </si>
  <si>
    <t>87433</t>
  </si>
  <si>
    <t>POTRUBÍ Z TRUB PLASTOVÝCH ODPADNÍCH DN DO 150MM</t>
  </si>
  <si>
    <t>portubí PVC, SN8, DN 150
napojit na stávající odvodnění</t>
  </si>
  <si>
    <t>odvodnění 23,0 = 23,000 [A]</t>
  </si>
  <si>
    <t>89712</t>
  </si>
  <si>
    <t>VPUSŤ KANALIZAČNÍ ULIČNÍ KOMPLETNÍ Z BETONOVÝCH DÍLCŮ</t>
  </si>
  <si>
    <t>KUS</t>
  </si>
  <si>
    <t>typová systémová vpust se sběrným košem a kalovým prostorem, litinová mříž, 
včetně podkladních a ložných vrstev C20/25 XF2, XD2, tl. 100mm</t>
  </si>
  <si>
    <t>89921</t>
  </si>
  <si>
    <t>VÝŠKOVÁ ÚPRAVA POKLOPŮ</t>
  </si>
  <si>
    <t>89923</t>
  </si>
  <si>
    <t>VÝŠKOVÁ ÚPRAVA KRYCÍCH HRNCŮ</t>
  </si>
  <si>
    <t>11+4 = 15,000 [A]</t>
  </si>
  <si>
    <t>9</t>
  </si>
  <si>
    <t>Ostatní konstrukce a práce</t>
  </si>
  <si>
    <t>914121</t>
  </si>
  <si>
    <t>DOPRAVNÍ ZNAČKY ZÁKLADNÍ VELIKOSTI OCELOVÉ FÓLIE TŘ 1 - DODÁVKA A MONTÁŽ</t>
  </si>
  <si>
    <t>doplnění nových značek</t>
  </si>
  <si>
    <t>914122</t>
  </si>
  <si>
    <t>DOPRAVNÍ ZNAČKY ZÁKLADNÍ VELIKOSTI OCELOVÉ FÓLIE TŘ 1 - MONTÁŽ S PŘEMÍSTĚNÍM</t>
  </si>
  <si>
    <t>zpětná montáž stávajích značek na nové sloupky</t>
  </si>
  <si>
    <t>914123</t>
  </si>
  <si>
    <t>DOPRAVNÍ ZNAČKY ZÁKLADNÍ VELIKOSTI OCELOVÉ FÓLIE TŘ 1 - DEMONTÁŽ</t>
  </si>
  <si>
    <t>uložení pro zpětné použití (bude zpětně osazeno na nový sloupek do nové polohy)</t>
  </si>
  <si>
    <t>914913</t>
  </si>
  <si>
    <t>SLOUPKY A STOJKY DZ Z OCEL TRUBEK ZABETON DEMONTÁŽ</t>
  </si>
  <si>
    <t>odvoz do depozitu dle určení</t>
  </si>
  <si>
    <t>914921</t>
  </si>
  <si>
    <t>SLOUPKY A STOJKY DOPRAVNÍCH ZNAČEK Z OCEL TRUBEK DO PATKY - DODÁVKA A MONTÁŽ</t>
  </si>
  <si>
    <t>7+2 = 9,000 [A]</t>
  </si>
  <si>
    <t>915211</t>
  </si>
  <si>
    <t>VODOROVNÉ DOPRAVNÍ ZNAČENÍ PLASTEM HLADKÉ - DODÁVKA A POKLÁDKA</t>
  </si>
  <si>
    <t>V7a 8m2 = 8,000 [A]_x000D_
V12c 48,0*0,125 = 6,000 [B]_x000D_
V12d 24,0*0,125 = 3,000 [C]_x000D_
Celkové množství = 17,000</t>
  </si>
  <si>
    <t>91551</t>
  </si>
  <si>
    <t>VODOROVNÉ DOPRAVNÍ ZNAČENÍ - PŘEDEM PŘIPRAVENÉ SYMBOLY</t>
  </si>
  <si>
    <t>V20 - Piktogram - koridor pro cyklisty 16 = 16,000 [A]</t>
  </si>
  <si>
    <t>916A1</t>
  </si>
  <si>
    <t>PARKOVACÍ SLOUPKY A ZÁBRANY KOVOVÉ</t>
  </si>
  <si>
    <t>výška 1,0m, prům. 100mm, PKO pozink + prášková barva, odstín DB 703_x000D_
dodávka a montáž_x000D_
včetně kotvení a kotevních patek_x000D_
refer.obrázek viz přílohy PD_x000D_
PŘESNÝ TYP A TVAR PODLÉHÁ SCHVÁLENÍ ZÁSTUPCE INVESTORA - KANCELÁŘ ARCHITEKTURY MĚSTA LIBEREC</t>
  </si>
  <si>
    <t>917426</t>
  </si>
  <si>
    <t>CHODNÍKOVÉ OBRUBY Z KAMENNÝCH OBRUBNÍKŮ ŠÍŘ 250MM</t>
  </si>
  <si>
    <t>250x200mm_x000D_
do zavlhlé betonové směsi C20/25 - XF3</t>
  </si>
  <si>
    <t>přímé 548 = 548,000 [A]_x000D_
oblouky pod R10 21 = 21,000 [B]_x000D_
atyp rohové 13*1,0 = 13,000 [C]_x000D_
Celkové množství = 582,000</t>
  </si>
  <si>
    <t>919112</t>
  </si>
  <si>
    <t>ŘEZÁNÍ ASFALTOVÉHO KRYTU VOZOVEK TL DO 100MM</t>
  </si>
  <si>
    <t>93751</t>
  </si>
  <si>
    <t>MOBILIÁŘ - KOVOVÉ LAVIČKY</t>
  </si>
  <si>
    <t>nosná konstrukce kov, sedák + opěra dřevo_x000D_
dodávka a montáž_x000D_
včetně kotvení a kotevních patek_x000D_
logo města_x000D_
refer.obrázek viz přílohy PD_x000D_
PŘESNÝ TYP A TVAR PODLÉHÁ SCHVÁLENÍ ZÁSTUPCE INVESTORA - KANCELÁŘ ARCHITEKTURY MĚSTA LIBEREC</t>
  </si>
  <si>
    <t>93753</t>
  </si>
  <si>
    <t>MOBILIÁŘ - KOVOVÉ KOŠE NA ODPADKY</t>
  </si>
  <si>
    <t>konstrukce kov_x000D_
dodávka a montáž_x000D_
včetně kotvení a kotevních patek_x000D_
logo města_x000D_
refer.obrázek viz přílohy PD_x000D_
PŘESNÝ TYP A TVAR PODLÉHÁ SCHVÁLENÍ ZÁSTUPCE INVESTORA - KANCELÁŘ ARCHITEKTURY MĚSTA LIBEREC</t>
  </si>
  <si>
    <t>93754</t>
  </si>
  <si>
    <t>MOBILIÁŘ - KOVOVÉ STOJANY NA KOLA</t>
  </si>
  <si>
    <t>93852</t>
  </si>
  <si>
    <t>OČIŠTĚNÍ BETON KONSTR OD VEGETACE</t>
  </si>
  <si>
    <t>96687</t>
  </si>
  <si>
    <t>VYBOURÁNÍ ULIČNÍCH VPUSTÍ KOMPLETNÍCH</t>
  </si>
  <si>
    <t>R91701</t>
  </si>
  <si>
    <t>ZÁHONOVÉ OBRUBY Z OCELI</t>
  </si>
  <si>
    <t>ocelová pásovina 100/6mm_x000D_
povrchová úprava pozink_x000D_
kotvená na navařenou výztuž zabetonovanou do suché směsi</t>
  </si>
  <si>
    <t>R917416</t>
  </si>
  <si>
    <t>OBRUBY Z KAMENNÝCH OBRUBNÍKŮ ŠÍŘ DO 80MM</t>
  </si>
  <si>
    <t>sadové obruby 60x200mm_x000D_
do zavlhlé betonové směsi C20/25 - XF3</t>
  </si>
  <si>
    <t>R917423</t>
  </si>
  <si>
    <t>CHODNÍKOVÉ OBRUBY Z KAMENNÝCH OBRUBNÍKŮ ŠÍŘ 100MM</t>
  </si>
  <si>
    <t>100x250mm_x000D_
do zavlhlé betonové směsi C20/25 - XF3</t>
  </si>
  <si>
    <t>zemina z pol.č. 17120 37,8 = 37,800 [A]</t>
  </si>
  <si>
    <t>zemina - poplatek za trvalé deponování
sanace podloží
položka bude realizována výhradně na základě souhlasu TDI a investora s ohledem na skutečné geologické poměry podloží</t>
  </si>
  <si>
    <t>zemina z pol.č. 17120.b 425,0 = 425,000 [A]</t>
  </si>
  <si>
    <t>z pol.č. 113188 28,98m3*2,5t/m3 = 72,450 [C]_x000D_
z pol.č. 113358 10,0m3*2,5t/m3 = 25,000 [D]_x000D_
z pol.č. R113518 146,0m*0,04t/m = 5,840 [E]_x000D_
z pol.č. R113528 215,0m*0,1t/m = 21,500 [F]_x000D_
z pol.č. R113538 24,0m*0,2t/m = 4,800 [G]_x000D_
z pol.č. 96687 10ks*0,3t/m3 = 3,000 [H]_x000D_
Celkové množství = 132,590</t>
  </si>
  <si>
    <t>z pol.č. 113328 225,35m3*1,8t/m3 = 405,630 [A]</t>
  </si>
  <si>
    <t>z pol.č. 113138 5,0m3*2,5t/m3 = 12,500 [A]_x000D_
z pol.č. 113728 181,8m3*2,5t/m3 = 454,500 [B]_x000D_
Celkové množství = 467,000</t>
  </si>
  <si>
    <t>geolog stavby - posouzení a zhodnocení zemní pláně, sanace podloží 
(provizorní cena 20 000,- Kč bez DPH - položka bude  
fakturována dle skutečnosti na základě Zhotovitelem předložených faktur  
vystavených oprávněným geologem).</t>
  </si>
  <si>
    <t>R02920.1</t>
  </si>
  <si>
    <t>OCHRANA DŘEVIN PŘI STAVEBNÍ ČINNOSTI</t>
  </si>
  <si>
    <t>komplexní opatření pro ochranu stromů a kořenového systému po dobu stavebních prací_x000D_
- Vymezení chráněného kořenového prostoru_x000D_
- Instalace ochranné konstrukce kmene a koruny _x000D_
- Dodržování ochranných opatření v chráněném kořenovém prostoru</t>
  </si>
  <si>
    <t>11 ks 1 = 1,000 [A]</t>
  </si>
  <si>
    <t>111204</t>
  </si>
  <si>
    <t>ODSTRANĚNÍ KŘOVIN S ODVOZEM DO 5KM</t>
  </si>
  <si>
    <t>včetně odvozu a likvidace</t>
  </si>
  <si>
    <t>112044</t>
  </si>
  <si>
    <t>KÁCENÍ STROMŮ D KMENE DO 0,3M S ODSTRANĚNÍM PAŘEZŮ, ODVOZ DO 5KM</t>
  </si>
  <si>
    <t>odvoz k recyklaci nebo na skládku
pozn.: 
Pro živičné směsi nebyl prováděn průzkum s rozborem a porovnáním kritérií dle vyhl. 130/2019 Sb</t>
  </si>
  <si>
    <t>chodníky (92,0+8,0)*0,05 = 5,000 [B]</t>
  </si>
  <si>
    <t>očištění, odvoz a uložení kemenné kostky na deponii investora
odvoz suti k recyklaci nebo na skládku</t>
  </si>
  <si>
    <t>20,0*0,10 = 2,000 [A]_x000D_
 37,0*0,05 = 1,850 [B]_x000D_
Celkové množství = 3,850</t>
  </si>
  <si>
    <t>chodníky 431,0*0,06+39,0*0,08 = 28,980 [A]</t>
  </si>
  <si>
    <t>vozovka 213,0*0,48+102,0*0,050 = 107,340 [A]_x000D_
chodníky 92,0*0,10+8,0*0,30+37,0*0,20+20,0*0,35+431,0*0,18+39,0*0,37 = 118,010 [B]_x000D_
Celkové množství = 225,350</t>
  </si>
  <si>
    <t>chodníky (92,0+8,0)*0,10 = 10,000 [A]</t>
  </si>
  <si>
    <t>113531</t>
  </si>
  <si>
    <t>ODSTRANĚNÍ CHODNÍKOVÝCH KAMENNÝCH OBRUBNÍKŮ, ODVOZ DO 1KM</t>
  </si>
  <si>
    <t>očištění, odvoz a uložení kamenné obruby na mezideponii pro použití v SO 103
odvoz suti k recyklaci nebo na skládku</t>
  </si>
  <si>
    <t>očištění, odvoz a uložení kamenné obruby na deponii investora
odvoz suti k recyklaci nebo na skládku</t>
  </si>
  <si>
    <t>42,0 = 42,000 [A]</t>
  </si>
  <si>
    <t>očištění, odvoz a uložení kamenné kostky na deponii investora
odvoz suti k recyklaci nebo na skládku</t>
  </si>
  <si>
    <t>352,0 = 352,000 [A]</t>
  </si>
  <si>
    <t>odvoz k recyklaci nebo na skládku 
pozn.: 
Pro živičné směsi nebyl prováděn průzkum s rozborem a porovnáním kritérií dle vyhl. 130/2019 Sb</t>
  </si>
  <si>
    <t>(650,0+102,0)*0,12+654,0*0,14 = 181,800 [A]</t>
  </si>
  <si>
    <t>sanace podloží
odvoz na trvalou deponii
položka bude realizována výhradně na základě souhlasu TDI a investora s ohledem na skutečné geologické poměry podloží</t>
  </si>
  <si>
    <t>sanace podloží 850,0m2*0,50 = 425,000 [A]</t>
  </si>
  <si>
    <t>odvodnění 19,0*0,80*1,50 = 22,800 [A]</t>
  </si>
  <si>
    <t>z pol.č. 123738 15,0 = 15,000 [A]_x000D_
z pol.č. 132738 22,80 = 22,800 [B]_x000D_
Celkové množství = 37,800</t>
  </si>
  <si>
    <t>sanace podloží
položka bude realizována výhradně na základě souhlasu TDI a investora s ohledem na skutečné geologické poměry podloží</t>
  </si>
  <si>
    <t>z pol.č. 123738.b 425,0 = 425,000 [A]</t>
  </si>
  <si>
    <t>odvodnění 19,0*0,80*(1,50-0,15-0,45) = 13,680 [A]</t>
  </si>
  <si>
    <t>odvodnění 19,0*0,80*0,45 = 6,840 [A]</t>
  </si>
  <si>
    <t>vozovka - plná kce 212,0 = 212,000 [A]_x000D_
chodník 353,0+266,0+12,5 = 631,500 [B]_x000D_
Celkové množství = 843,500</t>
  </si>
  <si>
    <t>146,0 = 146,000 [A]</t>
  </si>
  <si>
    <t>215,0 = 215,000 [A]</t>
  </si>
  <si>
    <t>R184710</t>
  </si>
  <si>
    <t>PROŘEZ KEŘŮ</t>
  </si>
  <si>
    <t>Sanace aktivní zóny - hrubé drcené kamenivo 63/125
položka bude realizována výhradně na základě souhlasu TDI a investora s ohledem na skutečné geologické poměry podloží</t>
  </si>
  <si>
    <t>odvodnění 19,0*0,80*0,15 = 2,280 [A]</t>
  </si>
  <si>
    <t>vozovka - plná kce 212,0m2*0,20 = 42,400 [A]_x000D_
chodník (353,0+266,0)m2*0,15 = 92,850 [B]_x000D_
sjezdy 58,0m2*0,10 = 5,800 [C]_x000D_
Celkové množství = 141,050</t>
  </si>
  <si>
    <t>vozovka - plná kce 212,0m2*0,15 = 31,800 [A]_x000D_
sjezdy 58,0m2*0,15 = 8,700 [B]_x000D_
Celkové množství = 40,500</t>
  </si>
  <si>
    <t>vozovka - povrch.úprava 640,0m2*2 = 1280,000 [A]_x000D_
vozovka - plná kce 212,0m2 = 212,000 [B]_x000D_
Celkové množství = 1492,000</t>
  </si>
  <si>
    <t>vozovka - povrch.úprava 640,0m2*0,04 = 25,600 [A]_x000D_
vozovka - plná kce 212,0m2*0,04 = 8,480 [B]_x000D_
Celkové množství = 34,080</t>
  </si>
  <si>
    <t>vozovka - povrch.úprava 640,0m2*prům.tl. 0,08 = 51,200 [A]_x000D_
vozovka - plná kce 212,0m2*0,09 = 19,080 [B]_x000D_
Celkové množství = 70,280</t>
  </si>
  <si>
    <t>štípaná žula - světlá šedá
lože - kamenivo, výplň spar kamenivo
kladečská vazba viz požadavek KAM Liberec 
pozn.: v případě, že po odstranění stávajícího krytu bude stávající podklad nepropustný, bude dlažba kladena do betonového lože C 20/25 XF3, spárování M25 XF4</t>
  </si>
  <si>
    <t>parkování 227,0 = 227,000 [A]</t>
  </si>
  <si>
    <t>štípaná žula - šedě modrá
lože - kamenivo, výplň spar kamenivo
kladečská vazba viz požadavek KAM Liberec 
pozn.: v případě, že po odstranění stávajícího krytu bude stávající podklad nepropustný, bude dlažba kladena do betonového lože C 20/25 XF3, spárování M25 XF4</t>
  </si>
  <si>
    <t>křižovatky, prahy 417,0 = 417,000 [A]</t>
  </si>
  <si>
    <t>štípaná žula - světlá šedá
lože betonové C 20/25 XF3, spárování M25 XF4
kladečská vazba viz požadavek KAM Liberec</t>
  </si>
  <si>
    <t>sjezdy 58,0-12,5-8,0 = 37,500 [A]</t>
  </si>
  <si>
    <t>chodník 353,0-21,0-15,0 = 317,000 [A]</t>
  </si>
  <si>
    <t>kostka hmatová dle TN TZÚS 12.03.04
varovné a signální pásy z kamenné dlažby (200x200x60mm nebo 400x400x60mm, protiskluznost)
kontrastní odstín - syenit
lože kamenivo, výplň spar kamenivo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</si>
  <si>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chodníky 21,0+5,50 = 26,500 [A]</t>
  </si>
  <si>
    <t>rovinné desky z hladkých dlaždic (hladký povrch, rovinná bez zkosených hran) - z desek kamenných 250x250x60mm
lože kamenivo, výplň spar písek</t>
  </si>
  <si>
    <t>chodníky 15,0+5,0 = 20,000 [A]</t>
  </si>
  <si>
    <t>kostka hmatová dle TN TZÚS 12.03.04
varovné a signální pásy z kamenné dlažby (200x200x60mm nebo 400x400x60mm, protiskluznost)
kontrastní odstín - syenit
lože beton C 20/25 XF3, spárování M25 XF4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</si>
  <si>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sjezdy 12,5 = 12,500 [A]</t>
  </si>
  <si>
    <t>rovinné desky z hladkých dlaždic (hladký povrch, rovinná bez zkosených hran) - z desek kamenných 250x250x60mm
lože beton C 20/25 XF3, spárování M25 XF4</t>
  </si>
  <si>
    <t>sjezdy 8,0 = 8,000 [A]</t>
  </si>
  <si>
    <t>4,0 = 4,000 [A]</t>
  </si>
  <si>
    <t>zámková dlažba tl. 80mm 10,0 = 10,000 [A]</t>
  </si>
  <si>
    <t>štípaná žula - světlá šedá, 100x100x50mm
tl.lože 40mm
lože - kamenivo, výplň spar kamenivo</t>
  </si>
  <si>
    <t>chodník 266,0-5,50-5,0 = 255,500 [A]</t>
  </si>
  <si>
    <t>podezdívky oplocení 9,0m2 = 9,000 [A]</t>
  </si>
  <si>
    <t>odvodnění 19,0 = 19,000 [A]</t>
  </si>
  <si>
    <t>7+3 = 10,000 [A]</t>
  </si>
  <si>
    <t>výška 1,0m, prům. 100mm, PKO pozink + prášková barva, odstín DB 703
dodávka a montáž
včetně kotvení a kotevních patek
refer.obrázek viz přílohy PD
PŘESNÝ TYP A TVAR PODLÉHÁ SCHVÁLENÍ ZÁSTUPCE INVESTORA - KANCELÁŘ ARCHITEKTURY MĚSTA LIBEREC</t>
  </si>
  <si>
    <t>250x200mm
do zavlhlé betonové směsi C20/25 - XF3</t>
  </si>
  <si>
    <t>přímé 354 = 354,000 [A]_x000D_
oblouky pod R10 42 = 42,000 [B]_x000D_
atyp rohové 8*1,0 = 8,000 [C]_x000D_
Celkové množství = 404,000</t>
  </si>
  <si>
    <t>nosná konstrukce kov, sedák + opěra dřevo
dodávka a montáž
včetně kotvení a kotevních patek
logo města
refer.obrázek viz přílohy PD
PŘESNÝ TYP A TVAR PODLÉHÁ SCHVÁLENÍ ZÁSTUPCE INVESTORA - KANCELÁŘ ARCHITEKTURY MĚSTA LIBEREC</t>
  </si>
  <si>
    <t>konstrukce kov
dodávka a montáž
včetně kotvení a kotevních patek
logo města
refer.obrázek viz přílohy PD
PŘESNÝ TYP A TVAR PODLÉHÁ SCHVÁLENÍ ZÁSTUPCE INVESTORA - KANCELÁŘ ARCHITEKTURY MĚSTA LIBEREC</t>
  </si>
  <si>
    <t>ocelová pásovina 100/6mm
povrchová úprava pozink
kotvená na navařenou výztuž zabetonovanou do suché směsi</t>
  </si>
  <si>
    <t>sadové obruby 60x200mm
do zavlhlé betonové směsi C20/25 - XF3</t>
  </si>
  <si>
    <t>100x250mm
do zavlhlé betonové směsi C20/25 - XF3</t>
  </si>
  <si>
    <t>7</t>
  </si>
  <si>
    <t>Přidružená stavební výroba</t>
  </si>
  <si>
    <t>VO101</t>
  </si>
  <si>
    <t>Demontáž stožáru VO vč. základu</t>
  </si>
  <si>
    <t>ks</t>
  </si>
  <si>
    <t>VO102</t>
  </si>
  <si>
    <t>Demontáž stávajícho svítidla</t>
  </si>
  <si>
    <t>VO103</t>
  </si>
  <si>
    <t>Demontáž zemního kabelového vedení VO</t>
  </si>
  <si>
    <t>m</t>
  </si>
  <si>
    <t>VO104</t>
  </si>
  <si>
    <t>Stožár kónický vetknutý výška 6m</t>
  </si>
  <si>
    <t>Stožár kónický vetknutý výška 6m, 125/60mm, lakovaný RAL 7022, výška počítána od úrovně chodníku ke svítidlu</t>
  </si>
  <si>
    <t>VO105</t>
  </si>
  <si>
    <t>Stožárová svorkovnice 9.16.4, 1x6A</t>
  </si>
  <si>
    <t>VO106</t>
  </si>
  <si>
    <t>Pouliční VO svítidlo, LED 38,8W</t>
  </si>
  <si>
    <t>Pouliční VO svítidlo, LED 38,8W, 4970lm, 2700K, Ra70, elektronický programovatelný předřadník s autonomním režimem stmívání, silniční optický systém ST1.2, G3, IP67, IK09, třída ochrany II, tlakově litý hliník, RAL 9007, uchycení na průměr stožáru/výložníku 60-76mm, (uživatelské nastavení: 80% nominálního světelného toku)</t>
  </si>
  <si>
    <t>VO107</t>
  </si>
  <si>
    <t>Kabel CYKY 4x10</t>
  </si>
  <si>
    <t>VO108</t>
  </si>
  <si>
    <t>Kabel CYKY 3x1,5</t>
  </si>
  <si>
    <t>VO109</t>
  </si>
  <si>
    <t>Zemní kabelová spojka do 4x16</t>
  </si>
  <si>
    <t>VO110</t>
  </si>
  <si>
    <t>Zemnící pásovina FeZn 30x4</t>
  </si>
  <si>
    <t>VO111</t>
  </si>
  <si>
    <t>Zemnící drát FeZn 10mm/PVC</t>
  </si>
  <si>
    <t>VO112</t>
  </si>
  <si>
    <t>Oko na zemnící drát M8</t>
  </si>
  <si>
    <t>VO113</t>
  </si>
  <si>
    <t>Svorka SK</t>
  </si>
  <si>
    <t>VO114</t>
  </si>
  <si>
    <t>Chránička KOPOFLEX 50</t>
  </si>
  <si>
    <t>VO115</t>
  </si>
  <si>
    <t>Chránička KOPODUR 110</t>
  </si>
  <si>
    <t>VO116</t>
  </si>
  <si>
    <t>Chránička HDPE40</t>
  </si>
  <si>
    <t>VO117</t>
  </si>
  <si>
    <t>Záslepka HDPE40</t>
  </si>
  <si>
    <t>VO118</t>
  </si>
  <si>
    <t>Půlená chránička DN110</t>
  </si>
  <si>
    <t>VO119</t>
  </si>
  <si>
    <t>Výkop pro betonový základ stožáru</t>
  </si>
  <si>
    <t>VO120</t>
  </si>
  <si>
    <t>Betonový základ pro stožár s pouzdrem</t>
  </si>
  <si>
    <t>VO121</t>
  </si>
  <si>
    <t>Výkop ruční 30x60</t>
  </si>
  <si>
    <t>bm</t>
  </si>
  <si>
    <t>VO122</t>
  </si>
  <si>
    <t>Zához včetně hutnění 30x40</t>
  </si>
  <si>
    <t>VO123</t>
  </si>
  <si>
    <t>Výkop ruční 50x120</t>
  </si>
  <si>
    <t>VO124</t>
  </si>
  <si>
    <t>Zához včetně hutnění 50x100</t>
  </si>
  <si>
    <t>VO125</t>
  </si>
  <si>
    <t>Pískové lože 30x20cm</t>
  </si>
  <si>
    <t>VO126</t>
  </si>
  <si>
    <t>Provizorní úprava terénu</t>
  </si>
  <si>
    <t>m2</t>
  </si>
  <si>
    <t>VO127</t>
  </si>
  <si>
    <t>Stranová přeložka kabelů NN bez přerušení</t>
  </si>
  <si>
    <t>VO128</t>
  </si>
  <si>
    <t>Spojovací a montážní materiál</t>
  </si>
  <si>
    <t>soub</t>
  </si>
  <si>
    <t>VO129</t>
  </si>
  <si>
    <t>Napojení na stávající rozvody</t>
  </si>
  <si>
    <t>VO130</t>
  </si>
  <si>
    <t>Odvoz a likvidace odpadu</t>
  </si>
  <si>
    <t>VO131</t>
  </si>
  <si>
    <t>Pronájem plošiny</t>
  </si>
  <si>
    <t>hod</t>
  </si>
  <si>
    <t>VO132</t>
  </si>
  <si>
    <t>Vytýčení stávajcích sítí, aktualizovaná vyjádření</t>
  </si>
  <si>
    <t>VO133</t>
  </si>
  <si>
    <t>Geodetické zaměření vč geometrického plánu</t>
  </si>
  <si>
    <t>km</t>
  </si>
  <si>
    <t>VO134</t>
  </si>
  <si>
    <t>Programování předřadníku svítidla</t>
  </si>
  <si>
    <t>VO135</t>
  </si>
  <si>
    <t>Doprava</t>
  </si>
  <si>
    <t>VO136</t>
  </si>
  <si>
    <t>Výchozí revize</t>
  </si>
  <si>
    <t>VO137</t>
  </si>
  <si>
    <t>Koordinace se správci sítí ČEZ, VO, CETIN</t>
  </si>
  <si>
    <t>VO138</t>
  </si>
  <si>
    <t>Projektová dokumentace skutečného provedení</t>
  </si>
  <si>
    <t>VO201</t>
  </si>
  <si>
    <t>VO202</t>
  </si>
  <si>
    <t>VO203</t>
  </si>
  <si>
    <t>VO204</t>
  </si>
  <si>
    <t>VO205</t>
  </si>
  <si>
    <t>VO206</t>
  </si>
  <si>
    <t>VO207</t>
  </si>
  <si>
    <t>VO208</t>
  </si>
  <si>
    <t>VO209</t>
  </si>
  <si>
    <t>VO210</t>
  </si>
  <si>
    <t>VO211</t>
  </si>
  <si>
    <t>VO212</t>
  </si>
  <si>
    <t>VO213</t>
  </si>
  <si>
    <t>VO214</t>
  </si>
  <si>
    <t>VO215</t>
  </si>
  <si>
    <t>VO216</t>
  </si>
  <si>
    <t>VO217</t>
  </si>
  <si>
    <t>VO218</t>
  </si>
  <si>
    <t>VO219</t>
  </si>
  <si>
    <t>VO220</t>
  </si>
  <si>
    <t>VO221</t>
  </si>
  <si>
    <t>VO222</t>
  </si>
  <si>
    <t>VO223</t>
  </si>
  <si>
    <t>VO224</t>
  </si>
  <si>
    <t>VO225</t>
  </si>
  <si>
    <t>VO226</t>
  </si>
  <si>
    <t>VO227</t>
  </si>
  <si>
    <t>VO228</t>
  </si>
  <si>
    <t>VO229</t>
  </si>
  <si>
    <t>VO230</t>
  </si>
  <si>
    <t>VO231</t>
  </si>
  <si>
    <t>VO232</t>
  </si>
  <si>
    <t>VO233</t>
  </si>
  <si>
    <t>VO234</t>
  </si>
  <si>
    <t>VO235</t>
  </si>
  <si>
    <t>VO236</t>
  </si>
  <si>
    <t>VO237</t>
  </si>
  <si>
    <t>VO238</t>
  </si>
  <si>
    <t>zemina z pol.č. 17120.a 20,6 = 20,600 [A]</t>
  </si>
  <si>
    <t>zemina z pol.č. 17120.b 150,0 = 150,000 [A]</t>
  </si>
  <si>
    <t>z pol.č. 113158 0,8m3*2,5t/m3 = 2,000 [A]_x000D_
z pol.č. 113188 13,0m3*2,5t/m3 = 32,500 [C]_x000D_
z pol.č. 113358 2,7m3*2,5t/m3 = 6,750 [D]_x000D_
z pol.č. R113518 95,0m*0,04t/m = 3,800 [E]_x000D_
z pol.č. R113528 8,0m*0,1t/m = 0,800 [F]_x000D_
z pol.č. R113538 50,0m*0,2t/m = 10,000 [G]_x000D_
z pol.č. 96687 5ks*0,3t/m3 = 1,500 [H]_x000D_
Celkové množství = 57,350</t>
  </si>
  <si>
    <t>z pol.č. 113328 57,45m3*1,8t/m3 = 103,410 [A]</t>
  </si>
  <si>
    <t>z pol.č. 113138 1,35m3*2,5t/m3 = 3,375 [A]_x000D_
z pol.č. 113728 70,5m3*2,5t/m3 = 176,250 [B]_x000D_
Celkové množství = 179,625</t>
  </si>
  <si>
    <t>chodníky (17,0+10,0)*0,05 = 1,350 [B]</t>
  </si>
  <si>
    <t>(15,0+31,0)*0,10 = 4,600 [A]</t>
  </si>
  <si>
    <t>chodníky 210,0*0,06+5,0*0,08 = 13,000 [A]</t>
  </si>
  <si>
    <t>vozovka _x000D_
chodníky 17,0*0,10+10,0*0,30+15,0*0,15+31,0*0,35+210,0*0,18+5,0*0,37 = 57,450 [B]_x000D_
Celkové množství = 57,450</t>
  </si>
  <si>
    <t>chodníky (17,0+10,0)*0,10 = 2,700 [A]</t>
  </si>
  <si>
    <t>174,0 = 174,000 [A]</t>
  </si>
  <si>
    <t>205,0 = 205,000 [A]</t>
  </si>
  <si>
    <t>113564</t>
  </si>
  <si>
    <t>ODSTRANĚNÍ OBRUB Z DLAŽEBNÍCH KOSTEK DVOJITÝCH, ODVOZ DO 5KM</t>
  </si>
  <si>
    <t>26,0 = 26,000 [A]</t>
  </si>
  <si>
    <t>395,0*0,12+165,0*0,14 = 70,500 [A]</t>
  </si>
  <si>
    <t>5,0m3 = 5,000 [A]</t>
  </si>
  <si>
    <t>sanace podloží 300,0m2*0,50 = 150,000 [A]</t>
  </si>
  <si>
    <t>odvodnění 16,0*0,80*1,50 = 19,200 [A]</t>
  </si>
  <si>
    <t>z pol.č. 123738 5,0 = 5,000 [A]_x000D_
z pol.č. 132738 19,2 = 19,200 [B]_x000D_
Celkové množství = 24,200</t>
  </si>
  <si>
    <t>z pol.č. 123738.b 150,0 = 150,000 [A]</t>
  </si>
  <si>
    <t>odvodnění 16,0*0,80*(1,50-0,15-0,45) = 11,520 [A]</t>
  </si>
  <si>
    <t>odvodnění 16,0*0,80*0,45 = 5,760 [A]</t>
  </si>
  <si>
    <t>chodník 221,0+62,0 = 283,000 [B]</t>
  </si>
  <si>
    <t>95,0 = 95,000 [A]</t>
  </si>
  <si>
    <t>8,0 = 8,000 [A]</t>
  </si>
  <si>
    <t>odvodnění 16,0*0,80*0,15 = 1,920 [A]</t>
  </si>
  <si>
    <t>45731</t>
  </si>
  <si>
    <t>VYROVNÁVACÍ A SPÁD PROSTÝ BETON</t>
  </si>
  <si>
    <t>vysprávka na stáv. podezdívkách</t>
  </si>
  <si>
    <t>sjezdy 62,0m2*0,10 = 6,200 [A]_x000D_
chodník 221,0m2*0,15 = 33,150 [B]_x000D_
Celkové množství = 39,350</t>
  </si>
  <si>
    <t>sjezdy 62,0m2*0,15 = 9,300 [B]</t>
  </si>
  <si>
    <t>vozovka - povrch.úprava 397,0m2*2 = 794,000 [A]</t>
  </si>
  <si>
    <t>vozovka - povrch.úprava 397,0m2*0,04 = 15,880 [A]</t>
  </si>
  <si>
    <t>vozovka - povrch.úprava 397,0m2*prům.tl. 0,08 = 31,760 [A]</t>
  </si>
  <si>
    <t>parkování 154,0 = 154,000 [A]</t>
  </si>
  <si>
    <t>sjezdy 62,0-19,5-12,0 = 30,500 [A]</t>
  </si>
  <si>
    <t>chodník 221,0-5,0-5,3 = 210,700 [A]</t>
  </si>
  <si>
    <t>chodníky 5,0 = 5,000 [A]</t>
  </si>
  <si>
    <t>chodníky 5,3 = 5,300 [A]</t>
  </si>
  <si>
    <t>sjezdy 19,5 = 19,500 [A]</t>
  </si>
  <si>
    <t>sjezdy 12,0 = 12,000 [A]</t>
  </si>
  <si>
    <t>betonová dlažba, plná, hladká, šedá_x000D_
lože kamenivo, výplň spar kamenivo</t>
  </si>
  <si>
    <t>doplnění u předelažďovaných ploch 3,0 = 3,000 [A]</t>
  </si>
  <si>
    <t>58401</t>
  </si>
  <si>
    <t>VOZOVKOVÉ KRYTY Z VEGETAČNÍCH DÍLCŮ DO LOŽE Z KAM TL DO 100MM</t>
  </si>
  <si>
    <t>600/400/80mm, včetně lože a výplně z kameniva</t>
  </si>
  <si>
    <t>doplnění u předelažďovaných ploch 8,0 = 8,000 [A]</t>
  </si>
  <si>
    <t>zámková dlažba tl. 80mm 6,0 = 6,000 [A]</t>
  </si>
  <si>
    <t>58740</t>
  </si>
  <si>
    <t>PŘEDLÁŽDĚNÍ KRYTU Z VEGETAČNÍCH DÍLCŮ (PANELŮ)</t>
  </si>
  <si>
    <t>včetně dodávky materiálu pro výplň  - kamenivo</t>
  </si>
  <si>
    <t>vegetační dlaždice 24,0 = 24,000 [A]</t>
  </si>
  <si>
    <t>podezdívky oplocení 35,0m2 = 35,000 [A]</t>
  </si>
  <si>
    <t>odvodnění 16,0 = 16,000 [A]</t>
  </si>
  <si>
    <t>5,0+2,0 = 7,000 [A]</t>
  </si>
  <si>
    <t>V12c 21,0*0,125 = 2,625 [A]</t>
  </si>
  <si>
    <t>přímé 230,0 = 230,000 [A]_x000D_
zkosená 26,0 = 26,000 [B]_x000D_
Celkové množství = 256,000</t>
  </si>
  <si>
    <t>Pouliční VO svítidlo, LED 26,9W</t>
  </si>
  <si>
    <t>Pouliční VO svítidlo, LED 26,9W, 3340lm, 2700K, Ra70, elektronický programovatelný předřadník s autonomním režimem stmívání, optika ST1.2, IP67, IK09, třída ochrany II, tlakově litý hliník, RAL 9007, uchycení na průměr stožáru/výložníku 60-76mm, (uživatelské nastavení: 80% nominálního světelného toku)</t>
  </si>
  <si>
    <t>Pískové lože 20cm</t>
  </si>
  <si>
    <t>3</t>
  </si>
  <si>
    <t>zemina z pol.č. 17120.a 30,0 = 30,000 [A]</t>
  </si>
  <si>
    <t>z pol.č. 113158 0,5m3*2,5t/m3 = 1,250 [A]_x000D_
z pol.č. 113188 8,12m3*2,5t/m3 = 20,300 [C]_x000D_
z pol.č. 113358 13,5m3*2,5t/m3 = 33,750 [D]_x000D_
z pol.č. R113518 33,0m*0,04t/m = 1,320 [E]_x000D_
z pol.č. R113528 40,0m*0,1t/m = 4,000 [F]_x000D_
z pol.č. R113538 40,0m*0,2t/m = 8,000 [G]_x000D_
z pol.č. 96687 1ks*0,3t/m3 = 0,300 [H]_x000D_
Celkové množství = 68,920</t>
  </si>
  <si>
    <t>z pol.č. 113328 55,10m3*1,8t/m3 = 99,180 [A]</t>
  </si>
  <si>
    <t>z pol.č. 113138 6,75m3*2,5t/m3 = 16,875 [A]_x000D_
z pol.č. 113728 58,52m3*2,5t/m3 = 146,300 [B]_x000D_
Celkové množství = 163,175</t>
  </si>
  <si>
    <t>chodníky (102,0+33,0)*0,05 = 6,750 [B]</t>
  </si>
  <si>
    <t>0,5m3 = 0,500 [A]</t>
  </si>
  <si>
    <t>chodníky 54,0*0,06+61,0*0,08 = 8,120 [A]</t>
  </si>
  <si>
    <t>chodníky 51,0*0,18+61,0*0,37+13,0*0,25+102,0*0,10+33,0*0,30 = 55,100 [A]</t>
  </si>
  <si>
    <t>chodníky (102,0+33,0)*0,10 = 13,500 [A]</t>
  </si>
  <si>
    <t>58 = 58,000 [A]</t>
  </si>
  <si>
    <t>3,5 = 3,500 [A]</t>
  </si>
  <si>
    <t>329,0*0,12+136,0*0,14 = 58,520 [A]</t>
  </si>
  <si>
    <t>12,0m3 = 12,000 [A]</t>
  </si>
  <si>
    <t>odvodnění 15,0*0,80*1,50 = 18,000 [A]</t>
  </si>
  <si>
    <t>z pol.č. 123738 12,0 = 12,000 [A]_x000D_
z pol.č. 132738 18,0 = 18,000 [B]_x000D_
Celkové množství = 30,000</t>
  </si>
  <si>
    <t>odvodnění 15,0*0,80*(1,50-0,15-0,45) = 10,800 [A]</t>
  </si>
  <si>
    <t>odvodnění 15,0*0,80*0,45 = 5,400 [A]</t>
  </si>
  <si>
    <t>chodník 158,0+81,0+50,0 = 289,000 [B]</t>
  </si>
  <si>
    <t>33,0 = 33,000 [A]</t>
  </si>
  <si>
    <t>10,0+30,0 = 40,000 [A]</t>
  </si>
  <si>
    <t>odvodnění 15,0*0,80*0,15 = 1,800 [A]</t>
  </si>
  <si>
    <t>46615</t>
  </si>
  <si>
    <t>DLAŽBY VEGETAČNÍ Z TVÁRNIC Z PLASTICKÝCH HMOT</t>
  </si>
  <si>
    <t>plastová zatravňovací dlažba pro pojezd OA, včetně spojovacího materiálu, kotevní čepy min. 5 ks/m2 _x000D_
materiál: LD-PE, recyklát_x000D_
nosnost:  350 t/m2_x000D_
výplň - kamenivo fr. 8/16_x000D_
ložná vrstva - drť fr. 4/8</t>
  </si>
  <si>
    <t>sjezdy 81,0m2*0,10 = 8,100 [A]_x000D_
chodník 158,0m2*0,15 = 23,700 [B]_x000D_
odst.pruh 50,0m2*0,25 = 12,500 [C]_x000D_
Celkové množství = 44,300</t>
  </si>
  <si>
    <t>sjezdy 81,0m2*0,15 = 12,150 [B]</t>
  </si>
  <si>
    <t>vozovka - povrch.úprava 329,0m2*2 = 658,000 [A]</t>
  </si>
  <si>
    <t>vozovka - povrch.úprava 329,0m2*0,04 = 13,160 [A]</t>
  </si>
  <si>
    <t>vozovka - povrch.úprava 329,0m2*prům.tl. 0,08 = 26,320 [A]</t>
  </si>
  <si>
    <t>křižovatky, prahy 137,0 = 137,000 [A]</t>
  </si>
  <si>
    <t>sjezdy 81,0-5,50-3,50 = 72,000 [A]</t>
  </si>
  <si>
    <t>chodník 158,0-12,20-10,0 = 135,800 [A]</t>
  </si>
  <si>
    <t>chodníky 12,20 = 12,200 [A]</t>
  </si>
  <si>
    <t>chodníky 10,0 = 10,000 [A]</t>
  </si>
  <si>
    <t>sjezdy 5,5 = 5,500 [A]</t>
  </si>
  <si>
    <t>sjezdy 3,50 = 3,500 [A]</t>
  </si>
  <si>
    <t>betonová dlažba, plná, hladká, šedá
lože kamenivo, výplň spar kamenivo</t>
  </si>
  <si>
    <t>doplnění u předelažďovaných ploch 4,0 = 4,000 [A]</t>
  </si>
  <si>
    <t>587201</t>
  </si>
  <si>
    <t>PŘEDLÁŽDĚNÍ KRYTU Z VELKÝCH KOSTEK</t>
  </si>
  <si>
    <t>zámková dlažba tl. 80mm 21,0 = 21,000 [A]</t>
  </si>
  <si>
    <t>podezdívky oplocení 10,0m2 = 10,000 [A]</t>
  </si>
  <si>
    <t>odvodnění 15,0 = 15,000 [A]</t>
  </si>
  <si>
    <t>3+1 = 4,000 [A]</t>
  </si>
  <si>
    <t>V12c 6,0*0,125 = 0,750 [A]</t>
  </si>
  <si>
    <t>přímé 103,0 = 103,000 [A]_x000D_
oblouky pod R10 17,0 = 17,000 [B]_x000D_
Celkové množství = 120,000</t>
  </si>
  <si>
    <t>R917427.1</t>
  </si>
  <si>
    <t>CHODNÍKOVÉ OBRUBY Z KAMENNÝCH OBRUBNÍKŮ ŠÍŘ 300MM</t>
  </si>
  <si>
    <t>ze stávajících obrub (z deponie stavby viz SO 101.2, pol.č. 113531)_x000D_
do zavlhlé betonové směsi C20/25 - XF3</t>
  </si>
  <si>
    <t>Rezerva pro napojení kabelů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</si>
</sst>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81">
    <xf numFmtId="0" fontId="0" fillId="0" borderId="0" xfId="0"/>
    <xf numFmtId="0" fontId="1" fillId="2" borderId="0" xfId="0" applyFont="1" applyFill="1"/>
    <xf numFmtId="0" fontId="0" fillId="2" borderId="0" xfId="0" applyFill="1"/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7" fillId="0" borderId="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2" fillId="2" borderId="0" xfId="3" applyFill="1" applyAlignment="1">
      <alignment horizontal="left" vertical="center" wrapText="1"/>
    </xf>
    <xf numFmtId="0" fontId="4" fillId="3" borderId="1" xfId="4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7" xfId="0" applyFont="1" applyBorder="1"/>
    <xf numFmtId="0" fontId="9" fillId="0" borderId="5" xfId="0" applyFont="1" applyBorder="1"/>
    <xf numFmtId="0" fontId="2" fillId="4" borderId="1" xfId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164" fontId="2" fillId="4" borderId="1" xfId="1" applyNumberFormat="1" applyFill="1" applyBorder="1">
      <alignment horizontal="right" vertical="center" wrapText="1"/>
    </xf>
    <xf numFmtId="0" fontId="0" fillId="4" borderId="7" xfId="0" applyFill="1" applyBorder="1"/>
    <xf numFmtId="0" fontId="9" fillId="4" borderId="7" xfId="0" applyFont="1" applyFill="1" applyBorder="1"/>
    <xf numFmtId="0" fontId="0" fillId="4" borderId="7" xfId="0" applyFill="1" applyBorder="1" applyAlignment="1">
      <alignment horizontal="right"/>
    </xf>
    <xf numFmtId="0" fontId="0" fillId="4" borderId="7" xfId="0" applyFill="1" applyBorder="1" applyAlignment="1">
      <alignment wrapText="1"/>
    </xf>
    <xf numFmtId="0" fontId="3" fillId="2" borderId="0" xfId="2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0" fillId="5" borderId="7" xfId="0" applyFill="1" applyBorder="1"/>
    <xf numFmtId="0" fontId="0" fillId="5" borderId="7" xfId="0" applyFill="1" applyBorder="1" applyAlignment="1">
      <alignment horizontal="right"/>
    </xf>
    <xf numFmtId="0" fontId="0" fillId="5" borderId="7" xfId="0" applyFill="1" applyBorder="1" applyAlignment="1">
      <alignment wrapText="1"/>
    </xf>
    <xf numFmtId="0" fontId="0" fillId="5" borderId="7" xfId="0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6" xfId="0" applyFill="1" applyBorder="1"/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>
      <selection activeCell="A32" sqref="A32"/>
    </sheetView>
  </sheetViews>
  <sheetFormatPr defaultRowHeight="15"/>
  <cols>
    <col min="1" max="1" width="32.42578125" style="51" customWidth="1"/>
    <col min="2" max="2" width="51.85546875" style="51" customWidth="1"/>
    <col min="3" max="5" width="19.42578125" customWidth="1"/>
  </cols>
  <sheetData>
    <row r="1" spans="1:5">
      <c r="A1" s="45" t="s">
        <v>0</v>
      </c>
      <c r="B1" s="46" t="s">
        <v>1</v>
      </c>
      <c r="C1" s="2"/>
      <c r="D1" s="2"/>
      <c r="E1" s="2"/>
    </row>
    <row r="2" spans="1:5">
      <c r="A2" s="45"/>
      <c r="B2" s="61" t="s">
        <v>2</v>
      </c>
      <c r="C2" s="2"/>
      <c r="D2" s="2"/>
      <c r="E2" s="2"/>
    </row>
    <row r="3" spans="1:5">
      <c r="A3" s="47"/>
      <c r="B3" s="62"/>
      <c r="C3" s="2"/>
      <c r="D3" s="2"/>
      <c r="E3" s="2"/>
    </row>
    <row r="4" spans="1:5" ht="40.5" customHeight="1">
      <c r="A4" s="47"/>
      <c r="B4" s="63" t="s">
        <v>3</v>
      </c>
      <c r="C4" s="64"/>
      <c r="D4" s="64"/>
      <c r="E4" s="64"/>
    </row>
    <row r="5" spans="1:5">
      <c r="A5" s="47"/>
      <c r="B5" s="47"/>
      <c r="C5" s="2"/>
      <c r="D5" s="2"/>
      <c r="E5" s="2"/>
    </row>
    <row r="6" spans="1:5">
      <c r="A6" s="47"/>
      <c r="B6" s="48" t="s">
        <v>4</v>
      </c>
      <c r="C6" s="3">
        <f>SUM(C11:C24)</f>
        <v>0</v>
      </c>
      <c r="D6" s="2"/>
      <c r="E6" s="2"/>
    </row>
    <row r="7" spans="1:5">
      <c r="A7" s="47"/>
      <c r="B7" s="48" t="s">
        <v>5</v>
      </c>
      <c r="C7" s="3">
        <f>SUM(E11:E24)</f>
        <v>0</v>
      </c>
      <c r="D7" s="2"/>
      <c r="E7" s="2"/>
    </row>
    <row r="8" spans="1:5">
      <c r="A8" s="47"/>
      <c r="B8" s="47"/>
      <c r="C8" s="2"/>
      <c r="D8" s="2"/>
      <c r="E8" s="2"/>
    </row>
    <row r="9" spans="1:5">
      <c r="A9" s="49" t="s">
        <v>6</v>
      </c>
      <c r="B9" s="49" t="s">
        <v>7</v>
      </c>
      <c r="C9" s="4" t="s">
        <v>8</v>
      </c>
      <c r="D9" s="4" t="s">
        <v>9</v>
      </c>
      <c r="E9" s="4" t="s">
        <v>10</v>
      </c>
    </row>
    <row r="10" spans="1:5">
      <c r="A10" s="54">
        <v>1</v>
      </c>
      <c r="B10" s="55" t="s">
        <v>43</v>
      </c>
      <c r="C10" s="56"/>
      <c r="D10" s="56"/>
      <c r="E10" s="56"/>
    </row>
    <row r="11" spans="1:5">
      <c r="A11" s="50" t="s">
        <v>11</v>
      </c>
      <c r="B11" s="50" t="s">
        <v>12</v>
      </c>
      <c r="C11" s="5">
        <f>'1001.1'!I3</f>
        <v>0</v>
      </c>
      <c r="D11" s="5">
        <f>SUMIFS('1001.1'!O:O,'1001.1'!A:A,"P")</f>
        <v>0</v>
      </c>
      <c r="E11" s="5">
        <f t="shared" ref="E11:E24" si="0">C11+D11</f>
        <v>0</v>
      </c>
    </row>
    <row r="12" spans="1:5">
      <c r="A12" s="50" t="s">
        <v>13</v>
      </c>
      <c r="B12" s="50" t="s">
        <v>14</v>
      </c>
      <c r="C12" s="5">
        <f>'1001.2'!I3</f>
        <v>0</v>
      </c>
      <c r="D12" s="5">
        <f>SUMIFS('1001.2'!O:O,'1001.2'!A:A,"P")</f>
        <v>0</v>
      </c>
      <c r="E12" s="5">
        <f t="shared" si="0"/>
        <v>0</v>
      </c>
    </row>
    <row r="13" spans="1:5">
      <c r="A13" s="50" t="s">
        <v>15</v>
      </c>
      <c r="B13" s="50" t="s">
        <v>16</v>
      </c>
      <c r="C13" s="5">
        <f>'1101.1'!I3</f>
        <v>0</v>
      </c>
      <c r="D13" s="5">
        <f>SUMIFS('1101.1'!O:O,'1101.1'!A:A,"P")</f>
        <v>0</v>
      </c>
      <c r="E13" s="5">
        <f t="shared" si="0"/>
        <v>0</v>
      </c>
    </row>
    <row r="14" spans="1:5">
      <c r="A14" s="50" t="s">
        <v>17</v>
      </c>
      <c r="B14" s="50" t="s">
        <v>18</v>
      </c>
      <c r="C14" s="5">
        <f>'1101.2'!I3</f>
        <v>0</v>
      </c>
      <c r="D14" s="5">
        <f>SUMIFS('1101.2'!O:O,'1101.2'!A:A,"P")</f>
        <v>0</v>
      </c>
      <c r="E14" s="5">
        <f t="shared" si="0"/>
        <v>0</v>
      </c>
    </row>
    <row r="15" spans="1:5">
      <c r="A15" s="50" t="s">
        <v>19</v>
      </c>
      <c r="B15" s="50" t="s">
        <v>20</v>
      </c>
      <c r="C15" s="5">
        <f>'1401.1'!I3</f>
        <v>0</v>
      </c>
      <c r="D15" s="5">
        <f>SUMIFS('1401.1'!O:O,'1401.1'!A:A,"P")</f>
        <v>0</v>
      </c>
      <c r="E15" s="5">
        <f t="shared" si="0"/>
        <v>0</v>
      </c>
    </row>
    <row r="16" spans="1:5">
      <c r="A16" s="50" t="s">
        <v>21</v>
      </c>
      <c r="B16" s="50" t="s">
        <v>22</v>
      </c>
      <c r="C16" s="5">
        <f>'1401.2'!I3</f>
        <v>0</v>
      </c>
      <c r="D16" s="5">
        <f>SUMIFS('1401.2'!O:O,'1401.2'!A:A,"P")</f>
        <v>0</v>
      </c>
      <c r="E16" s="5">
        <f t="shared" si="0"/>
        <v>0</v>
      </c>
    </row>
    <row r="17" spans="1:5">
      <c r="A17" s="54">
        <v>2</v>
      </c>
      <c r="B17" s="55" t="s">
        <v>26</v>
      </c>
      <c r="C17" s="56"/>
      <c r="D17" s="56"/>
      <c r="E17" s="56"/>
    </row>
    <row r="18" spans="1:5">
      <c r="A18" s="50" t="s">
        <v>23</v>
      </c>
      <c r="B18" s="50" t="s">
        <v>24</v>
      </c>
      <c r="C18" s="5">
        <f>'2002'!I3</f>
        <v>0</v>
      </c>
      <c r="D18" s="5">
        <f>SUMIFS('2002'!O:O,'2002'!A:A,"P")</f>
        <v>0</v>
      </c>
      <c r="E18" s="5">
        <f t="shared" si="0"/>
        <v>0</v>
      </c>
    </row>
    <row r="19" spans="1:5">
      <c r="A19" s="50" t="s">
        <v>25</v>
      </c>
      <c r="B19" s="50" t="s">
        <v>26</v>
      </c>
      <c r="C19" s="5">
        <f>'2102'!I3</f>
        <v>0</v>
      </c>
      <c r="D19" s="5">
        <f>SUMIFS('2102'!O:O,'2102'!A:A,"P")</f>
        <v>0</v>
      </c>
      <c r="E19" s="5">
        <f t="shared" si="0"/>
        <v>0</v>
      </c>
    </row>
    <row r="20" spans="1:5">
      <c r="A20" s="50" t="s">
        <v>27</v>
      </c>
      <c r="B20" s="50" t="s">
        <v>28</v>
      </c>
      <c r="C20" s="5">
        <f>'2402'!I3</f>
        <v>0</v>
      </c>
      <c r="D20" s="5">
        <f>SUMIFS('2402'!O:O,'2402'!A:A,"P")</f>
        <v>0</v>
      </c>
      <c r="E20" s="5">
        <f t="shared" si="0"/>
        <v>0</v>
      </c>
    </row>
    <row r="21" spans="1:5">
      <c r="A21" s="54">
        <v>3</v>
      </c>
      <c r="B21" s="55" t="s">
        <v>32</v>
      </c>
      <c r="C21" s="56"/>
      <c r="D21" s="56"/>
      <c r="E21" s="56"/>
    </row>
    <row r="22" spans="1:5">
      <c r="A22" s="50" t="s">
        <v>29</v>
      </c>
      <c r="B22" s="50" t="s">
        <v>30</v>
      </c>
      <c r="C22" s="5">
        <f>'3003'!I3</f>
        <v>0</v>
      </c>
      <c r="D22" s="5">
        <f>SUMIFS('3003'!O:O,'3003'!A:A,"P")</f>
        <v>0</v>
      </c>
      <c r="E22" s="5">
        <f t="shared" si="0"/>
        <v>0</v>
      </c>
    </row>
    <row r="23" spans="1:5">
      <c r="A23" s="50" t="s">
        <v>31</v>
      </c>
      <c r="B23" s="50" t="s">
        <v>32</v>
      </c>
      <c r="C23" s="5">
        <f>'3103'!I3</f>
        <v>0</v>
      </c>
      <c r="D23" s="5">
        <f>SUMIFS('3103'!O:O,'3103'!A:A,"P")</f>
        <v>0</v>
      </c>
      <c r="E23" s="5">
        <f t="shared" si="0"/>
        <v>0</v>
      </c>
    </row>
    <row r="24" spans="1:5">
      <c r="A24" s="50" t="s">
        <v>33</v>
      </c>
      <c r="B24" s="50" t="s">
        <v>34</v>
      </c>
      <c r="C24" s="5">
        <f>'3403'!I3</f>
        <v>0</v>
      </c>
      <c r="D24" s="5">
        <f>SUMIFS('3403'!O:O,'3403'!A:A,"P")</f>
        <v>0</v>
      </c>
      <c r="E24" s="5">
        <f t="shared" si="0"/>
        <v>0</v>
      </c>
    </row>
  </sheetData>
  <mergeCells count="2">
    <mergeCell ref="B2:B3"/>
    <mergeCell ref="B4:E4"/>
  </mergeCells>
  <pageMargins left="0.70866141732283472" right="0.70866141732283472" top="0.78740157480314965" bottom="0.78740157480314965" header="0.31496062992125984" footer="0.31496062992125984"/>
  <pageSetup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11</v>
      </c>
      <c r="I3" s="17">
        <f>SUMIFS(I9:I28,A9:A28,"SD")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42</v>
      </c>
      <c r="D4" s="68"/>
      <c r="E4" s="15" t="s">
        <v>43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11</v>
      </c>
      <c r="D5" s="68"/>
      <c r="E5" s="15" t="s">
        <v>12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SUMIFS(I11:I28,A11:A28,"P")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61</v>
      </c>
      <c r="D11" s="28" t="s">
        <v>62</v>
      </c>
      <c r="E11" s="30" t="s">
        <v>63</v>
      </c>
      <c r="F11" s="31" t="s">
        <v>64</v>
      </c>
      <c r="G11" s="32">
        <v>1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 ht="45">
      <c r="A12" s="28" t="s">
        <v>65</v>
      </c>
      <c r="B12" s="35"/>
      <c r="C12" s="36"/>
      <c r="D12" s="36"/>
      <c r="E12" s="30" t="s">
        <v>66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67</v>
      </c>
      <c r="D13" s="28" t="s">
        <v>62</v>
      </c>
      <c r="E13" s="30" t="s">
        <v>68</v>
      </c>
      <c r="F13" s="31" t="s">
        <v>64</v>
      </c>
      <c r="G13" s="32">
        <v>1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 ht="60">
      <c r="A14" s="28" t="s">
        <v>65</v>
      </c>
      <c r="B14" s="35"/>
      <c r="C14" s="36"/>
      <c r="D14" s="36"/>
      <c r="E14" s="30" t="s">
        <v>69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70</v>
      </c>
      <c r="D15" s="28" t="s">
        <v>71</v>
      </c>
      <c r="E15" s="30" t="s">
        <v>72</v>
      </c>
      <c r="F15" s="31" t="s">
        <v>64</v>
      </c>
      <c r="G15" s="32">
        <v>1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0" t="s">
        <v>73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70</v>
      </c>
      <c r="D18" s="28" t="s">
        <v>74</v>
      </c>
      <c r="E18" s="30" t="s">
        <v>72</v>
      </c>
      <c r="F18" s="31" t="s">
        <v>64</v>
      </c>
      <c r="G18" s="32">
        <v>1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60">
      <c r="A19" s="28" t="s">
        <v>65</v>
      </c>
      <c r="B19" s="35"/>
      <c r="C19" s="36"/>
      <c r="D19" s="36"/>
      <c r="E19" s="30" t="s">
        <v>75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76</v>
      </c>
      <c r="D20" s="28" t="s">
        <v>62</v>
      </c>
      <c r="E20" s="30" t="s">
        <v>77</v>
      </c>
      <c r="F20" s="31" t="s">
        <v>64</v>
      </c>
      <c r="G20" s="32">
        <v>1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 ht="30">
      <c r="A23" s="28" t="s">
        <v>60</v>
      </c>
      <c r="B23" s="28">
        <v>6</v>
      </c>
      <c r="C23" s="29" t="s">
        <v>78</v>
      </c>
      <c r="D23" s="28" t="s">
        <v>62</v>
      </c>
      <c r="E23" s="30" t="s">
        <v>79</v>
      </c>
      <c r="F23" s="31" t="s">
        <v>64</v>
      </c>
      <c r="G23" s="32">
        <v>1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>
      <c r="A24" s="28" t="s">
        <v>65</v>
      </c>
      <c r="B24" s="35"/>
      <c r="C24" s="36"/>
      <c r="D24" s="36"/>
      <c r="E24" s="38" t="s">
        <v>62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80</v>
      </c>
      <c r="D25" s="28" t="s">
        <v>62</v>
      </c>
      <c r="E25" s="30" t="s">
        <v>81</v>
      </c>
      <c r="F25" s="31" t="s">
        <v>64</v>
      </c>
      <c r="G25" s="32">
        <v>1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30">
      <c r="A26" s="28" t="s">
        <v>65</v>
      </c>
      <c r="B26" s="35"/>
      <c r="C26" s="36"/>
      <c r="D26" s="36"/>
      <c r="E26" s="30" t="s">
        <v>82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83</v>
      </c>
      <c r="D27" s="28" t="s">
        <v>62</v>
      </c>
      <c r="E27" s="30" t="s">
        <v>84</v>
      </c>
      <c r="F27" s="31" t="s">
        <v>64</v>
      </c>
      <c r="G27" s="32">
        <v>1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9"/>
      <c r="C28" s="40"/>
      <c r="D28" s="40"/>
      <c r="E28" s="41"/>
      <c r="F28" s="40"/>
      <c r="G28" s="40"/>
      <c r="H28" s="40"/>
      <c r="I28" s="40"/>
      <c r="J28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13</v>
      </c>
      <c r="I3" s="17">
        <f>SUMIFS(I9:I28,A9:A28,"SD")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42</v>
      </c>
      <c r="D4" s="68"/>
      <c r="E4" s="15" t="s">
        <v>43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13</v>
      </c>
      <c r="D5" s="68"/>
      <c r="E5" s="15" t="s">
        <v>14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SUMIFS(I11:I28,A11:A28,"P")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61</v>
      </c>
      <c r="D11" s="28" t="s">
        <v>62</v>
      </c>
      <c r="E11" s="30" t="s">
        <v>63</v>
      </c>
      <c r="F11" s="31" t="s">
        <v>64</v>
      </c>
      <c r="G11" s="32">
        <v>1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 ht="45">
      <c r="A12" s="28" t="s">
        <v>65</v>
      </c>
      <c r="B12" s="35"/>
      <c r="C12" s="36"/>
      <c r="D12" s="36"/>
      <c r="E12" s="30" t="s">
        <v>66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67</v>
      </c>
      <c r="D13" s="28" t="s">
        <v>62</v>
      </c>
      <c r="E13" s="30" t="s">
        <v>68</v>
      </c>
      <c r="F13" s="31" t="s">
        <v>64</v>
      </c>
      <c r="G13" s="32">
        <v>1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 ht="60">
      <c r="A14" s="28" t="s">
        <v>65</v>
      </c>
      <c r="B14" s="35"/>
      <c r="C14" s="36"/>
      <c r="D14" s="36"/>
      <c r="E14" s="30" t="s">
        <v>69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70</v>
      </c>
      <c r="D15" s="28" t="s">
        <v>71</v>
      </c>
      <c r="E15" s="30" t="s">
        <v>72</v>
      </c>
      <c r="F15" s="31" t="s">
        <v>64</v>
      </c>
      <c r="G15" s="32">
        <v>1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0" t="s">
        <v>73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70</v>
      </c>
      <c r="D18" s="28" t="s">
        <v>74</v>
      </c>
      <c r="E18" s="30" t="s">
        <v>72</v>
      </c>
      <c r="F18" s="31" t="s">
        <v>64</v>
      </c>
      <c r="G18" s="32">
        <v>1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60">
      <c r="A19" s="28" t="s">
        <v>65</v>
      </c>
      <c r="B19" s="35"/>
      <c r="C19" s="36"/>
      <c r="D19" s="36"/>
      <c r="E19" s="30" t="s">
        <v>75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76</v>
      </c>
      <c r="D20" s="28" t="s">
        <v>62</v>
      </c>
      <c r="E20" s="30" t="s">
        <v>77</v>
      </c>
      <c r="F20" s="31" t="s">
        <v>64</v>
      </c>
      <c r="G20" s="32">
        <v>1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 ht="30">
      <c r="A23" s="28" t="s">
        <v>60</v>
      </c>
      <c r="B23" s="28">
        <v>6</v>
      </c>
      <c r="C23" s="29" t="s">
        <v>78</v>
      </c>
      <c r="D23" s="28" t="s">
        <v>62</v>
      </c>
      <c r="E23" s="30" t="s">
        <v>79</v>
      </c>
      <c r="F23" s="31" t="s">
        <v>64</v>
      </c>
      <c r="G23" s="32">
        <v>1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>
      <c r="A24" s="28" t="s">
        <v>65</v>
      </c>
      <c r="B24" s="35"/>
      <c r="C24" s="36"/>
      <c r="D24" s="36"/>
      <c r="E24" s="38" t="s">
        <v>62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80</v>
      </c>
      <c r="D25" s="28" t="s">
        <v>62</v>
      </c>
      <c r="E25" s="30" t="s">
        <v>81</v>
      </c>
      <c r="F25" s="31" t="s">
        <v>64</v>
      </c>
      <c r="G25" s="32">
        <v>1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30">
      <c r="A26" s="28" t="s">
        <v>65</v>
      </c>
      <c r="B26" s="35"/>
      <c r="C26" s="36"/>
      <c r="D26" s="36"/>
      <c r="E26" s="30" t="s">
        <v>82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83</v>
      </c>
      <c r="D27" s="28" t="s">
        <v>62</v>
      </c>
      <c r="E27" s="30" t="s">
        <v>84</v>
      </c>
      <c r="F27" s="31" t="s">
        <v>64</v>
      </c>
      <c r="G27" s="32">
        <v>1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9"/>
      <c r="C28" s="40"/>
      <c r="D28" s="40"/>
      <c r="E28" s="41"/>
      <c r="F28" s="40"/>
      <c r="G28" s="40"/>
      <c r="H28" s="40"/>
      <c r="I28" s="40"/>
      <c r="J28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9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15</v>
      </c>
      <c r="I3" s="17">
        <f>SUMIFS(I9:I239,A9:A239,"SD")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42</v>
      </c>
      <c r="D4" s="68"/>
      <c r="E4" s="15" t="s">
        <v>43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15</v>
      </c>
      <c r="D5" s="68"/>
      <c r="E5" s="15" t="s">
        <v>16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SUMIFS(I11:I30,A11:A30,"P")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85</v>
      </c>
      <c r="D11" s="28" t="s">
        <v>71</v>
      </c>
      <c r="E11" s="30" t="s">
        <v>86</v>
      </c>
      <c r="F11" s="31" t="s">
        <v>87</v>
      </c>
      <c r="G11" s="32">
        <v>42.6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0" t="s">
        <v>88</v>
      </c>
      <c r="F12" s="36"/>
      <c r="G12" s="36"/>
      <c r="H12" s="36"/>
      <c r="I12" s="36"/>
      <c r="J12" s="37"/>
    </row>
    <row r="13" spans="1:16">
      <c r="A13" s="28" t="s">
        <v>89</v>
      </c>
      <c r="B13" s="53" t="s">
        <v>16</v>
      </c>
      <c r="C13" s="36"/>
      <c r="D13" s="36"/>
      <c r="E13" s="43" t="s">
        <v>90</v>
      </c>
      <c r="F13" s="36"/>
      <c r="G13" s="36"/>
      <c r="H13" s="36"/>
      <c r="I13" s="36"/>
      <c r="J13" s="37"/>
    </row>
    <row r="14" spans="1:16">
      <c r="A14" s="28" t="s">
        <v>60</v>
      </c>
      <c r="B14" s="28">
        <v>2</v>
      </c>
      <c r="C14" s="29" t="s">
        <v>85</v>
      </c>
      <c r="D14" s="28" t="s">
        <v>74</v>
      </c>
      <c r="E14" s="30" t="s">
        <v>86</v>
      </c>
      <c r="F14" s="31" t="s">
        <v>87</v>
      </c>
      <c r="G14" s="32">
        <v>750</v>
      </c>
      <c r="H14" s="33"/>
      <c r="I14" s="33">
        <f>ROUND(G14*H14,P4)</f>
        <v>0</v>
      </c>
      <c r="J14" s="28"/>
      <c r="O14" s="34">
        <f>I14*0.21</f>
        <v>0</v>
      </c>
      <c r="P14">
        <v>3</v>
      </c>
    </row>
    <row r="15" spans="1:16" ht="60">
      <c r="A15" s="28" t="s">
        <v>65</v>
      </c>
      <c r="B15" s="35"/>
      <c r="C15" s="36"/>
      <c r="D15" s="36"/>
      <c r="E15" s="30" t="s">
        <v>91</v>
      </c>
      <c r="F15" s="36"/>
      <c r="G15" s="36"/>
      <c r="H15" s="36"/>
      <c r="I15" s="36"/>
      <c r="J15" s="37"/>
    </row>
    <row r="16" spans="1:16">
      <c r="A16" s="28" t="s">
        <v>89</v>
      </c>
      <c r="B16" s="35"/>
      <c r="C16" s="36"/>
      <c r="D16" s="36"/>
      <c r="E16" s="43" t="s">
        <v>92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3</v>
      </c>
      <c r="C18" s="29" t="s">
        <v>93</v>
      </c>
      <c r="D18" s="28" t="s">
        <v>71</v>
      </c>
      <c r="E18" s="30" t="s">
        <v>86</v>
      </c>
      <c r="F18" s="31" t="s">
        <v>94</v>
      </c>
      <c r="G18" s="32">
        <v>189.04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>
      <c r="A19" s="28" t="s">
        <v>65</v>
      </c>
      <c r="B19" s="35"/>
      <c r="C19" s="36"/>
      <c r="D19" s="36"/>
      <c r="E19" s="30" t="s">
        <v>95</v>
      </c>
      <c r="F19" s="36"/>
      <c r="G19" s="36"/>
      <c r="H19" s="36"/>
      <c r="I19" s="36"/>
      <c r="J19" s="37"/>
    </row>
    <row r="20" spans="1:16" ht="135">
      <c r="A20" s="28" t="s">
        <v>89</v>
      </c>
      <c r="B20" s="35"/>
      <c r="C20" s="36"/>
      <c r="D20" s="36"/>
      <c r="E20" s="43" t="s">
        <v>96</v>
      </c>
      <c r="F20" s="36"/>
      <c r="G20" s="36"/>
      <c r="H20" s="36"/>
      <c r="I20" s="36"/>
      <c r="J20" s="37"/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60</v>
      </c>
      <c r="B22" s="28">
        <v>4</v>
      </c>
      <c r="C22" s="29" t="s">
        <v>93</v>
      </c>
      <c r="D22" s="28" t="s">
        <v>74</v>
      </c>
      <c r="E22" s="30" t="s">
        <v>86</v>
      </c>
      <c r="F22" s="31" t="s">
        <v>94</v>
      </c>
      <c r="G22" s="32">
        <v>732.31200000000001</v>
      </c>
      <c r="H22" s="33"/>
      <c r="I22" s="33">
        <f>ROUND(G22*H22,P4)</f>
        <v>0</v>
      </c>
      <c r="J22" s="28"/>
      <c r="O22" s="34">
        <f>I22*0.21</f>
        <v>0</v>
      </c>
      <c r="P22">
        <v>3</v>
      </c>
    </row>
    <row r="23" spans="1:16">
      <c r="A23" s="28" t="s">
        <v>65</v>
      </c>
      <c r="B23" s="35"/>
      <c r="C23" s="36"/>
      <c r="D23" s="36"/>
      <c r="E23" s="30" t="s">
        <v>97</v>
      </c>
      <c r="F23" s="36"/>
      <c r="G23" s="36"/>
      <c r="H23" s="36"/>
      <c r="I23" s="36"/>
      <c r="J23" s="37"/>
    </row>
    <row r="24" spans="1:16">
      <c r="A24" s="28" t="s">
        <v>89</v>
      </c>
      <c r="B24" s="35"/>
      <c r="C24" s="36"/>
      <c r="D24" s="36"/>
      <c r="E24" s="43" t="s">
        <v>98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5</v>
      </c>
      <c r="C25" s="29" t="s">
        <v>99</v>
      </c>
      <c r="D25" s="28" t="s">
        <v>62</v>
      </c>
      <c r="E25" s="30" t="s">
        <v>100</v>
      </c>
      <c r="F25" s="31" t="s">
        <v>94</v>
      </c>
      <c r="G25" s="32">
        <v>434.75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45">
      <c r="A26" s="28" t="s">
        <v>65</v>
      </c>
      <c r="B26" s="35"/>
      <c r="C26" s="36"/>
      <c r="D26" s="36"/>
      <c r="E26" s="30" t="s">
        <v>101</v>
      </c>
      <c r="F26" s="36"/>
      <c r="G26" s="36"/>
      <c r="H26" s="36"/>
      <c r="I26" s="36"/>
      <c r="J26" s="37"/>
    </row>
    <row r="27" spans="1:16" ht="45">
      <c r="A27" s="28" t="s">
        <v>89</v>
      </c>
      <c r="B27" s="35"/>
      <c r="C27" s="36"/>
      <c r="D27" s="36"/>
      <c r="E27" s="43" t="s">
        <v>102</v>
      </c>
      <c r="F27" s="36"/>
      <c r="G27" s="36"/>
      <c r="H27" s="36"/>
      <c r="I27" s="36"/>
      <c r="J27" s="37"/>
    </row>
    <row r="28" spans="1:16">
      <c r="A28" s="28" t="s">
        <v>60</v>
      </c>
      <c r="B28" s="28">
        <v>6</v>
      </c>
      <c r="C28" s="29" t="s">
        <v>103</v>
      </c>
      <c r="D28" s="28" t="s">
        <v>62</v>
      </c>
      <c r="E28" s="30" t="s">
        <v>104</v>
      </c>
      <c r="F28" s="31" t="s">
        <v>64</v>
      </c>
      <c r="G28" s="32">
        <v>1</v>
      </c>
      <c r="H28" s="33"/>
      <c r="I28" s="33">
        <f>ROUND(G28*H28,P4)</f>
        <v>0</v>
      </c>
      <c r="J28" s="28"/>
      <c r="O28" s="34">
        <f>I28*0.21</f>
        <v>0</v>
      </c>
      <c r="P28">
        <v>3</v>
      </c>
    </row>
    <row r="29" spans="1:16" ht="75">
      <c r="A29" s="28" t="s">
        <v>65</v>
      </c>
      <c r="B29" s="35"/>
      <c r="C29" s="36"/>
      <c r="D29" s="36"/>
      <c r="E29" s="30" t="s">
        <v>105</v>
      </c>
      <c r="F29" s="36"/>
      <c r="G29" s="36"/>
      <c r="H29" s="36"/>
      <c r="I29" s="36"/>
      <c r="J29" s="37"/>
    </row>
    <row r="30" spans="1:16">
      <c r="A30" s="28" t="s">
        <v>89</v>
      </c>
      <c r="B30" s="35"/>
      <c r="C30" s="36"/>
      <c r="D30" s="36"/>
      <c r="E30" s="43" t="s">
        <v>106</v>
      </c>
      <c r="F30" s="36"/>
      <c r="G30" s="36"/>
      <c r="H30" s="36"/>
      <c r="I30" s="36"/>
      <c r="J30" s="37"/>
    </row>
    <row r="31" spans="1:16">
      <c r="A31" s="22" t="s">
        <v>57</v>
      </c>
      <c r="B31" s="23"/>
      <c r="C31" s="24" t="s">
        <v>42</v>
      </c>
      <c r="D31" s="25"/>
      <c r="E31" s="22" t="s">
        <v>107</v>
      </c>
      <c r="F31" s="25"/>
      <c r="G31" s="25"/>
      <c r="H31" s="25"/>
      <c r="I31" s="26">
        <f>SUMIFS(I32:I105,A32:A105,"P")</f>
        <v>0</v>
      </c>
      <c r="J31" s="27"/>
    </row>
    <row r="32" spans="1:16" ht="30">
      <c r="A32" s="28" t="s">
        <v>60</v>
      </c>
      <c r="B32" s="28">
        <v>7</v>
      </c>
      <c r="C32" s="29" t="s">
        <v>108</v>
      </c>
      <c r="D32" s="28" t="s">
        <v>62</v>
      </c>
      <c r="E32" s="30" t="s">
        <v>109</v>
      </c>
      <c r="F32" s="31" t="s">
        <v>87</v>
      </c>
      <c r="G32" s="32">
        <v>8.6999999999999993</v>
      </c>
      <c r="H32" s="33"/>
      <c r="I32" s="33">
        <f>ROUND(G32*H32,P4)</f>
        <v>0</v>
      </c>
      <c r="J32" s="28"/>
      <c r="O32" s="34">
        <f>I32*0.21</f>
        <v>0</v>
      </c>
      <c r="P32">
        <v>3</v>
      </c>
    </row>
    <row r="33" spans="1:16" ht="60">
      <c r="A33" s="28" t="s">
        <v>65</v>
      </c>
      <c r="B33" s="35"/>
      <c r="C33" s="36"/>
      <c r="D33" s="36"/>
      <c r="E33" s="30" t="s">
        <v>110</v>
      </c>
      <c r="F33" s="36"/>
      <c r="G33" s="36"/>
      <c r="H33" s="36"/>
      <c r="I33" s="36"/>
      <c r="J33" s="37"/>
    </row>
    <row r="34" spans="1:16" ht="45">
      <c r="A34" s="28" t="s">
        <v>89</v>
      </c>
      <c r="B34" s="35"/>
      <c r="C34" s="36"/>
      <c r="D34" s="36"/>
      <c r="E34" s="43" t="s">
        <v>111</v>
      </c>
      <c r="F34" s="36"/>
      <c r="G34" s="36"/>
      <c r="H34" s="36"/>
      <c r="I34" s="36"/>
      <c r="J34" s="37"/>
    </row>
    <row r="35" spans="1:16">
      <c r="A35" s="28" t="s">
        <v>60</v>
      </c>
      <c r="B35" s="28">
        <v>8</v>
      </c>
      <c r="C35" s="29" t="s">
        <v>112</v>
      </c>
      <c r="D35" s="28" t="s">
        <v>62</v>
      </c>
      <c r="E35" s="30" t="s">
        <v>113</v>
      </c>
      <c r="F35" s="31" t="s">
        <v>87</v>
      </c>
      <c r="G35" s="32">
        <v>0.8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0" t="s">
        <v>114</v>
      </c>
      <c r="F36" s="36"/>
      <c r="G36" s="36"/>
      <c r="H36" s="36"/>
      <c r="I36" s="36"/>
      <c r="J36" s="37"/>
    </row>
    <row r="37" spans="1:16">
      <c r="A37" s="28" t="s">
        <v>89</v>
      </c>
      <c r="B37" s="35"/>
      <c r="C37" s="36"/>
      <c r="D37" s="36"/>
      <c r="E37" s="43" t="s">
        <v>115</v>
      </c>
      <c r="F37" s="36"/>
      <c r="G37" s="36"/>
      <c r="H37" s="36"/>
      <c r="I37" s="36"/>
      <c r="J37" s="37"/>
    </row>
    <row r="38" spans="1:16" ht="30">
      <c r="A38" s="28" t="s">
        <v>60</v>
      </c>
      <c r="B38" s="28">
        <v>9</v>
      </c>
      <c r="C38" s="29" t="s">
        <v>116</v>
      </c>
      <c r="D38" s="28" t="s">
        <v>62</v>
      </c>
      <c r="E38" s="30" t="s">
        <v>117</v>
      </c>
      <c r="F38" s="31" t="s">
        <v>87</v>
      </c>
      <c r="G38" s="32">
        <v>9</v>
      </c>
      <c r="H38" s="33"/>
      <c r="I38" s="33">
        <f>ROUND(G38*H38,P4)</f>
        <v>0</v>
      </c>
      <c r="J38" s="28"/>
      <c r="O38" s="34">
        <f>I38*0.21</f>
        <v>0</v>
      </c>
      <c r="P38">
        <v>3</v>
      </c>
    </row>
    <row r="39" spans="1:16">
      <c r="A39" s="28" t="s">
        <v>65</v>
      </c>
      <c r="B39" s="35"/>
      <c r="C39" s="36"/>
      <c r="D39" s="36"/>
      <c r="E39" s="30" t="s">
        <v>114</v>
      </c>
      <c r="F39" s="36"/>
      <c r="G39" s="36"/>
      <c r="H39" s="36"/>
      <c r="I39" s="36"/>
      <c r="J39" s="37"/>
    </row>
    <row r="40" spans="1:16">
      <c r="A40" s="28" t="s">
        <v>89</v>
      </c>
      <c r="B40" s="35"/>
      <c r="C40" s="36"/>
      <c r="D40" s="36"/>
      <c r="E40" s="43" t="s">
        <v>118</v>
      </c>
      <c r="F40" s="36"/>
      <c r="G40" s="36"/>
      <c r="H40" s="36"/>
      <c r="I40" s="36"/>
      <c r="J40" s="37"/>
    </row>
    <row r="41" spans="1:16" ht="30">
      <c r="A41" s="28" t="s">
        <v>60</v>
      </c>
      <c r="B41" s="28">
        <v>10</v>
      </c>
      <c r="C41" s="29" t="s">
        <v>119</v>
      </c>
      <c r="D41" s="28" t="s">
        <v>62</v>
      </c>
      <c r="E41" s="30" t="s">
        <v>120</v>
      </c>
      <c r="F41" s="31" t="s">
        <v>87</v>
      </c>
      <c r="G41" s="32">
        <v>1.3</v>
      </c>
      <c r="H41" s="33"/>
      <c r="I41" s="33">
        <f>ROUND(G41*H41,P4)</f>
        <v>0</v>
      </c>
      <c r="J41" s="28"/>
      <c r="O41" s="34">
        <f>I41*0.21</f>
        <v>0</v>
      </c>
      <c r="P41">
        <v>3</v>
      </c>
    </row>
    <row r="42" spans="1:16" ht="30">
      <c r="A42" s="28" t="s">
        <v>65</v>
      </c>
      <c r="B42" s="35"/>
      <c r="C42" s="36"/>
      <c r="D42" s="36"/>
      <c r="E42" s="30" t="s">
        <v>121</v>
      </c>
      <c r="F42" s="36"/>
      <c r="G42" s="36"/>
      <c r="H42" s="36"/>
      <c r="I42" s="36"/>
      <c r="J42" s="37"/>
    </row>
    <row r="43" spans="1:16">
      <c r="A43" s="28" t="s">
        <v>89</v>
      </c>
      <c r="B43" s="35"/>
      <c r="C43" s="36"/>
      <c r="D43" s="36"/>
      <c r="E43" s="43" t="s">
        <v>122</v>
      </c>
      <c r="F43" s="36"/>
      <c r="G43" s="36"/>
      <c r="H43" s="36"/>
      <c r="I43" s="36"/>
      <c r="J43" s="37"/>
    </row>
    <row r="44" spans="1:16">
      <c r="A44" s="28" t="s">
        <v>60</v>
      </c>
      <c r="B44" s="28">
        <v>11</v>
      </c>
      <c r="C44" s="29" t="s">
        <v>123</v>
      </c>
      <c r="D44" s="28" t="s">
        <v>62</v>
      </c>
      <c r="E44" s="30" t="s">
        <v>124</v>
      </c>
      <c r="F44" s="31" t="s">
        <v>87</v>
      </c>
      <c r="G44" s="32">
        <v>50.92</v>
      </c>
      <c r="H44" s="33"/>
      <c r="I44" s="33">
        <f>ROUND(G44*H44,P4)</f>
        <v>0</v>
      </c>
      <c r="J44" s="28"/>
      <c r="O44" s="34">
        <f>I44*0.21</f>
        <v>0</v>
      </c>
      <c r="P44">
        <v>3</v>
      </c>
    </row>
    <row r="45" spans="1:16">
      <c r="A45" s="28" t="s">
        <v>65</v>
      </c>
      <c r="B45" s="35"/>
      <c r="C45" s="36"/>
      <c r="D45" s="36"/>
      <c r="E45" s="30" t="s">
        <v>114</v>
      </c>
      <c r="F45" s="36"/>
      <c r="G45" s="36"/>
      <c r="H45" s="36"/>
      <c r="I45" s="36"/>
      <c r="J45" s="37"/>
    </row>
    <row r="46" spans="1:16">
      <c r="A46" s="28" t="s">
        <v>89</v>
      </c>
      <c r="B46" s="35"/>
      <c r="C46" s="36"/>
      <c r="D46" s="36"/>
      <c r="E46" s="43" t="s">
        <v>125</v>
      </c>
      <c r="F46" s="36"/>
      <c r="G46" s="36"/>
      <c r="H46" s="36"/>
      <c r="I46" s="36"/>
      <c r="J46" s="37"/>
    </row>
    <row r="47" spans="1:16" ht="30">
      <c r="A47" s="28" t="s">
        <v>60</v>
      </c>
      <c r="B47" s="28">
        <v>12</v>
      </c>
      <c r="C47" s="29" t="s">
        <v>126</v>
      </c>
      <c r="D47" s="28" t="s">
        <v>62</v>
      </c>
      <c r="E47" s="30" t="s">
        <v>127</v>
      </c>
      <c r="F47" s="31" t="s">
        <v>87</v>
      </c>
      <c r="G47" s="32">
        <v>406.84</v>
      </c>
      <c r="H47" s="33"/>
      <c r="I47" s="33">
        <f>ROUND(G47*H47,P4)</f>
        <v>0</v>
      </c>
      <c r="J47" s="28"/>
      <c r="O47" s="34">
        <f>I47*0.21</f>
        <v>0</v>
      </c>
      <c r="P47">
        <v>3</v>
      </c>
    </row>
    <row r="48" spans="1:16">
      <c r="A48" s="28" t="s">
        <v>65</v>
      </c>
      <c r="B48" s="35"/>
      <c r="C48" s="36"/>
      <c r="D48" s="36"/>
      <c r="E48" s="30" t="s">
        <v>114</v>
      </c>
      <c r="F48" s="36"/>
      <c r="G48" s="36"/>
      <c r="H48" s="36"/>
      <c r="I48" s="36"/>
      <c r="J48" s="37"/>
    </row>
    <row r="49" spans="1:16" ht="45">
      <c r="A49" s="28" t="s">
        <v>89</v>
      </c>
      <c r="B49" s="35"/>
      <c r="C49" s="36"/>
      <c r="D49" s="36"/>
      <c r="E49" s="43" t="s">
        <v>128</v>
      </c>
      <c r="F49" s="36"/>
      <c r="G49" s="36"/>
      <c r="H49" s="36"/>
      <c r="I49" s="36"/>
      <c r="J49" s="37"/>
    </row>
    <row r="50" spans="1:16" ht="30">
      <c r="A50" s="28" t="s">
        <v>60</v>
      </c>
      <c r="B50" s="28">
        <v>13</v>
      </c>
      <c r="C50" s="29" t="s">
        <v>129</v>
      </c>
      <c r="D50" s="28" t="s">
        <v>62</v>
      </c>
      <c r="E50" s="30" t="s">
        <v>130</v>
      </c>
      <c r="F50" s="31" t="s">
        <v>87</v>
      </c>
      <c r="G50" s="32">
        <v>1.2</v>
      </c>
      <c r="H50" s="33"/>
      <c r="I50" s="33">
        <f>ROUND(G50*H50,P4)</f>
        <v>0</v>
      </c>
      <c r="J50" s="28"/>
      <c r="O50" s="34">
        <f>I50*0.21</f>
        <v>0</v>
      </c>
      <c r="P50">
        <v>3</v>
      </c>
    </row>
    <row r="51" spans="1:16">
      <c r="A51" s="28" t="s">
        <v>65</v>
      </c>
      <c r="B51" s="35"/>
      <c r="C51" s="36"/>
      <c r="D51" s="36"/>
      <c r="E51" s="30" t="s">
        <v>114</v>
      </c>
      <c r="F51" s="36"/>
      <c r="G51" s="36"/>
      <c r="H51" s="36"/>
      <c r="I51" s="36"/>
      <c r="J51" s="37"/>
    </row>
    <row r="52" spans="1:16">
      <c r="A52" s="28" t="s">
        <v>89</v>
      </c>
      <c r="B52" s="35"/>
      <c r="C52" s="36"/>
      <c r="D52" s="36"/>
      <c r="E52" s="43" t="s">
        <v>131</v>
      </c>
      <c r="F52" s="36"/>
      <c r="G52" s="36"/>
      <c r="H52" s="36"/>
      <c r="I52" s="36"/>
      <c r="J52" s="37"/>
    </row>
    <row r="53" spans="1:16" ht="30">
      <c r="A53" s="28" t="s">
        <v>60</v>
      </c>
      <c r="B53" s="28">
        <v>14</v>
      </c>
      <c r="C53" s="29" t="s">
        <v>132</v>
      </c>
      <c r="D53" s="28" t="s">
        <v>62</v>
      </c>
      <c r="E53" s="30" t="s">
        <v>133</v>
      </c>
      <c r="F53" s="31" t="s">
        <v>134</v>
      </c>
      <c r="G53" s="32">
        <v>317</v>
      </c>
      <c r="H53" s="33"/>
      <c r="I53" s="33">
        <f>ROUND(G53*H53,P4)</f>
        <v>0</v>
      </c>
      <c r="J53" s="28"/>
      <c r="O53" s="34">
        <f>I53*0.21</f>
        <v>0</v>
      </c>
      <c r="P53">
        <v>3</v>
      </c>
    </row>
    <row r="54" spans="1:16" ht="30">
      <c r="A54" s="28" t="s">
        <v>65</v>
      </c>
      <c r="B54" s="35"/>
      <c r="C54" s="36"/>
      <c r="D54" s="36"/>
      <c r="E54" s="30" t="s">
        <v>135</v>
      </c>
      <c r="F54" s="36"/>
      <c r="G54" s="36"/>
      <c r="H54" s="36"/>
      <c r="I54" s="36"/>
      <c r="J54" s="37"/>
    </row>
    <row r="55" spans="1:16">
      <c r="A55" s="28" t="s">
        <v>89</v>
      </c>
      <c r="B55" s="35"/>
      <c r="C55" s="36"/>
      <c r="D55" s="36"/>
      <c r="E55" s="43" t="s">
        <v>136</v>
      </c>
      <c r="F55" s="36"/>
      <c r="G55" s="36"/>
      <c r="H55" s="36"/>
      <c r="I55" s="36"/>
      <c r="J55" s="37"/>
    </row>
    <row r="56" spans="1:16" ht="30">
      <c r="A56" s="28" t="s">
        <v>60</v>
      </c>
      <c r="B56" s="28">
        <v>15</v>
      </c>
      <c r="C56" s="29" t="s">
        <v>137</v>
      </c>
      <c r="D56" s="28" t="s">
        <v>62</v>
      </c>
      <c r="E56" s="30" t="s">
        <v>138</v>
      </c>
      <c r="F56" s="31" t="s">
        <v>134</v>
      </c>
      <c r="G56" s="32">
        <v>507</v>
      </c>
      <c r="H56" s="33"/>
      <c r="I56" s="33">
        <f>ROUND(G56*H56,P4)</f>
        <v>0</v>
      </c>
      <c r="J56" s="28"/>
      <c r="O56" s="34">
        <f>I56*0.21</f>
        <v>0</v>
      </c>
      <c r="P56">
        <v>3</v>
      </c>
    </row>
    <row r="57" spans="1:16" ht="30">
      <c r="A57" s="28" t="s">
        <v>65</v>
      </c>
      <c r="B57" s="35"/>
      <c r="C57" s="36"/>
      <c r="D57" s="36"/>
      <c r="E57" s="30" t="s">
        <v>139</v>
      </c>
      <c r="F57" s="36"/>
      <c r="G57" s="36"/>
      <c r="H57" s="36"/>
      <c r="I57" s="36"/>
      <c r="J57" s="37"/>
    </row>
    <row r="58" spans="1:16">
      <c r="A58" s="28" t="s">
        <v>89</v>
      </c>
      <c r="B58" s="35"/>
      <c r="C58" s="36"/>
      <c r="D58" s="36"/>
      <c r="E58" s="43" t="s">
        <v>140</v>
      </c>
      <c r="F58" s="36"/>
      <c r="G58" s="36"/>
      <c r="H58" s="36"/>
      <c r="I58" s="36"/>
      <c r="J58" s="37"/>
    </row>
    <row r="59" spans="1:16">
      <c r="A59" s="28" t="s">
        <v>60</v>
      </c>
      <c r="B59" s="28">
        <v>16</v>
      </c>
      <c r="C59" s="29" t="s">
        <v>141</v>
      </c>
      <c r="D59" s="28" t="s">
        <v>62</v>
      </c>
      <c r="E59" s="30" t="s">
        <v>142</v>
      </c>
      <c r="F59" s="31" t="s">
        <v>87</v>
      </c>
      <c r="G59" s="32">
        <v>173.3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 ht="60">
      <c r="A60" s="28" t="s">
        <v>65</v>
      </c>
      <c r="B60" s="35"/>
      <c r="C60" s="36"/>
      <c r="D60" s="36"/>
      <c r="E60" s="30" t="s">
        <v>143</v>
      </c>
      <c r="F60" s="36"/>
      <c r="G60" s="36"/>
      <c r="H60" s="36"/>
      <c r="I60" s="36"/>
      <c r="J60" s="37"/>
    </row>
    <row r="61" spans="1:16">
      <c r="A61" s="28" t="s">
        <v>89</v>
      </c>
      <c r="B61" s="35"/>
      <c r="C61" s="36"/>
      <c r="D61" s="36"/>
      <c r="E61" s="43" t="s">
        <v>144</v>
      </c>
      <c r="F61" s="36"/>
      <c r="G61" s="36"/>
      <c r="H61" s="36"/>
      <c r="I61" s="36"/>
      <c r="J61" s="37"/>
    </row>
    <row r="62" spans="1:16">
      <c r="A62" s="28" t="s">
        <v>60</v>
      </c>
      <c r="B62" s="28">
        <v>17</v>
      </c>
      <c r="C62" s="29" t="s">
        <v>145</v>
      </c>
      <c r="D62" s="28" t="s">
        <v>71</v>
      </c>
      <c r="E62" s="30" t="s">
        <v>146</v>
      </c>
      <c r="F62" s="31" t="s">
        <v>87</v>
      </c>
      <c r="G62" s="32">
        <v>15</v>
      </c>
      <c r="H62" s="33"/>
      <c r="I62" s="33">
        <f>ROUND(G62*H62,P4)</f>
        <v>0</v>
      </c>
      <c r="J62" s="28"/>
      <c r="O62" s="34">
        <f>I62*0.21</f>
        <v>0</v>
      </c>
      <c r="P62">
        <v>3</v>
      </c>
    </row>
    <row r="63" spans="1:16">
      <c r="A63" s="28" t="s">
        <v>65</v>
      </c>
      <c r="B63" s="35"/>
      <c r="C63" s="36"/>
      <c r="D63" s="36"/>
      <c r="E63" s="30" t="s">
        <v>147</v>
      </c>
      <c r="F63" s="36"/>
      <c r="G63" s="36"/>
      <c r="H63" s="36"/>
      <c r="I63" s="36"/>
      <c r="J63" s="37"/>
    </row>
    <row r="64" spans="1:16">
      <c r="A64" s="28" t="s">
        <v>89</v>
      </c>
      <c r="B64" s="35"/>
      <c r="C64" s="36"/>
      <c r="D64" s="36"/>
      <c r="E64" s="43" t="s">
        <v>148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18</v>
      </c>
      <c r="C65" s="29" t="s">
        <v>145</v>
      </c>
      <c r="D65" s="28" t="s">
        <v>74</v>
      </c>
      <c r="E65" s="30" t="s">
        <v>146</v>
      </c>
      <c r="F65" s="31" t="s">
        <v>87</v>
      </c>
      <c r="G65" s="32">
        <v>750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 ht="60">
      <c r="A66" s="28" t="s">
        <v>65</v>
      </c>
      <c r="B66" s="35"/>
      <c r="C66" s="36"/>
      <c r="D66" s="36"/>
      <c r="E66" s="30" t="s">
        <v>149</v>
      </c>
      <c r="F66" s="36"/>
      <c r="G66" s="36"/>
      <c r="H66" s="36"/>
      <c r="I66" s="36"/>
      <c r="J66" s="37"/>
    </row>
    <row r="67" spans="1:16">
      <c r="A67" s="28" t="s">
        <v>89</v>
      </c>
      <c r="B67" s="35"/>
      <c r="C67" s="36"/>
      <c r="D67" s="36"/>
      <c r="E67" s="43" t="s">
        <v>150</v>
      </c>
      <c r="F67" s="36"/>
      <c r="G67" s="36"/>
      <c r="H67" s="36"/>
      <c r="I67" s="36"/>
      <c r="J67" s="37"/>
    </row>
    <row r="68" spans="1:16">
      <c r="A68" s="28" t="s">
        <v>60</v>
      </c>
      <c r="B68" s="28">
        <v>19</v>
      </c>
      <c r="C68" s="29" t="s">
        <v>151</v>
      </c>
      <c r="D68" s="28" t="s">
        <v>62</v>
      </c>
      <c r="E68" s="30" t="s">
        <v>152</v>
      </c>
      <c r="F68" s="31" t="s">
        <v>87</v>
      </c>
      <c r="G68" s="32">
        <v>2</v>
      </c>
      <c r="H68" s="33"/>
      <c r="I68" s="33">
        <f>ROUND(G68*H68,P4)</f>
        <v>0</v>
      </c>
      <c r="J68" s="28"/>
      <c r="O68" s="34">
        <f>I68*0.21</f>
        <v>0</v>
      </c>
      <c r="P68">
        <v>3</v>
      </c>
    </row>
    <row r="69" spans="1:16">
      <c r="A69" s="28" t="s">
        <v>65</v>
      </c>
      <c r="B69" s="35"/>
      <c r="C69" s="36"/>
      <c r="D69" s="36"/>
      <c r="E69" s="30" t="s">
        <v>153</v>
      </c>
      <c r="F69" s="36"/>
      <c r="G69" s="36"/>
      <c r="H69" s="36"/>
      <c r="I69" s="36"/>
      <c r="J69" s="37"/>
    </row>
    <row r="70" spans="1:16">
      <c r="A70" s="28" t="s">
        <v>60</v>
      </c>
      <c r="B70" s="28">
        <v>20</v>
      </c>
      <c r="C70" s="29" t="s">
        <v>154</v>
      </c>
      <c r="D70" s="28" t="s">
        <v>62</v>
      </c>
      <c r="E70" s="30" t="s">
        <v>155</v>
      </c>
      <c r="F70" s="31" t="s">
        <v>87</v>
      </c>
      <c r="G70" s="32">
        <v>27.6</v>
      </c>
      <c r="H70" s="33"/>
      <c r="I70" s="33">
        <f>ROUND(G70*H70,P4)</f>
        <v>0</v>
      </c>
      <c r="J70" s="28"/>
      <c r="O70" s="34">
        <f>I70*0.21</f>
        <v>0</v>
      </c>
      <c r="P70">
        <v>3</v>
      </c>
    </row>
    <row r="71" spans="1:16">
      <c r="A71" s="28" t="s">
        <v>65</v>
      </c>
      <c r="B71" s="35"/>
      <c r="C71" s="36"/>
      <c r="D71" s="36"/>
      <c r="E71" s="38" t="s">
        <v>62</v>
      </c>
      <c r="F71" s="36"/>
      <c r="G71" s="36"/>
      <c r="H71" s="36"/>
      <c r="I71" s="36"/>
      <c r="J71" s="37"/>
    </row>
    <row r="72" spans="1:16">
      <c r="A72" s="28" t="s">
        <v>89</v>
      </c>
      <c r="B72" s="35"/>
      <c r="C72" s="36"/>
      <c r="D72" s="36"/>
      <c r="E72" s="43" t="s">
        <v>156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21</v>
      </c>
      <c r="C73" s="29" t="s">
        <v>157</v>
      </c>
      <c r="D73" s="28" t="s">
        <v>71</v>
      </c>
      <c r="E73" s="30" t="s">
        <v>158</v>
      </c>
      <c r="F73" s="31" t="s">
        <v>87</v>
      </c>
      <c r="G73" s="32">
        <v>42.6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 ht="45">
      <c r="A75" s="28" t="s">
        <v>89</v>
      </c>
      <c r="B75" s="35"/>
      <c r="C75" s="36"/>
      <c r="D75" s="36"/>
      <c r="E75" s="43" t="s">
        <v>159</v>
      </c>
      <c r="F75" s="36"/>
      <c r="G75" s="36"/>
      <c r="H75" s="36"/>
      <c r="I75" s="36"/>
      <c r="J75" s="37"/>
    </row>
    <row r="76" spans="1:16">
      <c r="A76" s="28" t="s">
        <v>60</v>
      </c>
      <c r="B76" s="28">
        <v>22</v>
      </c>
      <c r="C76" s="29" t="s">
        <v>157</v>
      </c>
      <c r="D76" s="28" t="s">
        <v>74</v>
      </c>
      <c r="E76" s="30" t="s">
        <v>158</v>
      </c>
      <c r="F76" s="31" t="s">
        <v>87</v>
      </c>
      <c r="G76" s="32">
        <v>750</v>
      </c>
      <c r="H76" s="33"/>
      <c r="I76" s="33">
        <f>ROUND(G76*H76,P4)</f>
        <v>0</v>
      </c>
      <c r="J76" s="28"/>
      <c r="O76" s="34">
        <f>I76*0.21</f>
        <v>0</v>
      </c>
      <c r="P76">
        <v>3</v>
      </c>
    </row>
    <row r="77" spans="1:16" ht="45">
      <c r="A77" s="28" t="s">
        <v>65</v>
      </c>
      <c r="B77" s="35"/>
      <c r="C77" s="36"/>
      <c r="D77" s="36"/>
      <c r="E77" s="30" t="s">
        <v>160</v>
      </c>
      <c r="F77" s="36"/>
      <c r="G77" s="36"/>
      <c r="H77" s="36"/>
      <c r="I77" s="36"/>
      <c r="J77" s="37"/>
    </row>
    <row r="78" spans="1:16">
      <c r="A78" s="28" t="s">
        <v>89</v>
      </c>
      <c r="B78" s="35"/>
      <c r="C78" s="36"/>
      <c r="D78" s="36"/>
      <c r="E78" s="43" t="s">
        <v>161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23</v>
      </c>
      <c r="C79" s="29" t="s">
        <v>162</v>
      </c>
      <c r="D79" s="28" t="s">
        <v>62</v>
      </c>
      <c r="E79" s="30" t="s">
        <v>163</v>
      </c>
      <c r="F79" s="31" t="s">
        <v>87</v>
      </c>
      <c r="G79" s="32">
        <v>5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>
      <c r="A80" s="28" t="s">
        <v>65</v>
      </c>
      <c r="B80" s="35"/>
      <c r="C80" s="36"/>
      <c r="D80" s="36"/>
      <c r="E80" s="30" t="s">
        <v>164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24</v>
      </c>
      <c r="C81" s="29" t="s">
        <v>165</v>
      </c>
      <c r="D81" s="28" t="s">
        <v>62</v>
      </c>
      <c r="E81" s="30" t="s">
        <v>166</v>
      </c>
      <c r="F81" s="31" t="s">
        <v>87</v>
      </c>
      <c r="G81" s="32">
        <v>16.559999999999999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 ht="75">
      <c r="A82" s="28" t="s">
        <v>65</v>
      </c>
      <c r="B82" s="35"/>
      <c r="C82" s="36"/>
      <c r="D82" s="36"/>
      <c r="E82" s="30" t="s">
        <v>167</v>
      </c>
      <c r="F82" s="36"/>
      <c r="G82" s="36"/>
      <c r="H82" s="36"/>
      <c r="I82" s="36"/>
      <c r="J82" s="37"/>
    </row>
    <row r="83" spans="1:16">
      <c r="A83" s="28" t="s">
        <v>89</v>
      </c>
      <c r="B83" s="35"/>
      <c r="C83" s="36"/>
      <c r="D83" s="36"/>
      <c r="E83" s="43" t="s">
        <v>168</v>
      </c>
      <c r="F83" s="36"/>
      <c r="G83" s="36"/>
      <c r="H83" s="36"/>
      <c r="I83" s="36"/>
      <c r="J83" s="37"/>
    </row>
    <row r="84" spans="1:16">
      <c r="A84" s="28" t="s">
        <v>60</v>
      </c>
      <c r="B84" s="28">
        <v>25</v>
      </c>
      <c r="C84" s="29" t="s">
        <v>169</v>
      </c>
      <c r="D84" s="28" t="s">
        <v>62</v>
      </c>
      <c r="E84" s="30" t="s">
        <v>170</v>
      </c>
      <c r="F84" s="31" t="s">
        <v>87</v>
      </c>
      <c r="G84" s="32">
        <v>8.2799999999999994</v>
      </c>
      <c r="H84" s="33"/>
      <c r="I84" s="33">
        <f>ROUND(G84*H84,P4)</f>
        <v>0</v>
      </c>
      <c r="J84" s="28"/>
      <c r="O84" s="34">
        <f>I84*0.21</f>
        <v>0</v>
      </c>
      <c r="P84">
        <v>3</v>
      </c>
    </row>
    <row r="85" spans="1:16">
      <c r="A85" s="28" t="s">
        <v>65</v>
      </c>
      <c r="B85" s="35"/>
      <c r="C85" s="36"/>
      <c r="D85" s="36"/>
      <c r="E85" s="30" t="s">
        <v>171</v>
      </c>
      <c r="F85" s="36"/>
      <c r="G85" s="36"/>
      <c r="H85" s="36"/>
      <c r="I85" s="36"/>
      <c r="J85" s="37"/>
    </row>
    <row r="86" spans="1:16">
      <c r="A86" s="28" t="s">
        <v>89</v>
      </c>
      <c r="B86" s="35"/>
      <c r="C86" s="36"/>
      <c r="D86" s="36"/>
      <c r="E86" s="43" t="s">
        <v>172</v>
      </c>
      <c r="F86" s="36"/>
      <c r="G86" s="36"/>
      <c r="H86" s="36"/>
      <c r="I86" s="36"/>
      <c r="J86" s="37"/>
    </row>
    <row r="87" spans="1:16">
      <c r="A87" s="28" t="s">
        <v>60</v>
      </c>
      <c r="B87" s="28">
        <v>26</v>
      </c>
      <c r="C87" s="29" t="s">
        <v>173</v>
      </c>
      <c r="D87" s="28" t="s">
        <v>62</v>
      </c>
      <c r="E87" s="30" t="s">
        <v>174</v>
      </c>
      <c r="F87" s="31" t="s">
        <v>175</v>
      </c>
      <c r="G87" s="32">
        <v>1488</v>
      </c>
      <c r="H87" s="33"/>
      <c r="I87" s="33">
        <f>ROUND(G87*H87,P4)</f>
        <v>0</v>
      </c>
      <c r="J87" s="28"/>
      <c r="O87" s="34">
        <f>I87*0.21</f>
        <v>0</v>
      </c>
      <c r="P87">
        <v>3</v>
      </c>
    </row>
    <row r="88" spans="1:16">
      <c r="A88" s="28" t="s">
        <v>65</v>
      </c>
      <c r="B88" s="35"/>
      <c r="C88" s="36"/>
      <c r="D88" s="36"/>
      <c r="E88" s="30" t="s">
        <v>176</v>
      </c>
      <c r="F88" s="36"/>
      <c r="G88" s="36"/>
      <c r="H88" s="36"/>
      <c r="I88" s="36"/>
      <c r="J88" s="37"/>
    </row>
    <row r="89" spans="1:16" ht="45">
      <c r="A89" s="28" t="s">
        <v>89</v>
      </c>
      <c r="B89" s="35"/>
      <c r="C89" s="36"/>
      <c r="D89" s="36"/>
      <c r="E89" s="43" t="s">
        <v>177</v>
      </c>
      <c r="F89" s="36"/>
      <c r="G89" s="36"/>
      <c r="H89" s="36"/>
      <c r="I89" s="36"/>
      <c r="J89" s="37"/>
    </row>
    <row r="90" spans="1:16">
      <c r="A90" s="28" t="s">
        <v>60</v>
      </c>
      <c r="B90" s="28">
        <v>27</v>
      </c>
      <c r="C90" s="29" t="s">
        <v>178</v>
      </c>
      <c r="D90" s="28" t="s">
        <v>62</v>
      </c>
      <c r="E90" s="30" t="s">
        <v>179</v>
      </c>
      <c r="F90" s="31" t="s">
        <v>175</v>
      </c>
      <c r="G90" s="32">
        <v>20</v>
      </c>
      <c r="H90" s="33"/>
      <c r="I90" s="33">
        <f>ROUND(G90*H90,P4)</f>
        <v>0</v>
      </c>
      <c r="J90" s="28"/>
      <c r="O90" s="34">
        <f>I90*0.21</f>
        <v>0</v>
      </c>
      <c r="P90">
        <v>3</v>
      </c>
    </row>
    <row r="91" spans="1:16">
      <c r="A91" s="28" t="s">
        <v>65</v>
      </c>
      <c r="B91" s="35"/>
      <c r="C91" s="36"/>
      <c r="D91" s="36"/>
      <c r="E91" s="30" t="s">
        <v>180</v>
      </c>
      <c r="F91" s="36"/>
      <c r="G91" s="36"/>
      <c r="H91" s="36"/>
      <c r="I91" s="36"/>
      <c r="J91" s="37"/>
    </row>
    <row r="92" spans="1:16">
      <c r="A92" s="28" t="s">
        <v>60</v>
      </c>
      <c r="B92" s="28">
        <v>28</v>
      </c>
      <c r="C92" s="29" t="s">
        <v>181</v>
      </c>
      <c r="D92" s="28" t="s">
        <v>62</v>
      </c>
      <c r="E92" s="30" t="s">
        <v>182</v>
      </c>
      <c r="F92" s="31" t="s">
        <v>175</v>
      </c>
      <c r="G92" s="32">
        <v>20</v>
      </c>
      <c r="H92" s="33"/>
      <c r="I92" s="33">
        <f>ROUND(G92*H92,P4)</f>
        <v>0</v>
      </c>
      <c r="J92" s="28"/>
      <c r="O92" s="34">
        <f>I92*0.21</f>
        <v>0</v>
      </c>
      <c r="P92">
        <v>3</v>
      </c>
    </row>
    <row r="93" spans="1:16">
      <c r="A93" s="28" t="s">
        <v>65</v>
      </c>
      <c r="B93" s="35"/>
      <c r="C93" s="36"/>
      <c r="D93" s="36"/>
      <c r="E93" s="38" t="s">
        <v>62</v>
      </c>
      <c r="F93" s="36"/>
      <c r="G93" s="36"/>
      <c r="H93" s="36"/>
      <c r="I93" s="36"/>
      <c r="J93" s="37"/>
    </row>
    <row r="94" spans="1:16">
      <c r="A94" s="28" t="s">
        <v>60</v>
      </c>
      <c r="B94" s="28">
        <v>29</v>
      </c>
      <c r="C94" s="29" t="s">
        <v>183</v>
      </c>
      <c r="D94" s="28" t="s">
        <v>62</v>
      </c>
      <c r="E94" s="30" t="s">
        <v>184</v>
      </c>
      <c r="F94" s="31" t="s">
        <v>175</v>
      </c>
      <c r="G94" s="32">
        <v>20</v>
      </c>
      <c r="H94" s="33"/>
      <c r="I94" s="33">
        <f>ROUND(G94*H94,P4)</f>
        <v>0</v>
      </c>
      <c r="J94" s="28"/>
      <c r="O94" s="34">
        <f>I94*0.21</f>
        <v>0</v>
      </c>
      <c r="P94">
        <v>3</v>
      </c>
    </row>
    <row r="95" spans="1:16">
      <c r="A95" s="28" t="s">
        <v>65</v>
      </c>
      <c r="B95" s="35"/>
      <c r="C95" s="36"/>
      <c r="D95" s="36"/>
      <c r="E95" s="38" t="s">
        <v>62</v>
      </c>
      <c r="F95" s="36"/>
      <c r="G95" s="36"/>
      <c r="H95" s="36"/>
      <c r="I95" s="36"/>
      <c r="J95" s="37"/>
    </row>
    <row r="96" spans="1:16">
      <c r="A96" s="28" t="s">
        <v>60</v>
      </c>
      <c r="B96" s="28">
        <v>30</v>
      </c>
      <c r="C96" s="29" t="s">
        <v>185</v>
      </c>
      <c r="D96" s="28" t="s">
        <v>62</v>
      </c>
      <c r="E96" s="30" t="s">
        <v>186</v>
      </c>
      <c r="F96" s="31" t="s">
        <v>175</v>
      </c>
      <c r="G96" s="32">
        <v>20</v>
      </c>
      <c r="H96" s="33"/>
      <c r="I96" s="33">
        <f>ROUND(G96*H96,P4)</f>
        <v>0</v>
      </c>
      <c r="J96" s="28"/>
      <c r="O96" s="34">
        <f>I96*0.21</f>
        <v>0</v>
      </c>
      <c r="P96">
        <v>3</v>
      </c>
    </row>
    <row r="97" spans="1:16">
      <c r="A97" s="28" t="s">
        <v>65</v>
      </c>
      <c r="B97" s="35"/>
      <c r="C97" s="36"/>
      <c r="D97" s="36"/>
      <c r="E97" s="30" t="s">
        <v>187</v>
      </c>
      <c r="F97" s="36"/>
      <c r="G97" s="36"/>
      <c r="H97" s="36"/>
      <c r="I97" s="36"/>
      <c r="J97" s="37"/>
    </row>
    <row r="98" spans="1:16">
      <c r="A98" s="28" t="s">
        <v>60</v>
      </c>
      <c r="B98" s="28">
        <v>31</v>
      </c>
      <c r="C98" s="29" t="s">
        <v>188</v>
      </c>
      <c r="D98" s="28" t="s">
        <v>62</v>
      </c>
      <c r="E98" s="30" t="s">
        <v>189</v>
      </c>
      <c r="F98" s="31" t="s">
        <v>134</v>
      </c>
      <c r="G98" s="32">
        <v>91</v>
      </c>
      <c r="H98" s="33"/>
      <c r="I98" s="33">
        <f>ROUND(G98*H98,P4)</f>
        <v>0</v>
      </c>
      <c r="J98" s="28"/>
      <c r="O98" s="34">
        <f>I98*0.21</f>
        <v>0</v>
      </c>
      <c r="P98">
        <v>3</v>
      </c>
    </row>
    <row r="99" spans="1:16">
      <c r="A99" s="28" t="s">
        <v>65</v>
      </c>
      <c r="B99" s="35"/>
      <c r="C99" s="36"/>
      <c r="D99" s="36"/>
      <c r="E99" s="30" t="s">
        <v>114</v>
      </c>
      <c r="F99" s="36"/>
      <c r="G99" s="36"/>
      <c r="H99" s="36"/>
      <c r="I99" s="36"/>
      <c r="J99" s="37"/>
    </row>
    <row r="100" spans="1:16">
      <c r="A100" s="28" t="s">
        <v>89</v>
      </c>
      <c r="B100" s="35"/>
      <c r="C100" s="36"/>
      <c r="D100" s="36"/>
      <c r="E100" s="43" t="s">
        <v>190</v>
      </c>
      <c r="F100" s="36"/>
      <c r="G100" s="36"/>
      <c r="H100" s="36"/>
      <c r="I100" s="36"/>
      <c r="J100" s="37"/>
    </row>
    <row r="101" spans="1:16" ht="30">
      <c r="A101" s="28" t="s">
        <v>60</v>
      </c>
      <c r="B101" s="28">
        <v>32</v>
      </c>
      <c r="C101" s="29" t="s">
        <v>191</v>
      </c>
      <c r="D101" s="28" t="s">
        <v>62</v>
      </c>
      <c r="E101" s="30" t="s">
        <v>192</v>
      </c>
      <c r="F101" s="31" t="s">
        <v>134</v>
      </c>
      <c r="G101" s="32">
        <v>139</v>
      </c>
      <c r="H101" s="33"/>
      <c r="I101" s="33">
        <f>ROUND(G101*H101,P4)</f>
        <v>0</v>
      </c>
      <c r="J101" s="28"/>
      <c r="O101" s="34">
        <f>I101*0.21</f>
        <v>0</v>
      </c>
      <c r="P101">
        <v>3</v>
      </c>
    </row>
    <row r="102" spans="1:16">
      <c r="A102" s="28" t="s">
        <v>65</v>
      </c>
      <c r="B102" s="35"/>
      <c r="C102" s="36"/>
      <c r="D102" s="36"/>
      <c r="E102" s="30" t="s">
        <v>114</v>
      </c>
      <c r="F102" s="36"/>
      <c r="G102" s="36"/>
      <c r="H102" s="36"/>
      <c r="I102" s="36"/>
      <c r="J102" s="37"/>
    </row>
    <row r="103" spans="1:16">
      <c r="A103" s="28" t="s">
        <v>89</v>
      </c>
      <c r="B103" s="35"/>
      <c r="C103" s="36"/>
      <c r="D103" s="36"/>
      <c r="E103" s="43" t="s">
        <v>193</v>
      </c>
      <c r="F103" s="36"/>
      <c r="G103" s="36"/>
      <c r="H103" s="36"/>
      <c r="I103" s="36"/>
      <c r="J103" s="37"/>
    </row>
    <row r="104" spans="1:16" ht="30">
      <c r="A104" s="28" t="s">
        <v>60</v>
      </c>
      <c r="B104" s="28">
        <v>33</v>
      </c>
      <c r="C104" s="29" t="s">
        <v>194</v>
      </c>
      <c r="D104" s="28" t="s">
        <v>62</v>
      </c>
      <c r="E104" s="30" t="s">
        <v>195</v>
      </c>
      <c r="F104" s="31" t="s">
        <v>134</v>
      </c>
      <c r="G104" s="32">
        <v>64</v>
      </c>
      <c r="H104" s="33"/>
      <c r="I104" s="33">
        <f>ROUND(G104*H104,P4)</f>
        <v>0</v>
      </c>
      <c r="J104" s="28"/>
      <c r="O104" s="34">
        <f>I104*0.21</f>
        <v>0</v>
      </c>
      <c r="P104">
        <v>3</v>
      </c>
    </row>
    <row r="105" spans="1:16">
      <c r="A105" s="28" t="s">
        <v>65</v>
      </c>
      <c r="B105" s="35"/>
      <c r="C105" s="36"/>
      <c r="D105" s="36"/>
      <c r="E105" s="30" t="s">
        <v>114</v>
      </c>
      <c r="F105" s="36"/>
      <c r="G105" s="36"/>
      <c r="H105" s="36"/>
      <c r="I105" s="36"/>
      <c r="J105" s="37"/>
    </row>
    <row r="106" spans="1:16">
      <c r="A106" s="22" t="s">
        <v>57</v>
      </c>
      <c r="B106" s="23"/>
      <c r="C106" s="24" t="s">
        <v>196</v>
      </c>
      <c r="D106" s="25"/>
      <c r="E106" s="22" t="s">
        <v>197</v>
      </c>
      <c r="F106" s="25"/>
      <c r="G106" s="25"/>
      <c r="H106" s="25"/>
      <c r="I106" s="26">
        <f>SUMIFS(I107:I109,A107:A109,"P")</f>
        <v>0</v>
      </c>
      <c r="J106" s="27"/>
    </row>
    <row r="107" spans="1:16">
      <c r="A107" s="28" t="s">
        <v>60</v>
      </c>
      <c r="B107" s="28">
        <v>34</v>
      </c>
      <c r="C107" s="29" t="s">
        <v>198</v>
      </c>
      <c r="D107" s="28" t="s">
        <v>62</v>
      </c>
      <c r="E107" s="30" t="s">
        <v>199</v>
      </c>
      <c r="F107" s="31" t="s">
        <v>87</v>
      </c>
      <c r="G107" s="32">
        <v>750</v>
      </c>
      <c r="H107" s="33"/>
      <c r="I107" s="33">
        <f>ROUND(G107*H107,P4)</f>
        <v>0</v>
      </c>
      <c r="J107" s="28"/>
      <c r="O107" s="34">
        <f>I107*0.21</f>
        <v>0</v>
      </c>
      <c r="P107">
        <v>3</v>
      </c>
    </row>
    <row r="108" spans="1:16" ht="45">
      <c r="A108" s="28" t="s">
        <v>65</v>
      </c>
      <c r="B108" s="35"/>
      <c r="C108" s="36"/>
      <c r="D108" s="36"/>
      <c r="E108" s="30" t="s">
        <v>200</v>
      </c>
      <c r="F108" s="36"/>
      <c r="G108" s="36"/>
      <c r="H108" s="36"/>
      <c r="I108" s="36"/>
      <c r="J108" s="37"/>
    </row>
    <row r="109" spans="1:16">
      <c r="A109" s="28" t="s">
        <v>89</v>
      </c>
      <c r="B109" s="35"/>
      <c r="C109" s="36"/>
      <c r="D109" s="36"/>
      <c r="E109" s="43" t="s">
        <v>150</v>
      </c>
      <c r="F109" s="36"/>
      <c r="G109" s="36"/>
      <c r="H109" s="36"/>
      <c r="I109" s="36"/>
      <c r="J109" s="37"/>
    </row>
    <row r="110" spans="1:16">
      <c r="A110" s="22" t="s">
        <v>57</v>
      </c>
      <c r="B110" s="23"/>
      <c r="C110" s="24" t="s">
        <v>201</v>
      </c>
      <c r="D110" s="25"/>
      <c r="E110" s="22" t="s">
        <v>202</v>
      </c>
      <c r="F110" s="25"/>
      <c r="G110" s="25"/>
      <c r="H110" s="25"/>
      <c r="I110" s="26">
        <f>SUMIFS(I111:I113,A111:A113,"P")</f>
        <v>0</v>
      </c>
      <c r="J110" s="27"/>
    </row>
    <row r="111" spans="1:16">
      <c r="A111" s="28" t="s">
        <v>60</v>
      </c>
      <c r="B111" s="28">
        <v>35</v>
      </c>
      <c r="C111" s="29" t="s">
        <v>203</v>
      </c>
      <c r="D111" s="28" t="s">
        <v>62</v>
      </c>
      <c r="E111" s="30" t="s">
        <v>204</v>
      </c>
      <c r="F111" s="31" t="s">
        <v>87</v>
      </c>
      <c r="G111" s="32">
        <v>2.76</v>
      </c>
      <c r="H111" s="33"/>
      <c r="I111" s="33">
        <f>ROUND(G111*H111,P4)</f>
        <v>0</v>
      </c>
      <c r="J111" s="28"/>
      <c r="O111" s="34">
        <f>I111*0.21</f>
        <v>0</v>
      </c>
      <c r="P111">
        <v>3</v>
      </c>
    </row>
    <row r="112" spans="1:16">
      <c r="A112" s="28" t="s">
        <v>65</v>
      </c>
      <c r="B112" s="35"/>
      <c r="C112" s="36"/>
      <c r="D112" s="36"/>
      <c r="E112" s="30" t="s">
        <v>171</v>
      </c>
      <c r="F112" s="36"/>
      <c r="G112" s="36"/>
      <c r="H112" s="36"/>
      <c r="I112" s="36"/>
      <c r="J112" s="37"/>
    </row>
    <row r="113" spans="1:16">
      <c r="A113" s="28" t="s">
        <v>89</v>
      </c>
      <c r="B113" s="35"/>
      <c r="C113" s="36"/>
      <c r="D113" s="36"/>
      <c r="E113" s="43" t="s">
        <v>205</v>
      </c>
      <c r="F113" s="36"/>
      <c r="G113" s="36"/>
      <c r="H113" s="36"/>
      <c r="I113" s="36"/>
      <c r="J113" s="37"/>
    </row>
    <row r="114" spans="1:16">
      <c r="A114" s="22" t="s">
        <v>57</v>
      </c>
      <c r="B114" s="23"/>
      <c r="C114" s="24" t="s">
        <v>206</v>
      </c>
      <c r="D114" s="25"/>
      <c r="E114" s="22" t="s">
        <v>207</v>
      </c>
      <c r="F114" s="25"/>
      <c r="G114" s="25"/>
      <c r="H114" s="25"/>
      <c r="I114" s="26">
        <f>SUMIFS(I115:I182,A115:A182,"P")</f>
        <v>0</v>
      </c>
      <c r="J114" s="27"/>
    </row>
    <row r="115" spans="1:16">
      <c r="A115" s="28" t="s">
        <v>60</v>
      </c>
      <c r="B115" s="28">
        <v>36</v>
      </c>
      <c r="C115" s="29" t="s">
        <v>208</v>
      </c>
      <c r="D115" s="28" t="s">
        <v>71</v>
      </c>
      <c r="E115" s="30" t="s">
        <v>209</v>
      </c>
      <c r="F115" s="31" t="s">
        <v>87</v>
      </c>
      <c r="G115" s="32">
        <v>227.45</v>
      </c>
      <c r="H115" s="33"/>
      <c r="I115" s="33">
        <f>ROUND(G115*H115,P4)</f>
        <v>0</v>
      </c>
      <c r="J115" s="28"/>
      <c r="O115" s="34">
        <f>I115*0.21</f>
        <v>0</v>
      </c>
      <c r="P115">
        <v>3</v>
      </c>
    </row>
    <row r="116" spans="1:16">
      <c r="A116" s="28" t="s">
        <v>65</v>
      </c>
      <c r="B116" s="35"/>
      <c r="C116" s="36"/>
      <c r="D116" s="36"/>
      <c r="E116" s="30" t="s">
        <v>210</v>
      </c>
      <c r="F116" s="36"/>
      <c r="G116" s="36"/>
      <c r="H116" s="36"/>
      <c r="I116" s="36"/>
      <c r="J116" s="37"/>
    </row>
    <row r="117" spans="1:16" ht="60">
      <c r="A117" s="28" t="s">
        <v>89</v>
      </c>
      <c r="B117" s="35"/>
      <c r="C117" s="36"/>
      <c r="D117" s="36"/>
      <c r="E117" s="43" t="s">
        <v>211</v>
      </c>
      <c r="F117" s="36"/>
      <c r="G117" s="36"/>
      <c r="H117" s="36"/>
      <c r="I117" s="36"/>
      <c r="J117" s="37"/>
    </row>
    <row r="118" spans="1:16">
      <c r="A118" s="28" t="s">
        <v>60</v>
      </c>
      <c r="B118" s="28">
        <v>37</v>
      </c>
      <c r="C118" s="29" t="s">
        <v>208</v>
      </c>
      <c r="D118" s="28" t="s">
        <v>74</v>
      </c>
      <c r="E118" s="30" t="s">
        <v>209</v>
      </c>
      <c r="F118" s="31" t="s">
        <v>87</v>
      </c>
      <c r="G118" s="32">
        <v>97.05</v>
      </c>
      <c r="H118" s="33"/>
      <c r="I118" s="33">
        <f>ROUND(G118*H118,P4)</f>
        <v>0</v>
      </c>
      <c r="J118" s="28"/>
      <c r="O118" s="34">
        <f>I118*0.21</f>
        <v>0</v>
      </c>
      <c r="P118">
        <v>3</v>
      </c>
    </row>
    <row r="119" spans="1:16">
      <c r="A119" s="28" t="s">
        <v>65</v>
      </c>
      <c r="B119" s="35"/>
      <c r="C119" s="36"/>
      <c r="D119" s="36"/>
      <c r="E119" s="30" t="s">
        <v>212</v>
      </c>
      <c r="F119" s="36"/>
      <c r="G119" s="36"/>
      <c r="H119" s="36"/>
      <c r="I119" s="36"/>
      <c r="J119" s="37"/>
    </row>
    <row r="120" spans="1:16" ht="45">
      <c r="A120" s="28" t="s">
        <v>89</v>
      </c>
      <c r="B120" s="35"/>
      <c r="C120" s="36"/>
      <c r="D120" s="36"/>
      <c r="E120" s="43" t="s">
        <v>213</v>
      </c>
      <c r="F120" s="36"/>
      <c r="G120" s="36"/>
      <c r="H120" s="36"/>
      <c r="I120" s="36"/>
      <c r="J120" s="37"/>
    </row>
    <row r="121" spans="1:16">
      <c r="A121" s="28" t="s">
        <v>60</v>
      </c>
      <c r="B121" s="28">
        <v>38</v>
      </c>
      <c r="C121" s="29" t="s">
        <v>208</v>
      </c>
      <c r="D121" s="28" t="s">
        <v>214</v>
      </c>
      <c r="E121" s="30" t="s">
        <v>209</v>
      </c>
      <c r="F121" s="31" t="s">
        <v>87</v>
      </c>
      <c r="G121" s="32">
        <v>3</v>
      </c>
      <c r="H121" s="33"/>
      <c r="I121" s="33">
        <f>ROUND(G121*H121,P4)</f>
        <v>0</v>
      </c>
      <c r="J121" s="28"/>
      <c r="O121" s="34">
        <f>I121*0.21</f>
        <v>0</v>
      </c>
      <c r="P121">
        <v>3</v>
      </c>
    </row>
    <row r="122" spans="1:16">
      <c r="A122" s="28" t="s">
        <v>65</v>
      </c>
      <c r="B122" s="35"/>
      <c r="C122" s="36"/>
      <c r="D122" s="36"/>
      <c r="E122" s="38" t="s">
        <v>62</v>
      </c>
      <c r="F122" s="36"/>
      <c r="G122" s="36"/>
      <c r="H122" s="36"/>
      <c r="I122" s="36"/>
      <c r="J122" s="37"/>
    </row>
    <row r="123" spans="1:16">
      <c r="A123" s="28" t="s">
        <v>89</v>
      </c>
      <c r="B123" s="35"/>
      <c r="C123" s="36"/>
      <c r="D123" s="36"/>
      <c r="E123" s="43" t="s">
        <v>215</v>
      </c>
      <c r="F123" s="36"/>
      <c r="G123" s="36"/>
      <c r="H123" s="36"/>
      <c r="I123" s="36"/>
      <c r="J123" s="37"/>
    </row>
    <row r="124" spans="1:16">
      <c r="A124" s="28" t="s">
        <v>60</v>
      </c>
      <c r="B124" s="28">
        <v>39</v>
      </c>
      <c r="C124" s="29" t="s">
        <v>216</v>
      </c>
      <c r="D124" s="28" t="s">
        <v>62</v>
      </c>
      <c r="E124" s="30" t="s">
        <v>217</v>
      </c>
      <c r="F124" s="31" t="s">
        <v>87</v>
      </c>
      <c r="G124" s="32">
        <v>0.5</v>
      </c>
      <c r="H124" s="33"/>
      <c r="I124" s="33">
        <f>ROUND(G124*H124,P4)</f>
        <v>0</v>
      </c>
      <c r="J124" s="28"/>
      <c r="O124" s="34">
        <f>I124*0.21</f>
        <v>0</v>
      </c>
      <c r="P124">
        <v>3</v>
      </c>
    </row>
    <row r="125" spans="1:16">
      <c r="A125" s="28" t="s">
        <v>65</v>
      </c>
      <c r="B125" s="35"/>
      <c r="C125" s="36"/>
      <c r="D125" s="36"/>
      <c r="E125" s="30" t="s">
        <v>218</v>
      </c>
      <c r="F125" s="36"/>
      <c r="G125" s="36"/>
      <c r="H125" s="36"/>
      <c r="I125" s="36"/>
      <c r="J125" s="37"/>
    </row>
    <row r="126" spans="1:16">
      <c r="A126" s="28" t="s">
        <v>89</v>
      </c>
      <c r="B126" s="35"/>
      <c r="C126" s="36"/>
      <c r="D126" s="36"/>
      <c r="E126" s="43" t="s">
        <v>219</v>
      </c>
      <c r="F126" s="36"/>
      <c r="G126" s="36"/>
      <c r="H126" s="36"/>
      <c r="I126" s="36"/>
      <c r="J126" s="37"/>
    </row>
    <row r="127" spans="1:16">
      <c r="A127" s="28" t="s">
        <v>60</v>
      </c>
      <c r="B127" s="28">
        <v>40</v>
      </c>
      <c r="C127" s="29" t="s">
        <v>220</v>
      </c>
      <c r="D127" s="28" t="s">
        <v>62</v>
      </c>
      <c r="E127" s="30" t="s">
        <v>221</v>
      </c>
      <c r="F127" s="31" t="s">
        <v>175</v>
      </c>
      <c r="G127" s="32">
        <v>1993</v>
      </c>
      <c r="H127" s="33"/>
      <c r="I127" s="33">
        <f>ROUND(G127*H127,P4)</f>
        <v>0</v>
      </c>
      <c r="J127" s="28"/>
      <c r="O127" s="34">
        <f>I127*0.21</f>
        <v>0</v>
      </c>
      <c r="P127">
        <v>3</v>
      </c>
    </row>
    <row r="128" spans="1:16">
      <c r="A128" s="28" t="s">
        <v>65</v>
      </c>
      <c r="B128" s="35"/>
      <c r="C128" s="36"/>
      <c r="D128" s="36"/>
      <c r="E128" s="38" t="s">
        <v>62</v>
      </c>
      <c r="F128" s="36"/>
      <c r="G128" s="36"/>
      <c r="H128" s="36"/>
      <c r="I128" s="36"/>
      <c r="J128" s="37"/>
    </row>
    <row r="129" spans="1:16" ht="45">
      <c r="A129" s="28" t="s">
        <v>89</v>
      </c>
      <c r="B129" s="35"/>
      <c r="C129" s="36"/>
      <c r="D129" s="36"/>
      <c r="E129" s="43" t="s">
        <v>222</v>
      </c>
      <c r="F129" s="36"/>
      <c r="G129" s="36"/>
      <c r="H129" s="36"/>
      <c r="I129" s="36"/>
      <c r="J129" s="37"/>
    </row>
    <row r="130" spans="1:16">
      <c r="A130" s="28" t="s">
        <v>60</v>
      </c>
      <c r="B130" s="28">
        <v>41</v>
      </c>
      <c r="C130" s="29" t="s">
        <v>223</v>
      </c>
      <c r="D130" s="28" t="s">
        <v>62</v>
      </c>
      <c r="E130" s="30" t="s">
        <v>224</v>
      </c>
      <c r="F130" s="31" t="s">
        <v>87</v>
      </c>
      <c r="G130" s="32">
        <v>57.71</v>
      </c>
      <c r="H130" s="33"/>
      <c r="I130" s="33">
        <f>ROUND(G130*H130,P4)</f>
        <v>0</v>
      </c>
      <c r="J130" s="28"/>
      <c r="O130" s="34">
        <f>I130*0.21</f>
        <v>0</v>
      </c>
      <c r="P130">
        <v>3</v>
      </c>
    </row>
    <row r="131" spans="1:16">
      <c r="A131" s="28" t="s">
        <v>65</v>
      </c>
      <c r="B131" s="35"/>
      <c r="C131" s="36"/>
      <c r="D131" s="36"/>
      <c r="E131" s="38" t="s">
        <v>62</v>
      </c>
      <c r="F131" s="36"/>
      <c r="G131" s="36"/>
      <c r="H131" s="36"/>
      <c r="I131" s="36"/>
      <c r="J131" s="37"/>
    </row>
    <row r="132" spans="1:16" ht="45">
      <c r="A132" s="28" t="s">
        <v>89</v>
      </c>
      <c r="B132" s="35"/>
      <c r="C132" s="36"/>
      <c r="D132" s="36"/>
      <c r="E132" s="43" t="s">
        <v>225</v>
      </c>
      <c r="F132" s="36"/>
      <c r="G132" s="36"/>
      <c r="H132" s="36"/>
      <c r="I132" s="36"/>
      <c r="J132" s="37"/>
    </row>
    <row r="133" spans="1:16">
      <c r="A133" s="28" t="s">
        <v>60</v>
      </c>
      <c r="B133" s="28">
        <v>42</v>
      </c>
      <c r="C133" s="29" t="s">
        <v>226</v>
      </c>
      <c r="D133" s="28" t="s">
        <v>62</v>
      </c>
      <c r="E133" s="30" t="s">
        <v>227</v>
      </c>
      <c r="F133" s="31" t="s">
        <v>87</v>
      </c>
      <c r="G133" s="32">
        <v>83.98</v>
      </c>
      <c r="H133" s="33"/>
      <c r="I133" s="33">
        <f>ROUND(G133*H133,P4)</f>
        <v>0</v>
      </c>
      <c r="J133" s="28"/>
      <c r="O133" s="34">
        <f>I133*0.21</f>
        <v>0</v>
      </c>
      <c r="P133">
        <v>3</v>
      </c>
    </row>
    <row r="134" spans="1:16">
      <c r="A134" s="28" t="s">
        <v>65</v>
      </c>
      <c r="B134" s="35"/>
      <c r="C134" s="36"/>
      <c r="D134" s="36"/>
      <c r="E134" s="38" t="s">
        <v>62</v>
      </c>
      <c r="F134" s="36"/>
      <c r="G134" s="36"/>
      <c r="H134" s="36"/>
      <c r="I134" s="36"/>
      <c r="J134" s="37"/>
    </row>
    <row r="135" spans="1:16" ht="45">
      <c r="A135" s="28" t="s">
        <v>89</v>
      </c>
      <c r="B135" s="35"/>
      <c r="C135" s="36"/>
      <c r="D135" s="36"/>
      <c r="E135" s="43" t="s">
        <v>228</v>
      </c>
      <c r="F135" s="36"/>
      <c r="G135" s="36"/>
      <c r="H135" s="36"/>
      <c r="I135" s="36"/>
      <c r="J135" s="37"/>
    </row>
    <row r="136" spans="1:16">
      <c r="A136" s="28" t="s">
        <v>60</v>
      </c>
      <c r="B136" s="28">
        <v>43</v>
      </c>
      <c r="C136" s="29" t="s">
        <v>229</v>
      </c>
      <c r="D136" s="28" t="s">
        <v>71</v>
      </c>
      <c r="E136" s="30" t="s">
        <v>230</v>
      </c>
      <c r="F136" s="31" t="s">
        <v>175</v>
      </c>
      <c r="G136" s="32">
        <v>226</v>
      </c>
      <c r="H136" s="33"/>
      <c r="I136" s="33">
        <f>ROUND(G136*H136,P4)</f>
        <v>0</v>
      </c>
      <c r="J136" s="28"/>
      <c r="O136" s="34">
        <f>I136*0.21</f>
        <v>0</v>
      </c>
      <c r="P136">
        <v>3</v>
      </c>
    </row>
    <row r="137" spans="1:16" ht="90">
      <c r="A137" s="28" t="s">
        <v>65</v>
      </c>
      <c r="B137" s="35"/>
      <c r="C137" s="36"/>
      <c r="D137" s="36"/>
      <c r="E137" s="30" t="s">
        <v>231</v>
      </c>
      <c r="F137" s="36"/>
      <c r="G137" s="36"/>
      <c r="H137" s="36"/>
      <c r="I137" s="36"/>
      <c r="J137" s="37"/>
    </row>
    <row r="138" spans="1:16">
      <c r="A138" s="28" t="s">
        <v>89</v>
      </c>
      <c r="B138" s="35"/>
      <c r="C138" s="36"/>
      <c r="D138" s="36"/>
      <c r="E138" s="43" t="s">
        <v>232</v>
      </c>
      <c r="F138" s="36"/>
      <c r="G138" s="36"/>
      <c r="H138" s="36"/>
      <c r="I138" s="36"/>
      <c r="J138" s="37"/>
    </row>
    <row r="139" spans="1:16">
      <c r="A139" s="28" t="s">
        <v>60</v>
      </c>
      <c r="B139" s="28">
        <v>44</v>
      </c>
      <c r="C139" s="29" t="s">
        <v>229</v>
      </c>
      <c r="D139" s="28" t="s">
        <v>74</v>
      </c>
      <c r="E139" s="30" t="s">
        <v>230</v>
      </c>
      <c r="F139" s="31" t="s">
        <v>175</v>
      </c>
      <c r="G139" s="32">
        <v>252</v>
      </c>
      <c r="H139" s="33"/>
      <c r="I139" s="33">
        <f>ROUND(G139*H139,P4)</f>
        <v>0</v>
      </c>
      <c r="J139" s="28"/>
      <c r="O139" s="34">
        <f>I139*0.21</f>
        <v>0</v>
      </c>
      <c r="P139">
        <v>3</v>
      </c>
    </row>
    <row r="140" spans="1:16" ht="90">
      <c r="A140" s="28" t="s">
        <v>65</v>
      </c>
      <c r="B140" s="35"/>
      <c r="C140" s="36"/>
      <c r="D140" s="36"/>
      <c r="E140" s="30" t="s">
        <v>233</v>
      </c>
      <c r="F140" s="36"/>
      <c r="G140" s="36"/>
      <c r="H140" s="36"/>
      <c r="I140" s="36"/>
      <c r="J140" s="37"/>
    </row>
    <row r="141" spans="1:16">
      <c r="A141" s="28" t="s">
        <v>89</v>
      </c>
      <c r="B141" s="35"/>
      <c r="C141" s="36"/>
      <c r="D141" s="36"/>
      <c r="E141" s="43" t="s">
        <v>234</v>
      </c>
      <c r="F141" s="36"/>
      <c r="G141" s="36"/>
      <c r="H141" s="36"/>
      <c r="I141" s="36"/>
      <c r="J141" s="37"/>
    </row>
    <row r="142" spans="1:16">
      <c r="A142" s="28" t="s">
        <v>60</v>
      </c>
      <c r="B142" s="28">
        <v>45</v>
      </c>
      <c r="C142" s="29" t="s">
        <v>235</v>
      </c>
      <c r="D142" s="28" t="s">
        <v>62</v>
      </c>
      <c r="E142" s="30" t="s">
        <v>236</v>
      </c>
      <c r="F142" s="31" t="s">
        <v>175</v>
      </c>
      <c r="G142" s="32">
        <v>110</v>
      </c>
      <c r="H142" s="33"/>
      <c r="I142" s="33">
        <f>ROUND(G142*H142,P4)</f>
        <v>0</v>
      </c>
      <c r="J142" s="28"/>
      <c r="O142" s="34">
        <f>I142*0.21</f>
        <v>0</v>
      </c>
      <c r="P142">
        <v>3</v>
      </c>
    </row>
    <row r="143" spans="1:16" ht="45">
      <c r="A143" s="28" t="s">
        <v>65</v>
      </c>
      <c r="B143" s="35"/>
      <c r="C143" s="36"/>
      <c r="D143" s="36"/>
      <c r="E143" s="30" t="s">
        <v>237</v>
      </c>
      <c r="F143" s="36"/>
      <c r="G143" s="36"/>
      <c r="H143" s="36"/>
      <c r="I143" s="36"/>
      <c r="J143" s="37"/>
    </row>
    <row r="144" spans="1:16">
      <c r="A144" s="28" t="s">
        <v>89</v>
      </c>
      <c r="B144" s="35"/>
      <c r="C144" s="36"/>
      <c r="D144" s="36"/>
      <c r="E144" s="43" t="s">
        <v>238</v>
      </c>
      <c r="F144" s="36"/>
      <c r="G144" s="36"/>
      <c r="H144" s="36"/>
      <c r="I144" s="36"/>
      <c r="J144" s="37"/>
    </row>
    <row r="145" spans="1:16" ht="30">
      <c r="A145" s="28" t="s">
        <v>60</v>
      </c>
      <c r="B145" s="28">
        <v>46</v>
      </c>
      <c r="C145" s="29" t="s">
        <v>239</v>
      </c>
      <c r="D145" s="28" t="s">
        <v>62</v>
      </c>
      <c r="E145" s="30" t="s">
        <v>240</v>
      </c>
      <c r="F145" s="31" t="s">
        <v>175</v>
      </c>
      <c r="G145" s="32">
        <v>349</v>
      </c>
      <c r="H145" s="33"/>
      <c r="I145" s="33">
        <f>ROUND(G145*H145,P4)</f>
        <v>0</v>
      </c>
      <c r="J145" s="28"/>
      <c r="O145" s="34">
        <f>I145*0.21</f>
        <v>0</v>
      </c>
      <c r="P145">
        <v>3</v>
      </c>
    </row>
    <row r="146" spans="1:16" ht="45">
      <c r="A146" s="28" t="s">
        <v>65</v>
      </c>
      <c r="B146" s="35"/>
      <c r="C146" s="36"/>
      <c r="D146" s="36"/>
      <c r="E146" s="30" t="s">
        <v>241</v>
      </c>
      <c r="F146" s="36"/>
      <c r="G146" s="36"/>
      <c r="H146" s="36"/>
      <c r="I146" s="36"/>
      <c r="J146" s="37"/>
    </row>
    <row r="147" spans="1:16">
      <c r="A147" s="28" t="s">
        <v>89</v>
      </c>
      <c r="B147" s="35"/>
      <c r="C147" s="36"/>
      <c r="D147" s="36"/>
      <c r="E147" s="43" t="s">
        <v>242</v>
      </c>
      <c r="F147" s="36"/>
      <c r="G147" s="36"/>
      <c r="H147" s="36"/>
      <c r="I147" s="36"/>
      <c r="J147" s="37"/>
    </row>
    <row r="148" spans="1:16">
      <c r="A148" s="28" t="s">
        <v>60</v>
      </c>
      <c r="B148" s="28">
        <v>47</v>
      </c>
      <c r="C148" s="29" t="s">
        <v>243</v>
      </c>
      <c r="D148" s="28" t="s">
        <v>71</v>
      </c>
      <c r="E148" s="30" t="s">
        <v>244</v>
      </c>
      <c r="F148" s="31" t="s">
        <v>175</v>
      </c>
      <c r="G148" s="32">
        <v>42</v>
      </c>
      <c r="H148" s="33"/>
      <c r="I148" s="33">
        <f>ROUND(G148*H148,P4)</f>
        <v>0</v>
      </c>
      <c r="J148" s="28"/>
      <c r="O148" s="34">
        <f>I148*0.21</f>
        <v>0</v>
      </c>
      <c r="P148">
        <v>3</v>
      </c>
    </row>
    <row r="149" spans="1:16" ht="150">
      <c r="A149" s="28" t="s">
        <v>65</v>
      </c>
      <c r="B149" s="35"/>
      <c r="C149" s="36"/>
      <c r="D149" s="36"/>
      <c r="E149" s="30" t="s">
        <v>245</v>
      </c>
      <c r="F149" s="36"/>
      <c r="G149" s="36"/>
      <c r="H149" s="36"/>
      <c r="I149" s="36"/>
      <c r="J149" s="37"/>
    </row>
    <row r="150" spans="1:16">
      <c r="A150" s="28" t="s">
        <v>89</v>
      </c>
      <c r="B150" s="35"/>
      <c r="C150" s="36"/>
      <c r="D150" s="36"/>
      <c r="E150" s="43" t="s">
        <v>246</v>
      </c>
      <c r="F150" s="36"/>
      <c r="G150" s="36"/>
      <c r="H150" s="36"/>
      <c r="I150" s="36"/>
      <c r="J150" s="37"/>
    </row>
    <row r="151" spans="1:16">
      <c r="A151" s="28" t="s">
        <v>60</v>
      </c>
      <c r="B151" s="28">
        <v>48</v>
      </c>
      <c r="C151" s="29" t="s">
        <v>243</v>
      </c>
      <c r="D151" s="28" t="s">
        <v>74</v>
      </c>
      <c r="E151" s="30" t="s">
        <v>244</v>
      </c>
      <c r="F151" s="31" t="s">
        <v>175</v>
      </c>
      <c r="G151" s="32">
        <v>31</v>
      </c>
      <c r="H151" s="33"/>
      <c r="I151" s="33">
        <f>ROUND(G151*H151,P4)</f>
        <v>0</v>
      </c>
      <c r="J151" s="28"/>
      <c r="O151" s="34">
        <f>I151*0.21</f>
        <v>0</v>
      </c>
      <c r="P151">
        <v>3</v>
      </c>
    </row>
    <row r="152" spans="1:16" ht="45">
      <c r="A152" s="28" t="s">
        <v>65</v>
      </c>
      <c r="B152" s="35"/>
      <c r="C152" s="36"/>
      <c r="D152" s="36"/>
      <c r="E152" s="30" t="s">
        <v>247</v>
      </c>
      <c r="F152" s="36"/>
      <c r="G152" s="36"/>
      <c r="H152" s="36"/>
      <c r="I152" s="36"/>
      <c r="J152" s="37"/>
    </row>
    <row r="153" spans="1:16">
      <c r="A153" s="28" t="s">
        <v>89</v>
      </c>
      <c r="B153" s="35"/>
      <c r="C153" s="36"/>
      <c r="D153" s="36"/>
      <c r="E153" s="43" t="s">
        <v>248</v>
      </c>
      <c r="F153" s="36"/>
      <c r="G153" s="36"/>
      <c r="H153" s="36"/>
      <c r="I153" s="36"/>
      <c r="J153" s="37"/>
    </row>
    <row r="154" spans="1:16">
      <c r="A154" s="28" t="s">
        <v>60</v>
      </c>
      <c r="B154" s="28">
        <v>49</v>
      </c>
      <c r="C154" s="29" t="s">
        <v>243</v>
      </c>
      <c r="D154" s="28" t="s">
        <v>214</v>
      </c>
      <c r="E154" s="30" t="s">
        <v>244</v>
      </c>
      <c r="F154" s="31" t="s">
        <v>175</v>
      </c>
      <c r="G154" s="32">
        <v>1</v>
      </c>
      <c r="H154" s="33"/>
      <c r="I154" s="33">
        <f>ROUND(G154*H154,P4)</f>
        <v>0</v>
      </c>
      <c r="J154" s="28"/>
      <c r="O154" s="34">
        <f>I154*0.21</f>
        <v>0</v>
      </c>
      <c r="P154">
        <v>3</v>
      </c>
    </row>
    <row r="155" spans="1:16" ht="135">
      <c r="A155" s="28" t="s">
        <v>65</v>
      </c>
      <c r="B155" s="35"/>
      <c r="C155" s="36"/>
      <c r="D155" s="36"/>
      <c r="E155" s="30" t="s">
        <v>249</v>
      </c>
      <c r="F155" s="36"/>
      <c r="G155" s="36"/>
      <c r="H155" s="36"/>
      <c r="I155" s="36"/>
      <c r="J155" s="37"/>
    </row>
    <row r="156" spans="1:16">
      <c r="A156" s="28" t="s">
        <v>89</v>
      </c>
      <c r="B156" s="35"/>
      <c r="C156" s="36"/>
      <c r="D156" s="36"/>
      <c r="E156" s="43" t="s">
        <v>250</v>
      </c>
      <c r="F156" s="36"/>
      <c r="G156" s="36"/>
      <c r="H156" s="36"/>
      <c r="I156" s="36"/>
      <c r="J156" s="37"/>
    </row>
    <row r="157" spans="1:16">
      <c r="A157" s="28" t="s">
        <v>60</v>
      </c>
      <c r="B157" s="28">
        <v>50</v>
      </c>
      <c r="C157" s="29" t="s">
        <v>251</v>
      </c>
      <c r="D157" s="28" t="s">
        <v>71</v>
      </c>
      <c r="E157" s="30" t="s">
        <v>252</v>
      </c>
      <c r="F157" s="31" t="s">
        <v>175</v>
      </c>
      <c r="G157" s="32">
        <v>47</v>
      </c>
      <c r="H157" s="33"/>
      <c r="I157" s="33">
        <f>ROUND(G157*H157,P4)</f>
        <v>0</v>
      </c>
      <c r="J157" s="28"/>
      <c r="O157" s="34">
        <f>I157*0.21</f>
        <v>0</v>
      </c>
      <c r="P157">
        <v>3</v>
      </c>
    </row>
    <row r="158" spans="1:16" ht="150">
      <c r="A158" s="28" t="s">
        <v>65</v>
      </c>
      <c r="B158" s="35"/>
      <c r="C158" s="36"/>
      <c r="D158" s="36"/>
      <c r="E158" s="30" t="s">
        <v>253</v>
      </c>
      <c r="F158" s="36"/>
      <c r="G158" s="36"/>
      <c r="H158" s="36"/>
      <c r="I158" s="36"/>
      <c r="J158" s="37"/>
    </row>
    <row r="159" spans="1:16">
      <c r="A159" s="28" t="s">
        <v>89</v>
      </c>
      <c r="B159" s="35"/>
      <c r="C159" s="36"/>
      <c r="D159" s="36"/>
      <c r="E159" s="43" t="s">
        <v>254</v>
      </c>
      <c r="F159" s="36"/>
      <c r="G159" s="36"/>
      <c r="H159" s="36"/>
      <c r="I159" s="36"/>
      <c r="J159" s="37"/>
    </row>
    <row r="160" spans="1:16">
      <c r="A160" s="28" t="s">
        <v>60</v>
      </c>
      <c r="B160" s="28">
        <v>51</v>
      </c>
      <c r="C160" s="29" t="s">
        <v>251</v>
      </c>
      <c r="D160" s="28" t="s">
        <v>74</v>
      </c>
      <c r="E160" s="30" t="s">
        <v>252</v>
      </c>
      <c r="F160" s="31" t="s">
        <v>175</v>
      </c>
      <c r="G160" s="32">
        <v>72</v>
      </c>
      <c r="H160" s="33"/>
      <c r="I160" s="33">
        <f>ROUND(G160*H160,P4)</f>
        <v>0</v>
      </c>
      <c r="J160" s="28"/>
      <c r="O160" s="34">
        <f>I160*0.21</f>
        <v>0</v>
      </c>
      <c r="P160">
        <v>3</v>
      </c>
    </row>
    <row r="161" spans="1:16" ht="45">
      <c r="A161" s="28" t="s">
        <v>65</v>
      </c>
      <c r="B161" s="35"/>
      <c r="C161" s="36"/>
      <c r="D161" s="36"/>
      <c r="E161" s="30" t="s">
        <v>255</v>
      </c>
      <c r="F161" s="36"/>
      <c r="G161" s="36"/>
      <c r="H161" s="36"/>
      <c r="I161" s="36"/>
      <c r="J161" s="37"/>
    </row>
    <row r="162" spans="1:16">
      <c r="A162" s="28" t="s">
        <v>89</v>
      </c>
      <c r="B162" s="35"/>
      <c r="C162" s="36"/>
      <c r="D162" s="36"/>
      <c r="E162" s="43" t="s">
        <v>256</v>
      </c>
      <c r="F162" s="36"/>
      <c r="G162" s="36"/>
      <c r="H162" s="36"/>
      <c r="I162" s="36"/>
      <c r="J162" s="37"/>
    </row>
    <row r="163" spans="1:16">
      <c r="A163" s="28" t="s">
        <v>60</v>
      </c>
      <c r="B163" s="28">
        <v>52</v>
      </c>
      <c r="C163" s="29" t="s">
        <v>251</v>
      </c>
      <c r="D163" s="28" t="s">
        <v>214</v>
      </c>
      <c r="E163" s="30" t="s">
        <v>252</v>
      </c>
      <c r="F163" s="31" t="s">
        <v>175</v>
      </c>
      <c r="G163" s="32">
        <v>27</v>
      </c>
      <c r="H163" s="33"/>
      <c r="I163" s="33">
        <f>ROUND(G163*H163,P4)</f>
        <v>0</v>
      </c>
      <c r="J163" s="28"/>
      <c r="O163" s="34">
        <f>I163*0.21</f>
        <v>0</v>
      </c>
      <c r="P163">
        <v>3</v>
      </c>
    </row>
    <row r="164" spans="1:16" ht="135">
      <c r="A164" s="28" t="s">
        <v>65</v>
      </c>
      <c r="B164" s="35"/>
      <c r="C164" s="36"/>
      <c r="D164" s="36"/>
      <c r="E164" s="30" t="s">
        <v>257</v>
      </c>
      <c r="F164" s="36"/>
      <c r="G164" s="36"/>
      <c r="H164" s="36"/>
      <c r="I164" s="36"/>
      <c r="J164" s="37"/>
    </row>
    <row r="165" spans="1:16">
      <c r="A165" s="28" t="s">
        <v>89</v>
      </c>
      <c r="B165" s="35"/>
      <c r="C165" s="36"/>
      <c r="D165" s="36"/>
      <c r="E165" s="43" t="s">
        <v>258</v>
      </c>
      <c r="F165" s="36"/>
      <c r="G165" s="36"/>
      <c r="H165" s="36"/>
      <c r="I165" s="36"/>
      <c r="J165" s="37"/>
    </row>
    <row r="166" spans="1:16">
      <c r="A166" s="28" t="s">
        <v>60</v>
      </c>
      <c r="B166" s="28">
        <v>53</v>
      </c>
      <c r="C166" s="29" t="s">
        <v>259</v>
      </c>
      <c r="D166" s="28" t="s">
        <v>62</v>
      </c>
      <c r="E166" s="30" t="s">
        <v>260</v>
      </c>
      <c r="F166" s="31" t="s">
        <v>175</v>
      </c>
      <c r="G166" s="32">
        <v>25</v>
      </c>
      <c r="H166" s="33"/>
      <c r="I166" s="33">
        <f>ROUND(G166*H166,P4)</f>
        <v>0</v>
      </c>
      <c r="J166" s="28"/>
      <c r="O166" s="34">
        <f>I166*0.21</f>
        <v>0</v>
      </c>
      <c r="P166">
        <v>3</v>
      </c>
    </row>
    <row r="167" spans="1:16" ht="45">
      <c r="A167" s="28" t="s">
        <v>65</v>
      </c>
      <c r="B167" s="35"/>
      <c r="C167" s="36"/>
      <c r="D167" s="36"/>
      <c r="E167" s="30" t="s">
        <v>261</v>
      </c>
      <c r="F167" s="36"/>
      <c r="G167" s="36"/>
      <c r="H167" s="36"/>
      <c r="I167" s="36"/>
      <c r="J167" s="37"/>
    </row>
    <row r="168" spans="1:16">
      <c r="A168" s="28" t="s">
        <v>89</v>
      </c>
      <c r="B168" s="35"/>
      <c r="C168" s="36"/>
      <c r="D168" s="36"/>
      <c r="E168" s="43" t="s">
        <v>262</v>
      </c>
      <c r="F168" s="36"/>
      <c r="G168" s="36"/>
      <c r="H168" s="36"/>
      <c r="I168" s="36"/>
      <c r="J168" s="37"/>
    </row>
    <row r="169" spans="1:16">
      <c r="A169" s="28" t="s">
        <v>60</v>
      </c>
      <c r="B169" s="28">
        <v>54</v>
      </c>
      <c r="C169" s="29" t="s">
        <v>263</v>
      </c>
      <c r="D169" s="28" t="s">
        <v>62</v>
      </c>
      <c r="E169" s="30" t="s">
        <v>264</v>
      </c>
      <c r="F169" s="31" t="s">
        <v>175</v>
      </c>
      <c r="G169" s="32">
        <v>3</v>
      </c>
      <c r="H169" s="33"/>
      <c r="I169" s="33">
        <f>ROUND(G169*H169,P4)</f>
        <v>0</v>
      </c>
      <c r="J169" s="28"/>
      <c r="O169" s="34">
        <f>I169*0.21</f>
        <v>0</v>
      </c>
      <c r="P169">
        <v>3</v>
      </c>
    </row>
    <row r="170" spans="1:16">
      <c r="A170" s="28" t="s">
        <v>65</v>
      </c>
      <c r="B170" s="35"/>
      <c r="C170" s="36"/>
      <c r="D170" s="36"/>
      <c r="E170" s="38" t="s">
        <v>62</v>
      </c>
      <c r="F170" s="36"/>
      <c r="G170" s="36"/>
      <c r="H170" s="36"/>
      <c r="I170" s="36"/>
      <c r="J170" s="37"/>
    </row>
    <row r="171" spans="1:16">
      <c r="A171" s="28" t="s">
        <v>89</v>
      </c>
      <c r="B171" s="35"/>
      <c r="C171" s="36"/>
      <c r="D171" s="36"/>
      <c r="E171" s="43" t="s">
        <v>265</v>
      </c>
      <c r="F171" s="36"/>
      <c r="G171" s="36"/>
      <c r="H171" s="36"/>
      <c r="I171" s="36"/>
      <c r="J171" s="37"/>
    </row>
    <row r="172" spans="1:16">
      <c r="A172" s="28" t="s">
        <v>60</v>
      </c>
      <c r="B172" s="28">
        <v>55</v>
      </c>
      <c r="C172" s="29" t="s">
        <v>266</v>
      </c>
      <c r="D172" s="28" t="s">
        <v>62</v>
      </c>
      <c r="E172" s="30" t="s">
        <v>267</v>
      </c>
      <c r="F172" s="31" t="s">
        <v>175</v>
      </c>
      <c r="G172" s="32">
        <v>33</v>
      </c>
      <c r="H172" s="33"/>
      <c r="I172" s="33">
        <f>ROUND(G172*H172,P4)</f>
        <v>0</v>
      </c>
      <c r="J172" s="28"/>
      <c r="O172" s="34">
        <f>I172*0.21</f>
        <v>0</v>
      </c>
      <c r="P172">
        <v>3</v>
      </c>
    </row>
    <row r="173" spans="1:16">
      <c r="A173" s="28" t="s">
        <v>65</v>
      </c>
      <c r="B173" s="35"/>
      <c r="C173" s="36"/>
      <c r="D173" s="36"/>
      <c r="E173" s="38" t="s">
        <v>62</v>
      </c>
      <c r="F173" s="36"/>
      <c r="G173" s="36"/>
      <c r="H173" s="36"/>
      <c r="I173" s="36"/>
      <c r="J173" s="37"/>
    </row>
    <row r="174" spans="1:16">
      <c r="A174" s="28" t="s">
        <v>89</v>
      </c>
      <c r="B174" s="35"/>
      <c r="C174" s="36"/>
      <c r="D174" s="36"/>
      <c r="E174" s="43" t="s">
        <v>268</v>
      </c>
      <c r="F174" s="36"/>
      <c r="G174" s="36"/>
      <c r="H174" s="36"/>
      <c r="I174" s="36"/>
      <c r="J174" s="37"/>
    </row>
    <row r="175" spans="1:16">
      <c r="A175" s="28" t="s">
        <v>60</v>
      </c>
      <c r="B175" s="28">
        <v>56</v>
      </c>
      <c r="C175" s="29" t="s">
        <v>269</v>
      </c>
      <c r="D175" s="28" t="s">
        <v>62</v>
      </c>
      <c r="E175" s="30" t="s">
        <v>270</v>
      </c>
      <c r="F175" s="31" t="s">
        <v>175</v>
      </c>
      <c r="G175" s="32">
        <v>18</v>
      </c>
      <c r="H175" s="33"/>
      <c r="I175" s="33">
        <f>ROUND(G175*H175,P4)</f>
        <v>0</v>
      </c>
      <c r="J175" s="28"/>
      <c r="O175" s="34">
        <f>I175*0.21</f>
        <v>0</v>
      </c>
      <c r="P175">
        <v>3</v>
      </c>
    </row>
    <row r="176" spans="1:16">
      <c r="A176" s="28" t="s">
        <v>65</v>
      </c>
      <c r="B176" s="35"/>
      <c r="C176" s="36"/>
      <c r="D176" s="36"/>
      <c r="E176" s="38" t="s">
        <v>62</v>
      </c>
      <c r="F176" s="36"/>
      <c r="G176" s="36"/>
      <c r="H176" s="36"/>
      <c r="I176" s="36"/>
      <c r="J176" s="37"/>
    </row>
    <row r="177" spans="1:16">
      <c r="A177" s="28" t="s">
        <v>89</v>
      </c>
      <c r="B177" s="35"/>
      <c r="C177" s="36"/>
      <c r="D177" s="36"/>
      <c r="E177" s="43" t="s">
        <v>271</v>
      </c>
      <c r="F177" s="36"/>
      <c r="G177" s="36"/>
      <c r="H177" s="36"/>
      <c r="I177" s="36"/>
      <c r="J177" s="37"/>
    </row>
    <row r="178" spans="1:16">
      <c r="A178" s="28" t="s">
        <v>60</v>
      </c>
      <c r="B178" s="28">
        <v>57</v>
      </c>
      <c r="C178" s="29" t="s">
        <v>272</v>
      </c>
      <c r="D178" s="28" t="s">
        <v>62</v>
      </c>
      <c r="E178" s="30" t="s">
        <v>273</v>
      </c>
      <c r="F178" s="31" t="s">
        <v>134</v>
      </c>
      <c r="G178" s="32">
        <v>22</v>
      </c>
      <c r="H178" s="33"/>
      <c r="I178" s="33">
        <f>ROUND(G178*H178,P4)</f>
        <v>0</v>
      </c>
      <c r="J178" s="28"/>
      <c r="O178" s="34">
        <f>I178*0.21</f>
        <v>0</v>
      </c>
      <c r="P178">
        <v>3</v>
      </c>
    </row>
    <row r="179" spans="1:16">
      <c r="A179" s="28" t="s">
        <v>65</v>
      </c>
      <c r="B179" s="35"/>
      <c r="C179" s="36"/>
      <c r="D179" s="36"/>
      <c r="E179" s="38" t="s">
        <v>62</v>
      </c>
      <c r="F179" s="36"/>
      <c r="G179" s="36"/>
      <c r="H179" s="36"/>
      <c r="I179" s="36"/>
      <c r="J179" s="37"/>
    </row>
    <row r="180" spans="1:16">
      <c r="A180" s="28" t="s">
        <v>60</v>
      </c>
      <c r="B180" s="28">
        <v>58</v>
      </c>
      <c r="C180" s="29" t="s">
        <v>274</v>
      </c>
      <c r="D180" s="28" t="s">
        <v>62</v>
      </c>
      <c r="E180" s="30" t="s">
        <v>275</v>
      </c>
      <c r="F180" s="31" t="s">
        <v>175</v>
      </c>
      <c r="G180" s="32">
        <v>418</v>
      </c>
      <c r="H180" s="33"/>
      <c r="I180" s="33">
        <f>ROUND(G180*H180,P4)</f>
        <v>0</v>
      </c>
      <c r="J180" s="28"/>
      <c r="O180" s="34">
        <f>I180*0.21</f>
        <v>0</v>
      </c>
      <c r="P180">
        <v>3</v>
      </c>
    </row>
    <row r="181" spans="1:16" ht="45">
      <c r="A181" s="28" t="s">
        <v>65</v>
      </c>
      <c r="B181" s="35"/>
      <c r="C181" s="36"/>
      <c r="D181" s="36"/>
      <c r="E181" s="30" t="s">
        <v>276</v>
      </c>
      <c r="F181" s="36"/>
      <c r="G181" s="36"/>
      <c r="H181" s="36"/>
      <c r="I181" s="36"/>
      <c r="J181" s="37"/>
    </row>
    <row r="182" spans="1:16">
      <c r="A182" s="28" t="s">
        <v>89</v>
      </c>
      <c r="B182" s="35"/>
      <c r="C182" s="36"/>
      <c r="D182" s="36"/>
      <c r="E182" s="43" t="s">
        <v>277</v>
      </c>
      <c r="F182" s="36"/>
      <c r="G182" s="36"/>
      <c r="H182" s="36"/>
      <c r="I182" s="36"/>
      <c r="J182" s="37"/>
    </row>
    <row r="183" spans="1:16">
      <c r="A183" s="22" t="s">
        <v>57</v>
      </c>
      <c r="B183" s="23"/>
      <c r="C183" s="24" t="s">
        <v>278</v>
      </c>
      <c r="D183" s="25"/>
      <c r="E183" s="22" t="s">
        <v>279</v>
      </c>
      <c r="F183" s="25"/>
      <c r="G183" s="25"/>
      <c r="H183" s="25"/>
      <c r="I183" s="26">
        <f>SUMIFS(I184:I186,A184:A186,"P")</f>
        <v>0</v>
      </c>
      <c r="J183" s="27"/>
    </row>
    <row r="184" spans="1:16" ht="30">
      <c r="A184" s="28" t="s">
        <v>60</v>
      </c>
      <c r="B184" s="28">
        <v>59</v>
      </c>
      <c r="C184" s="29" t="s">
        <v>280</v>
      </c>
      <c r="D184" s="28" t="s">
        <v>62</v>
      </c>
      <c r="E184" s="30" t="s">
        <v>281</v>
      </c>
      <c r="F184" s="31" t="s">
        <v>175</v>
      </c>
      <c r="G184" s="32">
        <v>11</v>
      </c>
      <c r="H184" s="33"/>
      <c r="I184" s="33">
        <f>ROUND(G184*H184,P4)</f>
        <v>0</v>
      </c>
      <c r="J184" s="28"/>
      <c r="O184" s="34">
        <f>I184*0.21</f>
        <v>0</v>
      </c>
      <c r="P184">
        <v>3</v>
      </c>
    </row>
    <row r="185" spans="1:16">
      <c r="A185" s="28" t="s">
        <v>65</v>
      </c>
      <c r="B185" s="35"/>
      <c r="C185" s="36"/>
      <c r="D185" s="36"/>
      <c r="E185" s="38" t="s">
        <v>62</v>
      </c>
      <c r="F185" s="36"/>
      <c r="G185" s="36"/>
      <c r="H185" s="36"/>
      <c r="I185" s="36"/>
      <c r="J185" s="37"/>
    </row>
    <row r="186" spans="1:16">
      <c r="A186" s="28" t="s">
        <v>89</v>
      </c>
      <c r="B186" s="35"/>
      <c r="C186" s="36"/>
      <c r="D186" s="36"/>
      <c r="E186" s="43" t="s">
        <v>282</v>
      </c>
      <c r="F186" s="36"/>
      <c r="G186" s="36"/>
      <c r="H186" s="36"/>
      <c r="I186" s="36"/>
      <c r="J186" s="37"/>
    </row>
    <row r="187" spans="1:16">
      <c r="A187" s="22" t="s">
        <v>57</v>
      </c>
      <c r="B187" s="23"/>
      <c r="C187" s="24" t="s">
        <v>283</v>
      </c>
      <c r="D187" s="25"/>
      <c r="E187" s="22" t="s">
        <v>284</v>
      </c>
      <c r="F187" s="25"/>
      <c r="G187" s="25"/>
      <c r="H187" s="25"/>
      <c r="I187" s="26">
        <f>SUMIFS(I188:I197,A188:A197,"P")</f>
        <v>0</v>
      </c>
      <c r="J187" s="27"/>
    </row>
    <row r="188" spans="1:16">
      <c r="A188" s="28" t="s">
        <v>60</v>
      </c>
      <c r="B188" s="28">
        <v>60</v>
      </c>
      <c r="C188" s="29" t="s">
        <v>285</v>
      </c>
      <c r="D188" s="28" t="s">
        <v>62</v>
      </c>
      <c r="E188" s="30" t="s">
        <v>286</v>
      </c>
      <c r="F188" s="31" t="s">
        <v>134</v>
      </c>
      <c r="G188" s="32">
        <v>23</v>
      </c>
      <c r="H188" s="33"/>
      <c r="I188" s="33">
        <f>ROUND(G188*H188,P4)</f>
        <v>0</v>
      </c>
      <c r="J188" s="28"/>
      <c r="O188" s="34">
        <f>I188*0.21</f>
        <v>0</v>
      </c>
      <c r="P188">
        <v>3</v>
      </c>
    </row>
    <row r="189" spans="1:16" ht="30">
      <c r="A189" s="28" t="s">
        <v>65</v>
      </c>
      <c r="B189" s="35"/>
      <c r="C189" s="36"/>
      <c r="D189" s="36"/>
      <c r="E189" s="30" t="s">
        <v>287</v>
      </c>
      <c r="F189" s="36"/>
      <c r="G189" s="36"/>
      <c r="H189" s="36"/>
      <c r="I189" s="36"/>
      <c r="J189" s="37"/>
    </row>
    <row r="190" spans="1:16">
      <c r="A190" s="28" t="s">
        <v>89</v>
      </c>
      <c r="B190" s="35"/>
      <c r="C190" s="36"/>
      <c r="D190" s="36"/>
      <c r="E190" s="43" t="s">
        <v>288</v>
      </c>
      <c r="F190" s="36"/>
      <c r="G190" s="36"/>
      <c r="H190" s="36"/>
      <c r="I190" s="36"/>
      <c r="J190" s="37"/>
    </row>
    <row r="191" spans="1:16">
      <c r="A191" s="28" t="s">
        <v>60</v>
      </c>
      <c r="B191" s="28">
        <v>61</v>
      </c>
      <c r="C191" s="29" t="s">
        <v>289</v>
      </c>
      <c r="D191" s="28" t="s">
        <v>62</v>
      </c>
      <c r="E191" s="30" t="s">
        <v>290</v>
      </c>
      <c r="F191" s="31" t="s">
        <v>291</v>
      </c>
      <c r="G191" s="32">
        <v>13</v>
      </c>
      <c r="H191" s="33"/>
      <c r="I191" s="33">
        <f>ROUND(G191*H191,P4)</f>
        <v>0</v>
      </c>
      <c r="J191" s="28"/>
      <c r="O191" s="34">
        <f>I191*0.21</f>
        <v>0</v>
      </c>
      <c r="P191">
        <v>3</v>
      </c>
    </row>
    <row r="192" spans="1:16" ht="45">
      <c r="A192" s="28" t="s">
        <v>65</v>
      </c>
      <c r="B192" s="35"/>
      <c r="C192" s="36"/>
      <c r="D192" s="36"/>
      <c r="E192" s="30" t="s">
        <v>292</v>
      </c>
      <c r="F192" s="36"/>
      <c r="G192" s="36"/>
      <c r="H192" s="36"/>
      <c r="I192" s="36"/>
      <c r="J192" s="37"/>
    </row>
    <row r="193" spans="1:16">
      <c r="A193" s="28" t="s">
        <v>60</v>
      </c>
      <c r="B193" s="28">
        <v>62</v>
      </c>
      <c r="C193" s="29" t="s">
        <v>293</v>
      </c>
      <c r="D193" s="28" t="s">
        <v>62</v>
      </c>
      <c r="E193" s="30" t="s">
        <v>294</v>
      </c>
      <c r="F193" s="31" t="s">
        <v>291</v>
      </c>
      <c r="G193" s="32">
        <v>10</v>
      </c>
      <c r="H193" s="33"/>
      <c r="I193" s="33">
        <f>ROUND(G193*H193,P4)</f>
        <v>0</v>
      </c>
      <c r="J193" s="28"/>
      <c r="O193" s="34">
        <f>I193*0.21</f>
        <v>0</v>
      </c>
      <c r="P193">
        <v>3</v>
      </c>
    </row>
    <row r="194" spans="1:16">
      <c r="A194" s="28" t="s">
        <v>65</v>
      </c>
      <c r="B194" s="35"/>
      <c r="C194" s="36"/>
      <c r="D194" s="36"/>
      <c r="E194" s="38" t="s">
        <v>62</v>
      </c>
      <c r="F194" s="36"/>
      <c r="G194" s="36"/>
      <c r="H194" s="36"/>
      <c r="I194" s="36"/>
      <c r="J194" s="37"/>
    </row>
    <row r="195" spans="1:16">
      <c r="A195" s="28" t="s">
        <v>60</v>
      </c>
      <c r="B195" s="28">
        <v>63</v>
      </c>
      <c r="C195" s="29" t="s">
        <v>295</v>
      </c>
      <c r="D195" s="28" t="s">
        <v>62</v>
      </c>
      <c r="E195" s="30" t="s">
        <v>296</v>
      </c>
      <c r="F195" s="31" t="s">
        <v>291</v>
      </c>
      <c r="G195" s="32">
        <v>15</v>
      </c>
      <c r="H195" s="33"/>
      <c r="I195" s="33">
        <f>ROUND(G195*H195,P4)</f>
        <v>0</v>
      </c>
      <c r="J195" s="28"/>
      <c r="O195" s="34">
        <f>I195*0.21</f>
        <v>0</v>
      </c>
      <c r="P195">
        <v>3</v>
      </c>
    </row>
    <row r="196" spans="1:16">
      <c r="A196" s="28" t="s">
        <v>65</v>
      </c>
      <c r="B196" s="35"/>
      <c r="C196" s="36"/>
      <c r="D196" s="36"/>
      <c r="E196" s="38" t="s">
        <v>62</v>
      </c>
      <c r="F196" s="36"/>
      <c r="G196" s="36"/>
      <c r="H196" s="36"/>
      <c r="I196" s="36"/>
      <c r="J196" s="37"/>
    </row>
    <row r="197" spans="1:16">
      <c r="A197" s="28" t="s">
        <v>89</v>
      </c>
      <c r="B197" s="35"/>
      <c r="C197" s="36"/>
      <c r="D197" s="36"/>
      <c r="E197" s="43" t="s">
        <v>297</v>
      </c>
      <c r="F197" s="36"/>
      <c r="G197" s="36"/>
      <c r="H197" s="36"/>
      <c r="I197" s="36"/>
      <c r="J197" s="37"/>
    </row>
    <row r="198" spans="1:16">
      <c r="A198" s="22" t="s">
        <v>57</v>
      </c>
      <c r="B198" s="23"/>
      <c r="C198" s="24" t="s">
        <v>298</v>
      </c>
      <c r="D198" s="25"/>
      <c r="E198" s="22" t="s">
        <v>299</v>
      </c>
      <c r="F198" s="25"/>
      <c r="G198" s="25"/>
      <c r="H198" s="25"/>
      <c r="I198" s="26">
        <f>SUMIFS(I199:I239,A199:A239,"P")</f>
        <v>0</v>
      </c>
      <c r="J198" s="27"/>
    </row>
    <row r="199" spans="1:16" ht="30">
      <c r="A199" s="28" t="s">
        <v>60</v>
      </c>
      <c r="B199" s="28">
        <v>64</v>
      </c>
      <c r="C199" s="29" t="s">
        <v>300</v>
      </c>
      <c r="D199" s="28" t="s">
        <v>62</v>
      </c>
      <c r="E199" s="30" t="s">
        <v>301</v>
      </c>
      <c r="F199" s="31" t="s">
        <v>291</v>
      </c>
      <c r="G199" s="32">
        <v>3</v>
      </c>
      <c r="H199" s="33"/>
      <c r="I199" s="33">
        <f>ROUND(G199*H199,P4)</f>
        <v>0</v>
      </c>
      <c r="J199" s="28"/>
      <c r="O199" s="34">
        <f>I199*0.21</f>
        <v>0</v>
      </c>
      <c r="P199">
        <v>3</v>
      </c>
    </row>
    <row r="200" spans="1:16">
      <c r="A200" s="28" t="s">
        <v>65</v>
      </c>
      <c r="B200" s="35"/>
      <c r="C200" s="36"/>
      <c r="D200" s="36"/>
      <c r="E200" s="30" t="s">
        <v>302</v>
      </c>
      <c r="F200" s="36"/>
      <c r="G200" s="36"/>
      <c r="H200" s="36"/>
      <c r="I200" s="36"/>
      <c r="J200" s="37"/>
    </row>
    <row r="201" spans="1:16" ht="30">
      <c r="A201" s="28" t="s">
        <v>60</v>
      </c>
      <c r="B201" s="28">
        <v>65</v>
      </c>
      <c r="C201" s="29" t="s">
        <v>303</v>
      </c>
      <c r="D201" s="28" t="s">
        <v>62</v>
      </c>
      <c r="E201" s="30" t="s">
        <v>304</v>
      </c>
      <c r="F201" s="31" t="s">
        <v>291</v>
      </c>
      <c r="G201" s="32">
        <v>9</v>
      </c>
      <c r="H201" s="33"/>
      <c r="I201" s="33">
        <f>ROUND(G201*H201,P4)</f>
        <v>0</v>
      </c>
      <c r="J201" s="28"/>
      <c r="O201" s="34">
        <f>I201*0.21</f>
        <v>0</v>
      </c>
      <c r="P201">
        <v>3</v>
      </c>
    </row>
    <row r="202" spans="1:16">
      <c r="A202" s="28" t="s">
        <v>65</v>
      </c>
      <c r="B202" s="35"/>
      <c r="C202" s="36"/>
      <c r="D202" s="36"/>
      <c r="E202" s="30" t="s">
        <v>305</v>
      </c>
      <c r="F202" s="36"/>
      <c r="G202" s="36"/>
      <c r="H202" s="36"/>
      <c r="I202" s="36"/>
      <c r="J202" s="37"/>
    </row>
    <row r="203" spans="1:16" ht="30">
      <c r="A203" s="28" t="s">
        <v>60</v>
      </c>
      <c r="B203" s="28">
        <v>66</v>
      </c>
      <c r="C203" s="29" t="s">
        <v>306</v>
      </c>
      <c r="D203" s="28" t="s">
        <v>62</v>
      </c>
      <c r="E203" s="30" t="s">
        <v>307</v>
      </c>
      <c r="F203" s="31" t="s">
        <v>291</v>
      </c>
      <c r="G203" s="32">
        <v>9</v>
      </c>
      <c r="H203" s="33"/>
      <c r="I203" s="33">
        <f>ROUND(G203*H203,P4)</f>
        <v>0</v>
      </c>
      <c r="J203" s="28"/>
      <c r="O203" s="34">
        <f>I203*0.21</f>
        <v>0</v>
      </c>
      <c r="P203">
        <v>3</v>
      </c>
    </row>
    <row r="204" spans="1:16" ht="30">
      <c r="A204" s="28" t="s">
        <v>65</v>
      </c>
      <c r="B204" s="35"/>
      <c r="C204" s="36"/>
      <c r="D204" s="36"/>
      <c r="E204" s="30" t="s">
        <v>308</v>
      </c>
      <c r="F204" s="36"/>
      <c r="G204" s="36"/>
      <c r="H204" s="36"/>
      <c r="I204" s="36"/>
      <c r="J204" s="37"/>
    </row>
    <row r="205" spans="1:16">
      <c r="A205" s="28" t="s">
        <v>60</v>
      </c>
      <c r="B205" s="28">
        <v>67</v>
      </c>
      <c r="C205" s="29" t="s">
        <v>309</v>
      </c>
      <c r="D205" s="28" t="s">
        <v>62</v>
      </c>
      <c r="E205" s="30" t="s">
        <v>310</v>
      </c>
      <c r="F205" s="31" t="s">
        <v>291</v>
      </c>
      <c r="G205" s="32">
        <v>7</v>
      </c>
      <c r="H205" s="33"/>
      <c r="I205" s="33">
        <f>ROUND(G205*H205,P4)</f>
        <v>0</v>
      </c>
      <c r="J205" s="28"/>
      <c r="O205" s="34">
        <f>I205*0.21</f>
        <v>0</v>
      </c>
      <c r="P205">
        <v>3</v>
      </c>
    </row>
    <row r="206" spans="1:16">
      <c r="A206" s="28" t="s">
        <v>65</v>
      </c>
      <c r="B206" s="35"/>
      <c r="C206" s="36"/>
      <c r="D206" s="36"/>
      <c r="E206" s="30" t="s">
        <v>311</v>
      </c>
      <c r="F206" s="36"/>
      <c r="G206" s="36"/>
      <c r="H206" s="36"/>
      <c r="I206" s="36"/>
      <c r="J206" s="37"/>
    </row>
    <row r="207" spans="1:16" ht="30">
      <c r="A207" s="28" t="s">
        <v>60</v>
      </c>
      <c r="B207" s="28">
        <v>68</v>
      </c>
      <c r="C207" s="29" t="s">
        <v>312</v>
      </c>
      <c r="D207" s="28" t="s">
        <v>62</v>
      </c>
      <c r="E207" s="30" t="s">
        <v>313</v>
      </c>
      <c r="F207" s="31" t="s">
        <v>291</v>
      </c>
      <c r="G207" s="32">
        <v>9</v>
      </c>
      <c r="H207" s="33"/>
      <c r="I207" s="33">
        <f>ROUND(G207*H207,P4)</f>
        <v>0</v>
      </c>
      <c r="J207" s="28"/>
      <c r="O207" s="34">
        <f>I207*0.21</f>
        <v>0</v>
      </c>
      <c r="P207">
        <v>3</v>
      </c>
    </row>
    <row r="208" spans="1:16">
      <c r="A208" s="28" t="s">
        <v>65</v>
      </c>
      <c r="B208" s="35"/>
      <c r="C208" s="36"/>
      <c r="D208" s="36"/>
      <c r="E208" s="38" t="s">
        <v>62</v>
      </c>
      <c r="F208" s="36"/>
      <c r="G208" s="36"/>
      <c r="H208" s="36"/>
      <c r="I208" s="36"/>
      <c r="J208" s="37"/>
    </row>
    <row r="209" spans="1:16">
      <c r="A209" s="28" t="s">
        <v>89</v>
      </c>
      <c r="B209" s="35"/>
      <c r="C209" s="36"/>
      <c r="D209" s="36"/>
      <c r="E209" s="43" t="s">
        <v>314</v>
      </c>
      <c r="F209" s="36"/>
      <c r="G209" s="36"/>
      <c r="H209" s="36"/>
      <c r="I209" s="36"/>
      <c r="J209" s="37"/>
    </row>
    <row r="210" spans="1:16" ht="30">
      <c r="A210" s="28" t="s">
        <v>60</v>
      </c>
      <c r="B210" s="28">
        <v>69</v>
      </c>
      <c r="C210" s="29" t="s">
        <v>315</v>
      </c>
      <c r="D210" s="28" t="s">
        <v>62</v>
      </c>
      <c r="E210" s="30" t="s">
        <v>316</v>
      </c>
      <c r="F210" s="31" t="s">
        <v>175</v>
      </c>
      <c r="G210" s="32">
        <v>17</v>
      </c>
      <c r="H210" s="33"/>
      <c r="I210" s="33">
        <f>ROUND(G210*H210,P4)</f>
        <v>0</v>
      </c>
      <c r="J210" s="28"/>
      <c r="O210" s="34">
        <f>I210*0.21</f>
        <v>0</v>
      </c>
      <c r="P210">
        <v>3</v>
      </c>
    </row>
    <row r="211" spans="1:16">
      <c r="A211" s="28" t="s">
        <v>65</v>
      </c>
      <c r="B211" s="35"/>
      <c r="C211" s="36"/>
      <c r="D211" s="36"/>
      <c r="E211" s="38" t="s">
        <v>62</v>
      </c>
      <c r="F211" s="36"/>
      <c r="G211" s="36"/>
      <c r="H211" s="36"/>
      <c r="I211" s="36"/>
      <c r="J211" s="37"/>
    </row>
    <row r="212" spans="1:16" ht="60">
      <c r="A212" s="28" t="s">
        <v>89</v>
      </c>
      <c r="B212" s="35"/>
      <c r="C212" s="36"/>
      <c r="D212" s="36"/>
      <c r="E212" s="43" t="s">
        <v>317</v>
      </c>
      <c r="F212" s="36"/>
      <c r="G212" s="36"/>
      <c r="H212" s="36"/>
      <c r="I212" s="36"/>
      <c r="J212" s="37"/>
    </row>
    <row r="213" spans="1:16">
      <c r="A213" s="28" t="s">
        <v>60</v>
      </c>
      <c r="B213" s="28">
        <v>70</v>
      </c>
      <c r="C213" s="29" t="s">
        <v>318</v>
      </c>
      <c r="D213" s="28" t="s">
        <v>62</v>
      </c>
      <c r="E213" s="30" t="s">
        <v>319</v>
      </c>
      <c r="F213" s="31" t="s">
        <v>291</v>
      </c>
      <c r="G213" s="32">
        <v>16</v>
      </c>
      <c r="H213" s="33"/>
      <c r="I213" s="33">
        <f>ROUND(G213*H213,P4)</f>
        <v>0</v>
      </c>
      <c r="J213" s="28"/>
      <c r="O213" s="34">
        <f>I213*0.21</f>
        <v>0</v>
      </c>
      <c r="P213">
        <v>3</v>
      </c>
    </row>
    <row r="214" spans="1:16">
      <c r="A214" s="28" t="s">
        <v>65</v>
      </c>
      <c r="B214" s="35"/>
      <c r="C214" s="36"/>
      <c r="D214" s="36"/>
      <c r="E214" s="38" t="s">
        <v>62</v>
      </c>
      <c r="F214" s="36"/>
      <c r="G214" s="36"/>
      <c r="H214" s="36"/>
      <c r="I214" s="36"/>
      <c r="J214" s="37"/>
    </row>
    <row r="215" spans="1:16">
      <c r="A215" s="28" t="s">
        <v>89</v>
      </c>
      <c r="B215" s="35"/>
      <c r="C215" s="36"/>
      <c r="D215" s="36"/>
      <c r="E215" s="43" t="s">
        <v>320</v>
      </c>
      <c r="F215" s="36"/>
      <c r="G215" s="36"/>
      <c r="H215" s="36"/>
      <c r="I215" s="36"/>
      <c r="J215" s="37"/>
    </row>
    <row r="216" spans="1:16">
      <c r="A216" s="28" t="s">
        <v>60</v>
      </c>
      <c r="B216" s="28">
        <v>71</v>
      </c>
      <c r="C216" s="29" t="s">
        <v>321</v>
      </c>
      <c r="D216" s="28" t="s">
        <v>62</v>
      </c>
      <c r="E216" s="30" t="s">
        <v>322</v>
      </c>
      <c r="F216" s="31" t="s">
        <v>291</v>
      </c>
      <c r="G216" s="32">
        <v>11</v>
      </c>
      <c r="H216" s="33"/>
      <c r="I216" s="33">
        <f>ROUND(G216*H216,P4)</f>
        <v>0</v>
      </c>
      <c r="J216" s="28"/>
      <c r="O216" s="34">
        <f>I216*0.21</f>
        <v>0</v>
      </c>
      <c r="P216">
        <v>3</v>
      </c>
    </row>
    <row r="217" spans="1:16" ht="90">
      <c r="A217" s="28" t="s">
        <v>65</v>
      </c>
      <c r="B217" s="35"/>
      <c r="C217" s="36"/>
      <c r="D217" s="36"/>
      <c r="E217" s="30" t="s">
        <v>323</v>
      </c>
      <c r="F217" s="36"/>
      <c r="G217" s="36"/>
      <c r="H217" s="36"/>
      <c r="I217" s="36"/>
      <c r="J217" s="37"/>
    </row>
    <row r="218" spans="1:16">
      <c r="A218" s="28" t="s">
        <v>60</v>
      </c>
      <c r="B218" s="28">
        <v>72</v>
      </c>
      <c r="C218" s="29" t="s">
        <v>324</v>
      </c>
      <c r="D218" s="28" t="s">
        <v>62</v>
      </c>
      <c r="E218" s="30" t="s">
        <v>325</v>
      </c>
      <c r="F218" s="31" t="s">
        <v>134</v>
      </c>
      <c r="G218" s="32">
        <v>582</v>
      </c>
      <c r="H218" s="33"/>
      <c r="I218" s="33">
        <f>ROUND(G218*H218,P4)</f>
        <v>0</v>
      </c>
      <c r="J218" s="28"/>
      <c r="O218" s="34">
        <f>I218*0.21</f>
        <v>0</v>
      </c>
      <c r="P218">
        <v>3</v>
      </c>
    </row>
    <row r="219" spans="1:16" ht="30">
      <c r="A219" s="28" t="s">
        <v>65</v>
      </c>
      <c r="B219" s="35"/>
      <c r="C219" s="36"/>
      <c r="D219" s="36"/>
      <c r="E219" s="30" t="s">
        <v>326</v>
      </c>
      <c r="F219" s="36"/>
      <c r="G219" s="36"/>
      <c r="H219" s="36"/>
      <c r="I219" s="36"/>
      <c r="J219" s="37"/>
    </row>
    <row r="220" spans="1:16" ht="60">
      <c r="A220" s="28" t="s">
        <v>89</v>
      </c>
      <c r="B220" s="35"/>
      <c r="C220" s="36"/>
      <c r="D220" s="36"/>
      <c r="E220" s="43" t="s">
        <v>327</v>
      </c>
      <c r="F220" s="36"/>
      <c r="G220" s="36"/>
      <c r="H220" s="36"/>
      <c r="I220" s="36"/>
      <c r="J220" s="37"/>
    </row>
    <row r="221" spans="1:16">
      <c r="A221" s="28" t="s">
        <v>60</v>
      </c>
      <c r="B221" s="28">
        <v>73</v>
      </c>
      <c r="C221" s="29" t="s">
        <v>328</v>
      </c>
      <c r="D221" s="28" t="s">
        <v>62</v>
      </c>
      <c r="E221" s="30" t="s">
        <v>329</v>
      </c>
      <c r="F221" s="31" t="s">
        <v>134</v>
      </c>
      <c r="G221" s="32">
        <v>240</v>
      </c>
      <c r="H221" s="33"/>
      <c r="I221" s="33">
        <f>ROUND(G221*H221,P4)</f>
        <v>0</v>
      </c>
      <c r="J221" s="28"/>
      <c r="O221" s="34">
        <f>I221*0.21</f>
        <v>0</v>
      </c>
      <c r="P221">
        <v>3</v>
      </c>
    </row>
    <row r="222" spans="1:16">
      <c r="A222" s="28" t="s">
        <v>65</v>
      </c>
      <c r="B222" s="35"/>
      <c r="C222" s="36"/>
      <c r="D222" s="36"/>
      <c r="E222" s="38" t="s">
        <v>62</v>
      </c>
      <c r="F222" s="36"/>
      <c r="G222" s="36"/>
      <c r="H222" s="36"/>
      <c r="I222" s="36"/>
      <c r="J222" s="37"/>
    </row>
    <row r="223" spans="1:16">
      <c r="A223" s="28" t="s">
        <v>60</v>
      </c>
      <c r="B223" s="28">
        <v>74</v>
      </c>
      <c r="C223" s="29" t="s">
        <v>330</v>
      </c>
      <c r="D223" s="28" t="s">
        <v>62</v>
      </c>
      <c r="E223" s="30" t="s">
        <v>331</v>
      </c>
      <c r="F223" s="31" t="s">
        <v>291</v>
      </c>
      <c r="G223" s="32">
        <v>3</v>
      </c>
      <c r="H223" s="33"/>
      <c r="I223" s="33">
        <f>ROUND(G223*H223,P4)</f>
        <v>0</v>
      </c>
      <c r="J223" s="28"/>
      <c r="O223" s="34">
        <f>I223*0.21</f>
        <v>0</v>
      </c>
      <c r="P223">
        <v>3</v>
      </c>
    </row>
    <row r="224" spans="1:16" ht="105">
      <c r="A224" s="28" t="s">
        <v>65</v>
      </c>
      <c r="B224" s="35"/>
      <c r="C224" s="36"/>
      <c r="D224" s="36"/>
      <c r="E224" s="30" t="s">
        <v>332</v>
      </c>
      <c r="F224" s="36"/>
      <c r="G224" s="36"/>
      <c r="H224" s="36"/>
      <c r="I224" s="36"/>
      <c r="J224" s="37"/>
    </row>
    <row r="225" spans="1:16">
      <c r="A225" s="28" t="s">
        <v>60</v>
      </c>
      <c r="B225" s="28">
        <v>75</v>
      </c>
      <c r="C225" s="29" t="s">
        <v>333</v>
      </c>
      <c r="D225" s="28" t="s">
        <v>62</v>
      </c>
      <c r="E225" s="30" t="s">
        <v>334</v>
      </c>
      <c r="F225" s="31" t="s">
        <v>291</v>
      </c>
      <c r="G225" s="32">
        <v>3</v>
      </c>
      <c r="H225" s="33"/>
      <c r="I225" s="33">
        <f>ROUND(G225*H225,P4)</f>
        <v>0</v>
      </c>
      <c r="J225" s="28"/>
      <c r="O225" s="34">
        <f>I225*0.21</f>
        <v>0</v>
      </c>
      <c r="P225">
        <v>3</v>
      </c>
    </row>
    <row r="226" spans="1:16" ht="105">
      <c r="A226" s="28" t="s">
        <v>65</v>
      </c>
      <c r="B226" s="35"/>
      <c r="C226" s="36"/>
      <c r="D226" s="36"/>
      <c r="E226" s="30" t="s">
        <v>335</v>
      </c>
      <c r="F226" s="36"/>
      <c r="G226" s="36"/>
      <c r="H226" s="36"/>
      <c r="I226" s="36"/>
      <c r="J226" s="37"/>
    </row>
    <row r="227" spans="1:16">
      <c r="A227" s="28" t="s">
        <v>60</v>
      </c>
      <c r="B227" s="28">
        <v>76</v>
      </c>
      <c r="C227" s="29" t="s">
        <v>336</v>
      </c>
      <c r="D227" s="28" t="s">
        <v>62</v>
      </c>
      <c r="E227" s="30" t="s">
        <v>337</v>
      </c>
      <c r="F227" s="31" t="s">
        <v>291</v>
      </c>
      <c r="G227" s="32">
        <v>2</v>
      </c>
      <c r="H227" s="33"/>
      <c r="I227" s="33">
        <f>ROUND(G227*H227,P4)</f>
        <v>0</v>
      </c>
      <c r="J227" s="28"/>
      <c r="O227" s="34">
        <f>I227*0.21</f>
        <v>0</v>
      </c>
      <c r="P227">
        <v>3</v>
      </c>
    </row>
    <row r="228" spans="1:16" ht="105">
      <c r="A228" s="28" t="s">
        <v>65</v>
      </c>
      <c r="B228" s="35"/>
      <c r="C228" s="36"/>
      <c r="D228" s="36"/>
      <c r="E228" s="30" t="s">
        <v>335</v>
      </c>
      <c r="F228" s="36"/>
      <c r="G228" s="36"/>
      <c r="H228" s="36"/>
      <c r="I228" s="36"/>
      <c r="J228" s="37"/>
    </row>
    <row r="229" spans="1:16">
      <c r="A229" s="28" t="s">
        <v>60</v>
      </c>
      <c r="B229" s="28">
        <v>77</v>
      </c>
      <c r="C229" s="29" t="s">
        <v>338</v>
      </c>
      <c r="D229" s="28" t="s">
        <v>62</v>
      </c>
      <c r="E229" s="30" t="s">
        <v>339</v>
      </c>
      <c r="F229" s="31" t="s">
        <v>175</v>
      </c>
      <c r="G229" s="32">
        <v>11</v>
      </c>
      <c r="H229" s="33"/>
      <c r="I229" s="33">
        <f>ROUND(G229*H229,P4)</f>
        <v>0</v>
      </c>
      <c r="J229" s="28"/>
      <c r="O229" s="34">
        <f>I229*0.21</f>
        <v>0</v>
      </c>
      <c r="P229">
        <v>3</v>
      </c>
    </row>
    <row r="230" spans="1:16">
      <c r="A230" s="28" t="s">
        <v>65</v>
      </c>
      <c r="B230" s="35"/>
      <c r="C230" s="36"/>
      <c r="D230" s="36"/>
      <c r="E230" s="38" t="s">
        <v>62</v>
      </c>
      <c r="F230" s="36"/>
      <c r="G230" s="36"/>
      <c r="H230" s="36"/>
      <c r="I230" s="36"/>
      <c r="J230" s="37"/>
    </row>
    <row r="231" spans="1:16">
      <c r="A231" s="28" t="s">
        <v>89</v>
      </c>
      <c r="B231" s="35"/>
      <c r="C231" s="36"/>
      <c r="D231" s="36"/>
      <c r="E231" s="43" t="s">
        <v>282</v>
      </c>
      <c r="F231" s="36"/>
      <c r="G231" s="36"/>
      <c r="H231" s="36"/>
      <c r="I231" s="36"/>
      <c r="J231" s="37"/>
    </row>
    <row r="232" spans="1:16">
      <c r="A232" s="28" t="s">
        <v>60</v>
      </c>
      <c r="B232" s="28">
        <v>78</v>
      </c>
      <c r="C232" s="29" t="s">
        <v>340</v>
      </c>
      <c r="D232" s="28" t="s">
        <v>62</v>
      </c>
      <c r="E232" s="30" t="s">
        <v>341</v>
      </c>
      <c r="F232" s="31" t="s">
        <v>291</v>
      </c>
      <c r="G232" s="32">
        <v>12</v>
      </c>
      <c r="H232" s="33"/>
      <c r="I232" s="33">
        <f>ROUND(G232*H232,P4)</f>
        <v>0</v>
      </c>
      <c r="J232" s="28"/>
      <c r="O232" s="34">
        <f>I232*0.21</f>
        <v>0</v>
      </c>
      <c r="P232">
        <v>3</v>
      </c>
    </row>
    <row r="233" spans="1:16">
      <c r="A233" s="28" t="s">
        <v>65</v>
      </c>
      <c r="B233" s="35"/>
      <c r="C233" s="36"/>
      <c r="D233" s="36"/>
      <c r="E233" s="30" t="s">
        <v>114</v>
      </c>
      <c r="F233" s="36"/>
      <c r="G233" s="36"/>
      <c r="H233" s="36"/>
      <c r="I233" s="36"/>
      <c r="J233" s="37"/>
    </row>
    <row r="234" spans="1:16">
      <c r="A234" s="28" t="s">
        <v>60</v>
      </c>
      <c r="B234" s="28">
        <v>79</v>
      </c>
      <c r="C234" s="29" t="s">
        <v>342</v>
      </c>
      <c r="D234" s="28" t="s">
        <v>62</v>
      </c>
      <c r="E234" s="30" t="s">
        <v>343</v>
      </c>
      <c r="F234" s="31" t="s">
        <v>134</v>
      </c>
      <c r="G234" s="32">
        <v>45</v>
      </c>
      <c r="H234" s="33"/>
      <c r="I234" s="33">
        <f>ROUND(G234*H234,P4)</f>
        <v>0</v>
      </c>
      <c r="J234" s="28"/>
      <c r="O234" s="34">
        <f>I234*0.21</f>
        <v>0</v>
      </c>
      <c r="P234">
        <v>3</v>
      </c>
    </row>
    <row r="235" spans="1:16" ht="45">
      <c r="A235" s="28" t="s">
        <v>65</v>
      </c>
      <c r="B235" s="35"/>
      <c r="C235" s="36"/>
      <c r="D235" s="36"/>
      <c r="E235" s="30" t="s">
        <v>344</v>
      </c>
      <c r="F235" s="36"/>
      <c r="G235" s="36"/>
      <c r="H235" s="36"/>
      <c r="I235" s="36"/>
      <c r="J235" s="37"/>
    </row>
    <row r="236" spans="1:16">
      <c r="A236" s="28" t="s">
        <v>60</v>
      </c>
      <c r="B236" s="28">
        <v>80</v>
      </c>
      <c r="C236" s="29" t="s">
        <v>345</v>
      </c>
      <c r="D236" s="28" t="s">
        <v>62</v>
      </c>
      <c r="E236" s="30" t="s">
        <v>346</v>
      </c>
      <c r="F236" s="31" t="s">
        <v>134</v>
      </c>
      <c r="G236" s="32">
        <v>95</v>
      </c>
      <c r="H236" s="33"/>
      <c r="I236" s="33">
        <f>ROUND(G236*H236,P4)</f>
        <v>0</v>
      </c>
      <c r="J236" s="28"/>
      <c r="O236" s="34">
        <f>I236*0.21</f>
        <v>0</v>
      </c>
      <c r="P236">
        <v>3</v>
      </c>
    </row>
    <row r="237" spans="1:16" ht="30">
      <c r="A237" s="28" t="s">
        <v>65</v>
      </c>
      <c r="B237" s="35"/>
      <c r="C237" s="36"/>
      <c r="D237" s="36"/>
      <c r="E237" s="30" t="s">
        <v>347</v>
      </c>
      <c r="F237" s="36"/>
      <c r="G237" s="36"/>
      <c r="H237" s="36"/>
      <c r="I237" s="36"/>
      <c r="J237" s="37"/>
    </row>
    <row r="238" spans="1:16">
      <c r="A238" s="28" t="s">
        <v>60</v>
      </c>
      <c r="B238" s="28">
        <v>81</v>
      </c>
      <c r="C238" s="29" t="s">
        <v>348</v>
      </c>
      <c r="D238" s="28" t="s">
        <v>62</v>
      </c>
      <c r="E238" s="30" t="s">
        <v>349</v>
      </c>
      <c r="F238" s="31" t="s">
        <v>134</v>
      </c>
      <c r="G238" s="32">
        <v>178</v>
      </c>
      <c r="H238" s="33"/>
      <c r="I238" s="33">
        <f>ROUND(G238*H238,P4)</f>
        <v>0</v>
      </c>
      <c r="J238" s="28"/>
      <c r="O238" s="34">
        <f>I238*0.21</f>
        <v>0</v>
      </c>
      <c r="P238">
        <v>3</v>
      </c>
    </row>
    <row r="239" spans="1:16" ht="30">
      <c r="A239" s="28" t="s">
        <v>65</v>
      </c>
      <c r="B239" s="39"/>
      <c r="C239" s="40"/>
      <c r="D239" s="40"/>
      <c r="E239" s="30" t="s">
        <v>350</v>
      </c>
      <c r="F239" s="40"/>
      <c r="G239" s="40"/>
      <c r="H239" s="40"/>
      <c r="I239" s="40"/>
      <c r="J239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1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17</v>
      </c>
      <c r="I3" s="17">
        <f>SUMIFS(I9:I221,A9:A221,"SD")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42</v>
      </c>
      <c r="D4" s="68"/>
      <c r="E4" s="15" t="s">
        <v>43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17</v>
      </c>
      <c r="D5" s="68"/>
      <c r="E5" s="15" t="s">
        <v>18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SUMIFS(I11:I33,A11:A33,"P")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85</v>
      </c>
      <c r="D11" s="28" t="s">
        <v>71</v>
      </c>
      <c r="E11" s="30" t="s">
        <v>86</v>
      </c>
      <c r="F11" s="31" t="s">
        <v>87</v>
      </c>
      <c r="G11" s="32">
        <v>37.799999999999997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0" t="s">
        <v>88</v>
      </c>
      <c r="F12" s="36"/>
      <c r="G12" s="36"/>
      <c r="H12" s="36"/>
      <c r="I12" s="36"/>
      <c r="J12" s="37"/>
    </row>
    <row r="13" spans="1:16">
      <c r="A13" s="28" t="s">
        <v>89</v>
      </c>
      <c r="B13" s="53" t="s">
        <v>16</v>
      </c>
      <c r="C13" s="36"/>
      <c r="D13" s="36"/>
      <c r="E13" s="43" t="s">
        <v>351</v>
      </c>
      <c r="F13" s="36"/>
      <c r="G13" s="36"/>
      <c r="H13" s="36"/>
      <c r="I13" s="36"/>
      <c r="J13" s="37"/>
    </row>
    <row r="14" spans="1:16">
      <c r="A14" s="28" t="s">
        <v>60</v>
      </c>
      <c r="B14" s="28">
        <v>2</v>
      </c>
      <c r="C14" s="29" t="s">
        <v>85</v>
      </c>
      <c r="D14" s="28" t="s">
        <v>74</v>
      </c>
      <c r="E14" s="30" t="s">
        <v>86</v>
      </c>
      <c r="F14" s="31" t="s">
        <v>87</v>
      </c>
      <c r="G14" s="32">
        <v>425</v>
      </c>
      <c r="H14" s="33"/>
      <c r="I14" s="33">
        <f>ROUND(G14*H14,P4)</f>
        <v>0</v>
      </c>
      <c r="J14" s="28"/>
      <c r="O14" s="34">
        <f>I14*0.21</f>
        <v>0</v>
      </c>
      <c r="P14">
        <v>3</v>
      </c>
    </row>
    <row r="15" spans="1:16" ht="60">
      <c r="A15" s="28" t="s">
        <v>65</v>
      </c>
      <c r="B15" s="35"/>
      <c r="C15" s="36"/>
      <c r="D15" s="36"/>
      <c r="E15" s="30" t="s">
        <v>352</v>
      </c>
      <c r="F15" s="36"/>
      <c r="G15" s="36"/>
      <c r="H15" s="36"/>
      <c r="I15" s="36"/>
      <c r="J15" s="37"/>
    </row>
    <row r="16" spans="1:16">
      <c r="A16" s="28" t="s">
        <v>89</v>
      </c>
      <c r="B16" s="35"/>
      <c r="C16" s="36"/>
      <c r="D16" s="36"/>
      <c r="E16" s="43" t="s">
        <v>353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3</v>
      </c>
      <c r="C18" s="29" t="s">
        <v>93</v>
      </c>
      <c r="D18" s="28" t="s">
        <v>71</v>
      </c>
      <c r="E18" s="30" t="s">
        <v>86</v>
      </c>
      <c r="F18" s="31" t="s">
        <v>94</v>
      </c>
      <c r="G18" s="32">
        <v>132.59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>
      <c r="A19" s="28" t="s">
        <v>65</v>
      </c>
      <c r="B19" s="35"/>
      <c r="C19" s="36"/>
      <c r="D19" s="36"/>
      <c r="E19" s="30" t="s">
        <v>95</v>
      </c>
      <c r="F19" s="36"/>
      <c r="G19" s="36"/>
      <c r="H19" s="36"/>
      <c r="I19" s="36"/>
      <c r="J19" s="37"/>
    </row>
    <row r="20" spans="1:16" ht="105">
      <c r="A20" s="28" t="s">
        <v>89</v>
      </c>
      <c r="B20" s="35"/>
      <c r="C20" s="36"/>
      <c r="D20" s="36"/>
      <c r="E20" s="43" t="s">
        <v>354</v>
      </c>
      <c r="F20" s="36"/>
      <c r="G20" s="36"/>
      <c r="H20" s="36"/>
      <c r="I20" s="36"/>
      <c r="J20" s="37"/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60</v>
      </c>
      <c r="B22" s="28">
        <v>4</v>
      </c>
      <c r="C22" s="29" t="s">
        <v>93</v>
      </c>
      <c r="D22" s="28" t="s">
        <v>74</v>
      </c>
      <c r="E22" s="30" t="s">
        <v>86</v>
      </c>
      <c r="F22" s="31" t="s">
        <v>94</v>
      </c>
      <c r="G22" s="32">
        <v>405.63</v>
      </c>
      <c r="H22" s="33"/>
      <c r="I22" s="33">
        <f>ROUND(G22*H22,P4)</f>
        <v>0</v>
      </c>
      <c r="J22" s="28"/>
      <c r="O22" s="34">
        <f>I22*0.21</f>
        <v>0</v>
      </c>
      <c r="P22">
        <v>3</v>
      </c>
    </row>
    <row r="23" spans="1:16">
      <c r="A23" s="28" t="s">
        <v>65</v>
      </c>
      <c r="B23" s="35"/>
      <c r="C23" s="36"/>
      <c r="D23" s="36"/>
      <c r="E23" s="30" t="s">
        <v>97</v>
      </c>
      <c r="F23" s="36"/>
      <c r="G23" s="36"/>
      <c r="H23" s="36"/>
      <c r="I23" s="36"/>
      <c r="J23" s="37"/>
    </row>
    <row r="24" spans="1:16">
      <c r="A24" s="28" t="s">
        <v>89</v>
      </c>
      <c r="B24" s="35"/>
      <c r="C24" s="36"/>
      <c r="D24" s="36"/>
      <c r="E24" s="43" t="s">
        <v>355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5</v>
      </c>
      <c r="C25" s="29" t="s">
        <v>99</v>
      </c>
      <c r="D25" s="28" t="s">
        <v>62</v>
      </c>
      <c r="E25" s="30" t="s">
        <v>100</v>
      </c>
      <c r="F25" s="31" t="s">
        <v>94</v>
      </c>
      <c r="G25" s="32">
        <v>467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45">
      <c r="A26" s="28" t="s">
        <v>65</v>
      </c>
      <c r="B26" s="35"/>
      <c r="C26" s="36"/>
      <c r="D26" s="36"/>
      <c r="E26" s="30" t="s">
        <v>101</v>
      </c>
      <c r="F26" s="36"/>
      <c r="G26" s="36"/>
      <c r="H26" s="36"/>
      <c r="I26" s="36"/>
      <c r="J26" s="37"/>
    </row>
    <row r="27" spans="1:16" ht="45">
      <c r="A27" s="28" t="s">
        <v>89</v>
      </c>
      <c r="B27" s="35"/>
      <c r="C27" s="36"/>
      <c r="D27" s="36"/>
      <c r="E27" s="43" t="s">
        <v>356</v>
      </c>
      <c r="F27" s="36"/>
      <c r="G27" s="36"/>
      <c r="H27" s="36"/>
      <c r="I27" s="36"/>
      <c r="J27" s="37"/>
    </row>
    <row r="28" spans="1:16">
      <c r="A28" s="28" t="s">
        <v>60</v>
      </c>
      <c r="B28" s="28">
        <v>6</v>
      </c>
      <c r="C28" s="29" t="s">
        <v>103</v>
      </c>
      <c r="D28" s="28" t="s">
        <v>62</v>
      </c>
      <c r="E28" s="30" t="s">
        <v>104</v>
      </c>
      <c r="F28" s="31" t="s">
        <v>64</v>
      </c>
      <c r="G28" s="32">
        <v>1</v>
      </c>
      <c r="H28" s="33"/>
      <c r="I28" s="33">
        <f>ROUND(G28*H28,P4)</f>
        <v>0</v>
      </c>
      <c r="J28" s="28"/>
      <c r="O28" s="34">
        <f>I28*0.21</f>
        <v>0</v>
      </c>
      <c r="P28">
        <v>3</v>
      </c>
    </row>
    <row r="29" spans="1:16" ht="75">
      <c r="A29" s="28" t="s">
        <v>65</v>
      </c>
      <c r="B29" s="35"/>
      <c r="C29" s="36"/>
      <c r="D29" s="36"/>
      <c r="E29" s="30" t="s">
        <v>357</v>
      </c>
      <c r="F29" s="36"/>
      <c r="G29" s="36"/>
      <c r="H29" s="36"/>
      <c r="I29" s="36"/>
      <c r="J29" s="37"/>
    </row>
    <row r="30" spans="1:16">
      <c r="A30" s="28" t="s">
        <v>89</v>
      </c>
      <c r="B30" s="35"/>
      <c r="C30" s="36"/>
      <c r="D30" s="36"/>
      <c r="E30" s="43" t="s">
        <v>106</v>
      </c>
      <c r="F30" s="36"/>
      <c r="G30" s="36"/>
      <c r="H30" s="36"/>
      <c r="I30" s="36"/>
      <c r="J30" s="37"/>
    </row>
    <row r="31" spans="1:16">
      <c r="A31" s="28" t="s">
        <v>60</v>
      </c>
      <c r="B31" s="28">
        <v>7</v>
      </c>
      <c r="C31" s="29" t="s">
        <v>358</v>
      </c>
      <c r="D31" s="28" t="s">
        <v>62</v>
      </c>
      <c r="E31" s="30" t="s">
        <v>359</v>
      </c>
      <c r="F31" s="31" t="s">
        <v>64</v>
      </c>
      <c r="G31" s="32">
        <v>1</v>
      </c>
      <c r="H31" s="33"/>
      <c r="I31" s="33">
        <f>ROUND(G31*H31,P4)</f>
        <v>0</v>
      </c>
      <c r="J31" s="28"/>
      <c r="O31" s="34">
        <f>I31*0.21</f>
        <v>0</v>
      </c>
      <c r="P31">
        <v>3</v>
      </c>
    </row>
    <row r="32" spans="1:16" ht="75">
      <c r="A32" s="28" t="s">
        <v>65</v>
      </c>
      <c r="B32" s="35"/>
      <c r="C32" s="36"/>
      <c r="D32" s="36"/>
      <c r="E32" s="30" t="s">
        <v>360</v>
      </c>
      <c r="F32" s="36"/>
      <c r="G32" s="36"/>
      <c r="H32" s="36"/>
      <c r="I32" s="36"/>
      <c r="J32" s="37"/>
    </row>
    <row r="33" spans="1:16">
      <c r="A33" s="28" t="s">
        <v>89</v>
      </c>
      <c r="B33" s="35"/>
      <c r="C33" s="36"/>
      <c r="D33" s="36"/>
      <c r="E33" s="43" t="s">
        <v>361</v>
      </c>
      <c r="F33" s="36"/>
      <c r="G33" s="36"/>
      <c r="H33" s="36"/>
      <c r="I33" s="36"/>
      <c r="J33" s="37"/>
    </row>
    <row r="34" spans="1:16">
      <c r="A34" s="22" t="s">
        <v>57</v>
      </c>
      <c r="B34" s="23"/>
      <c r="C34" s="24" t="s">
        <v>42</v>
      </c>
      <c r="D34" s="25"/>
      <c r="E34" s="22" t="s">
        <v>107</v>
      </c>
      <c r="F34" s="25"/>
      <c r="G34" s="25"/>
      <c r="H34" s="25"/>
      <c r="I34" s="26">
        <f>SUMIFS(I35:I110,A35:A110,"P")</f>
        <v>0</v>
      </c>
      <c r="J34" s="27"/>
    </row>
    <row r="35" spans="1:16">
      <c r="A35" s="28" t="s">
        <v>60</v>
      </c>
      <c r="B35" s="28">
        <v>8</v>
      </c>
      <c r="C35" s="29" t="s">
        <v>362</v>
      </c>
      <c r="D35" s="28" t="s">
        <v>62</v>
      </c>
      <c r="E35" s="30" t="s">
        <v>363</v>
      </c>
      <c r="F35" s="31" t="s">
        <v>175</v>
      </c>
      <c r="G35" s="32">
        <v>20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0" t="s">
        <v>364</v>
      </c>
      <c r="F36" s="36"/>
      <c r="G36" s="36"/>
      <c r="H36" s="36"/>
      <c r="I36" s="36"/>
      <c r="J36" s="37"/>
    </row>
    <row r="37" spans="1:16" ht="30">
      <c r="A37" s="28" t="s">
        <v>60</v>
      </c>
      <c r="B37" s="28">
        <v>9</v>
      </c>
      <c r="C37" s="29" t="s">
        <v>365</v>
      </c>
      <c r="D37" s="28" t="s">
        <v>62</v>
      </c>
      <c r="E37" s="30" t="s">
        <v>366</v>
      </c>
      <c r="F37" s="31" t="s">
        <v>291</v>
      </c>
      <c r="G37" s="32">
        <v>2</v>
      </c>
      <c r="H37" s="33"/>
      <c r="I37" s="33">
        <f>ROUND(G37*H37,P4)</f>
        <v>0</v>
      </c>
      <c r="J37" s="28"/>
      <c r="O37" s="34">
        <f>I37*0.21</f>
        <v>0</v>
      </c>
      <c r="P37">
        <v>3</v>
      </c>
    </row>
    <row r="38" spans="1:16">
      <c r="A38" s="28" t="s">
        <v>65</v>
      </c>
      <c r="B38" s="35"/>
      <c r="C38" s="36"/>
      <c r="D38" s="36"/>
      <c r="E38" s="30" t="s">
        <v>364</v>
      </c>
      <c r="F38" s="36"/>
      <c r="G38" s="36"/>
      <c r="H38" s="36"/>
      <c r="I38" s="36"/>
      <c r="J38" s="37"/>
    </row>
    <row r="39" spans="1:16" ht="30">
      <c r="A39" s="28" t="s">
        <v>60</v>
      </c>
      <c r="B39" s="28">
        <v>10</v>
      </c>
      <c r="C39" s="29" t="s">
        <v>108</v>
      </c>
      <c r="D39" s="28" t="s">
        <v>62</v>
      </c>
      <c r="E39" s="30" t="s">
        <v>109</v>
      </c>
      <c r="F39" s="31" t="s">
        <v>87</v>
      </c>
      <c r="G39" s="32">
        <v>5</v>
      </c>
      <c r="H39" s="33"/>
      <c r="I39" s="33">
        <f>ROUND(G39*H39,P4)</f>
        <v>0</v>
      </c>
      <c r="J39" s="28"/>
      <c r="O39" s="34">
        <f>I39*0.21</f>
        <v>0</v>
      </c>
      <c r="P39">
        <v>3</v>
      </c>
    </row>
    <row r="40" spans="1:16" ht="60">
      <c r="A40" s="28" t="s">
        <v>65</v>
      </c>
      <c r="B40" s="35"/>
      <c r="C40" s="36"/>
      <c r="D40" s="36"/>
      <c r="E40" s="30" t="s">
        <v>367</v>
      </c>
      <c r="F40" s="36"/>
      <c r="G40" s="36"/>
      <c r="H40" s="36"/>
      <c r="I40" s="36"/>
      <c r="J40" s="37"/>
    </row>
    <row r="41" spans="1:16">
      <c r="A41" s="28" t="s">
        <v>89</v>
      </c>
      <c r="B41" s="35"/>
      <c r="C41" s="36"/>
      <c r="D41" s="36"/>
      <c r="E41" s="43" t="s">
        <v>368</v>
      </c>
      <c r="F41" s="36"/>
      <c r="G41" s="36"/>
      <c r="H41" s="36"/>
      <c r="I41" s="36"/>
      <c r="J41" s="37"/>
    </row>
    <row r="42" spans="1:16" ht="30">
      <c r="A42" s="28" t="s">
        <v>60</v>
      </c>
      <c r="B42" s="28">
        <v>11</v>
      </c>
      <c r="C42" s="29" t="s">
        <v>119</v>
      </c>
      <c r="D42" s="28" t="s">
        <v>62</v>
      </c>
      <c r="E42" s="30" t="s">
        <v>120</v>
      </c>
      <c r="F42" s="31" t="s">
        <v>87</v>
      </c>
      <c r="G42" s="32">
        <v>3.85</v>
      </c>
      <c r="H42" s="33"/>
      <c r="I42" s="33">
        <f>ROUND(G42*H42,P4)</f>
        <v>0</v>
      </c>
      <c r="J42" s="28"/>
      <c r="O42" s="34">
        <f>I42*0.21</f>
        <v>0</v>
      </c>
      <c r="P42">
        <v>3</v>
      </c>
    </row>
    <row r="43" spans="1:16" ht="30">
      <c r="A43" s="28" t="s">
        <v>65</v>
      </c>
      <c r="B43" s="35"/>
      <c r="C43" s="36"/>
      <c r="D43" s="36"/>
      <c r="E43" s="30" t="s">
        <v>369</v>
      </c>
      <c r="F43" s="36"/>
      <c r="G43" s="36"/>
      <c r="H43" s="36"/>
      <c r="I43" s="36"/>
      <c r="J43" s="37"/>
    </row>
    <row r="44" spans="1:16" ht="45">
      <c r="A44" s="28" t="s">
        <v>89</v>
      </c>
      <c r="B44" s="35"/>
      <c r="C44" s="36"/>
      <c r="D44" s="36"/>
      <c r="E44" s="43" t="s">
        <v>370</v>
      </c>
      <c r="F44" s="36"/>
      <c r="G44" s="36"/>
      <c r="H44" s="36"/>
      <c r="I44" s="36"/>
      <c r="J44" s="37"/>
    </row>
    <row r="45" spans="1:16">
      <c r="A45" s="28" t="s">
        <v>60</v>
      </c>
      <c r="B45" s="28">
        <v>12</v>
      </c>
      <c r="C45" s="29" t="s">
        <v>123</v>
      </c>
      <c r="D45" s="28" t="s">
        <v>62</v>
      </c>
      <c r="E45" s="30" t="s">
        <v>124</v>
      </c>
      <c r="F45" s="31" t="s">
        <v>87</v>
      </c>
      <c r="G45" s="32">
        <v>28.98</v>
      </c>
      <c r="H45" s="33"/>
      <c r="I45" s="33">
        <f>ROUND(G45*H45,P4)</f>
        <v>0</v>
      </c>
      <c r="J45" s="28"/>
      <c r="O45" s="34">
        <f>I45*0.21</f>
        <v>0</v>
      </c>
      <c r="P45">
        <v>3</v>
      </c>
    </row>
    <row r="46" spans="1:16">
      <c r="A46" s="28" t="s">
        <v>65</v>
      </c>
      <c r="B46" s="35"/>
      <c r="C46" s="36"/>
      <c r="D46" s="36"/>
      <c r="E46" s="30" t="s">
        <v>114</v>
      </c>
      <c r="F46" s="36"/>
      <c r="G46" s="36"/>
      <c r="H46" s="36"/>
      <c r="I46" s="36"/>
      <c r="J46" s="37"/>
    </row>
    <row r="47" spans="1:16">
      <c r="A47" s="28" t="s">
        <v>89</v>
      </c>
      <c r="B47" s="35"/>
      <c r="C47" s="36"/>
      <c r="D47" s="36"/>
      <c r="E47" s="43" t="s">
        <v>371</v>
      </c>
      <c r="F47" s="36"/>
      <c r="G47" s="36"/>
      <c r="H47" s="36"/>
      <c r="I47" s="36"/>
      <c r="J47" s="37"/>
    </row>
    <row r="48" spans="1:16" ht="30">
      <c r="A48" s="28" t="s">
        <v>60</v>
      </c>
      <c r="B48" s="28">
        <v>13</v>
      </c>
      <c r="C48" s="29" t="s">
        <v>126</v>
      </c>
      <c r="D48" s="28" t="s">
        <v>62</v>
      </c>
      <c r="E48" s="30" t="s">
        <v>127</v>
      </c>
      <c r="F48" s="31" t="s">
        <v>87</v>
      </c>
      <c r="G48" s="32">
        <v>225.35</v>
      </c>
      <c r="H48" s="33"/>
      <c r="I48" s="33">
        <f>ROUND(G48*H48,P4)</f>
        <v>0</v>
      </c>
      <c r="J48" s="28"/>
      <c r="O48" s="34">
        <f>I48*0.21</f>
        <v>0</v>
      </c>
      <c r="P48">
        <v>3</v>
      </c>
    </row>
    <row r="49" spans="1:16">
      <c r="A49" s="28" t="s">
        <v>65</v>
      </c>
      <c r="B49" s="35"/>
      <c r="C49" s="36"/>
      <c r="D49" s="36"/>
      <c r="E49" s="30" t="s">
        <v>114</v>
      </c>
      <c r="F49" s="36"/>
      <c r="G49" s="36"/>
      <c r="H49" s="36"/>
      <c r="I49" s="36"/>
      <c r="J49" s="37"/>
    </row>
    <row r="50" spans="1:16" ht="75">
      <c r="A50" s="28" t="s">
        <v>89</v>
      </c>
      <c r="B50" s="35"/>
      <c r="C50" s="36"/>
      <c r="D50" s="36"/>
      <c r="E50" s="43" t="s">
        <v>372</v>
      </c>
      <c r="F50" s="36"/>
      <c r="G50" s="36"/>
      <c r="H50" s="36"/>
      <c r="I50" s="36"/>
      <c r="J50" s="37"/>
    </row>
    <row r="51" spans="1:16" ht="30">
      <c r="A51" s="28" t="s">
        <v>60</v>
      </c>
      <c r="B51" s="28">
        <v>14</v>
      </c>
      <c r="C51" s="29" t="s">
        <v>129</v>
      </c>
      <c r="D51" s="28" t="s">
        <v>62</v>
      </c>
      <c r="E51" s="30" t="s">
        <v>130</v>
      </c>
      <c r="F51" s="31" t="s">
        <v>87</v>
      </c>
      <c r="G51" s="32">
        <v>10</v>
      </c>
      <c r="H51" s="33"/>
      <c r="I51" s="33">
        <f>ROUND(G51*H51,P4)</f>
        <v>0</v>
      </c>
      <c r="J51" s="28"/>
      <c r="O51" s="34">
        <f>I51*0.21</f>
        <v>0</v>
      </c>
      <c r="P51">
        <v>3</v>
      </c>
    </row>
    <row r="52" spans="1:16">
      <c r="A52" s="28" t="s">
        <v>65</v>
      </c>
      <c r="B52" s="35"/>
      <c r="C52" s="36"/>
      <c r="D52" s="36"/>
      <c r="E52" s="30" t="s">
        <v>114</v>
      </c>
      <c r="F52" s="36"/>
      <c r="G52" s="36"/>
      <c r="H52" s="36"/>
      <c r="I52" s="36"/>
      <c r="J52" s="37"/>
    </row>
    <row r="53" spans="1:16">
      <c r="A53" s="28" t="s">
        <v>89</v>
      </c>
      <c r="B53" s="35"/>
      <c r="C53" s="36"/>
      <c r="D53" s="36"/>
      <c r="E53" s="43" t="s">
        <v>373</v>
      </c>
      <c r="F53" s="36"/>
      <c r="G53" s="36"/>
      <c r="H53" s="36"/>
      <c r="I53" s="36"/>
      <c r="J53" s="37"/>
    </row>
    <row r="54" spans="1:16" ht="30">
      <c r="A54" s="28" t="s">
        <v>60</v>
      </c>
      <c r="B54" s="28">
        <v>15</v>
      </c>
      <c r="C54" s="29" t="s">
        <v>374</v>
      </c>
      <c r="D54" s="28" t="s">
        <v>62</v>
      </c>
      <c r="E54" s="30" t="s">
        <v>375</v>
      </c>
      <c r="F54" s="31" t="s">
        <v>134</v>
      </c>
      <c r="G54" s="32">
        <v>70</v>
      </c>
      <c r="H54" s="33"/>
      <c r="I54" s="33">
        <f>ROUND(G54*H54,P4)</f>
        <v>0</v>
      </c>
      <c r="J54" s="28"/>
      <c r="O54" s="34">
        <f>I54*0.21</f>
        <v>0</v>
      </c>
      <c r="P54">
        <v>3</v>
      </c>
    </row>
    <row r="55" spans="1:16" ht="45">
      <c r="A55" s="28" t="s">
        <v>65</v>
      </c>
      <c r="B55" s="35"/>
      <c r="C55" s="36"/>
      <c r="D55" s="36"/>
      <c r="E55" s="30" t="s">
        <v>376</v>
      </c>
      <c r="F55" s="36"/>
      <c r="G55" s="36"/>
      <c r="H55" s="36"/>
      <c r="I55" s="36"/>
      <c r="J55" s="37"/>
    </row>
    <row r="56" spans="1:16" ht="30">
      <c r="A56" s="28" t="s">
        <v>60</v>
      </c>
      <c r="B56" s="28">
        <v>16</v>
      </c>
      <c r="C56" s="29" t="s">
        <v>132</v>
      </c>
      <c r="D56" s="28" t="s">
        <v>62</v>
      </c>
      <c r="E56" s="30" t="s">
        <v>133</v>
      </c>
      <c r="F56" s="31" t="s">
        <v>134</v>
      </c>
      <c r="G56" s="32">
        <v>42</v>
      </c>
      <c r="H56" s="33"/>
      <c r="I56" s="33">
        <f>ROUND(G56*H56,P4)</f>
        <v>0</v>
      </c>
      <c r="J56" s="28"/>
      <c r="O56" s="34">
        <f>I56*0.21</f>
        <v>0</v>
      </c>
      <c r="P56">
        <v>3</v>
      </c>
    </row>
    <row r="57" spans="1:16" ht="30">
      <c r="A57" s="28" t="s">
        <v>65</v>
      </c>
      <c r="B57" s="35"/>
      <c r="C57" s="36"/>
      <c r="D57" s="36"/>
      <c r="E57" s="30" t="s">
        <v>377</v>
      </c>
      <c r="F57" s="36"/>
      <c r="G57" s="36"/>
      <c r="H57" s="36"/>
      <c r="I57" s="36"/>
      <c r="J57" s="37"/>
    </row>
    <row r="58" spans="1:16">
      <c r="A58" s="28" t="s">
        <v>89</v>
      </c>
      <c r="B58" s="35"/>
      <c r="C58" s="36"/>
      <c r="D58" s="36"/>
      <c r="E58" s="43" t="s">
        <v>378</v>
      </c>
      <c r="F58" s="36"/>
      <c r="G58" s="36"/>
      <c r="H58" s="36"/>
      <c r="I58" s="36"/>
      <c r="J58" s="37"/>
    </row>
    <row r="59" spans="1:16" ht="30">
      <c r="A59" s="28" t="s">
        <v>60</v>
      </c>
      <c r="B59" s="28">
        <v>17</v>
      </c>
      <c r="C59" s="29" t="s">
        <v>137</v>
      </c>
      <c r="D59" s="28" t="s">
        <v>62</v>
      </c>
      <c r="E59" s="30" t="s">
        <v>138</v>
      </c>
      <c r="F59" s="31" t="s">
        <v>134</v>
      </c>
      <c r="G59" s="32">
        <v>352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 ht="30">
      <c r="A60" s="28" t="s">
        <v>65</v>
      </c>
      <c r="B60" s="35"/>
      <c r="C60" s="36"/>
      <c r="D60" s="36"/>
      <c r="E60" s="30" t="s">
        <v>379</v>
      </c>
      <c r="F60" s="36"/>
      <c r="G60" s="36"/>
      <c r="H60" s="36"/>
      <c r="I60" s="36"/>
      <c r="J60" s="37"/>
    </row>
    <row r="61" spans="1:16">
      <c r="A61" s="28" t="s">
        <v>89</v>
      </c>
      <c r="B61" s="35"/>
      <c r="C61" s="36"/>
      <c r="D61" s="36"/>
      <c r="E61" s="43" t="s">
        <v>380</v>
      </c>
      <c r="F61" s="36"/>
      <c r="G61" s="36"/>
      <c r="H61" s="36"/>
      <c r="I61" s="36"/>
      <c r="J61" s="37"/>
    </row>
    <row r="62" spans="1:16">
      <c r="A62" s="28" t="s">
        <v>60</v>
      </c>
      <c r="B62" s="28">
        <v>18</v>
      </c>
      <c r="C62" s="29" t="s">
        <v>141</v>
      </c>
      <c r="D62" s="28" t="s">
        <v>62</v>
      </c>
      <c r="E62" s="30" t="s">
        <v>142</v>
      </c>
      <c r="F62" s="31" t="s">
        <v>87</v>
      </c>
      <c r="G62" s="32">
        <v>181.8</v>
      </c>
      <c r="H62" s="33"/>
      <c r="I62" s="33">
        <f>ROUND(G62*H62,P4)</f>
        <v>0</v>
      </c>
      <c r="J62" s="28"/>
      <c r="O62" s="34">
        <f>I62*0.21</f>
        <v>0</v>
      </c>
      <c r="P62">
        <v>3</v>
      </c>
    </row>
    <row r="63" spans="1:16" ht="60">
      <c r="A63" s="28" t="s">
        <v>65</v>
      </c>
      <c r="B63" s="35"/>
      <c r="C63" s="36"/>
      <c r="D63" s="36"/>
      <c r="E63" s="30" t="s">
        <v>381</v>
      </c>
      <c r="F63" s="36"/>
      <c r="G63" s="36"/>
      <c r="H63" s="36"/>
      <c r="I63" s="36"/>
      <c r="J63" s="37"/>
    </row>
    <row r="64" spans="1:16">
      <c r="A64" s="28" t="s">
        <v>89</v>
      </c>
      <c r="B64" s="35"/>
      <c r="C64" s="36"/>
      <c r="D64" s="36"/>
      <c r="E64" s="43" t="s">
        <v>382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19</v>
      </c>
      <c r="C65" s="29" t="s">
        <v>145</v>
      </c>
      <c r="D65" s="28" t="s">
        <v>71</v>
      </c>
      <c r="E65" s="30" t="s">
        <v>146</v>
      </c>
      <c r="F65" s="31" t="s">
        <v>87</v>
      </c>
      <c r="G65" s="32">
        <v>15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>
      <c r="A66" s="28" t="s">
        <v>65</v>
      </c>
      <c r="B66" s="35"/>
      <c r="C66" s="36"/>
      <c r="D66" s="36"/>
      <c r="E66" s="30" t="s">
        <v>147</v>
      </c>
      <c r="F66" s="36"/>
      <c r="G66" s="36"/>
      <c r="H66" s="36"/>
      <c r="I66" s="36"/>
      <c r="J66" s="37"/>
    </row>
    <row r="67" spans="1:16">
      <c r="A67" s="28" t="s">
        <v>89</v>
      </c>
      <c r="B67" s="35"/>
      <c r="C67" s="36"/>
      <c r="D67" s="36"/>
      <c r="E67" s="43" t="s">
        <v>148</v>
      </c>
      <c r="F67" s="36"/>
      <c r="G67" s="36"/>
      <c r="H67" s="36"/>
      <c r="I67" s="36"/>
      <c r="J67" s="37"/>
    </row>
    <row r="68" spans="1:16">
      <c r="A68" s="28" t="s">
        <v>60</v>
      </c>
      <c r="B68" s="28">
        <v>20</v>
      </c>
      <c r="C68" s="29" t="s">
        <v>145</v>
      </c>
      <c r="D68" s="28" t="s">
        <v>74</v>
      </c>
      <c r="E68" s="30" t="s">
        <v>146</v>
      </c>
      <c r="F68" s="31" t="s">
        <v>87</v>
      </c>
      <c r="G68" s="32">
        <v>425</v>
      </c>
      <c r="H68" s="33"/>
      <c r="I68" s="33">
        <f>ROUND(G68*H68,P4)</f>
        <v>0</v>
      </c>
      <c r="J68" s="28"/>
      <c r="O68" s="34">
        <f>I68*0.21</f>
        <v>0</v>
      </c>
      <c r="P68">
        <v>3</v>
      </c>
    </row>
    <row r="69" spans="1:16" ht="60">
      <c r="A69" s="28" t="s">
        <v>65</v>
      </c>
      <c r="B69" s="35"/>
      <c r="C69" s="36"/>
      <c r="D69" s="36"/>
      <c r="E69" s="30" t="s">
        <v>383</v>
      </c>
      <c r="F69" s="36"/>
      <c r="G69" s="36"/>
      <c r="H69" s="36"/>
      <c r="I69" s="36"/>
      <c r="J69" s="37"/>
    </row>
    <row r="70" spans="1:16">
      <c r="A70" s="28" t="s">
        <v>89</v>
      </c>
      <c r="B70" s="35"/>
      <c r="C70" s="36"/>
      <c r="D70" s="36"/>
      <c r="E70" s="43" t="s">
        <v>384</v>
      </c>
      <c r="F70" s="36"/>
      <c r="G70" s="36"/>
      <c r="H70" s="36"/>
      <c r="I70" s="36"/>
      <c r="J70" s="37"/>
    </row>
    <row r="71" spans="1:16">
      <c r="A71" s="28" t="s">
        <v>60</v>
      </c>
      <c r="B71" s="28">
        <v>21</v>
      </c>
      <c r="C71" s="29" t="s">
        <v>151</v>
      </c>
      <c r="D71" s="28" t="s">
        <v>62</v>
      </c>
      <c r="E71" s="30" t="s">
        <v>152</v>
      </c>
      <c r="F71" s="31" t="s">
        <v>87</v>
      </c>
      <c r="G71" s="32">
        <v>12</v>
      </c>
      <c r="H71" s="33"/>
      <c r="I71" s="33">
        <f>ROUND(G71*H71,P4)</f>
        <v>0</v>
      </c>
      <c r="J71" s="28"/>
      <c r="O71" s="34">
        <f>I71*0.21</f>
        <v>0</v>
      </c>
      <c r="P71">
        <v>3</v>
      </c>
    </row>
    <row r="72" spans="1:16">
      <c r="A72" s="28" t="s">
        <v>65</v>
      </c>
      <c r="B72" s="35"/>
      <c r="C72" s="36"/>
      <c r="D72" s="36"/>
      <c r="E72" s="30" t="s">
        <v>153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22</v>
      </c>
      <c r="C73" s="29" t="s">
        <v>154</v>
      </c>
      <c r="D73" s="28" t="s">
        <v>62</v>
      </c>
      <c r="E73" s="30" t="s">
        <v>155</v>
      </c>
      <c r="F73" s="31" t="s">
        <v>87</v>
      </c>
      <c r="G73" s="32">
        <v>22.8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>
      <c r="A75" s="28" t="s">
        <v>89</v>
      </c>
      <c r="B75" s="35"/>
      <c r="C75" s="36"/>
      <c r="D75" s="36"/>
      <c r="E75" s="43" t="s">
        <v>385</v>
      </c>
      <c r="F75" s="36"/>
      <c r="G75" s="36"/>
      <c r="H75" s="36"/>
      <c r="I75" s="36"/>
      <c r="J75" s="37"/>
    </row>
    <row r="76" spans="1:16">
      <c r="A76" s="28" t="s">
        <v>60</v>
      </c>
      <c r="B76" s="28">
        <v>23</v>
      </c>
      <c r="C76" s="29" t="s">
        <v>157</v>
      </c>
      <c r="D76" s="28" t="s">
        <v>71</v>
      </c>
      <c r="E76" s="30" t="s">
        <v>158</v>
      </c>
      <c r="F76" s="31" t="s">
        <v>87</v>
      </c>
      <c r="G76" s="32">
        <v>37.799999999999997</v>
      </c>
      <c r="H76" s="33"/>
      <c r="I76" s="33">
        <f>ROUND(G76*H76,P4)</f>
        <v>0</v>
      </c>
      <c r="J76" s="28"/>
      <c r="O76" s="34">
        <f>I76*0.21</f>
        <v>0</v>
      </c>
      <c r="P76">
        <v>3</v>
      </c>
    </row>
    <row r="77" spans="1:16">
      <c r="A77" s="28" t="s">
        <v>65</v>
      </c>
      <c r="B77" s="35"/>
      <c r="C77" s="36"/>
      <c r="D77" s="36"/>
      <c r="E77" s="38" t="s">
        <v>62</v>
      </c>
      <c r="F77" s="36"/>
      <c r="G77" s="36"/>
      <c r="H77" s="36"/>
      <c r="I77" s="36"/>
      <c r="J77" s="37"/>
    </row>
    <row r="78" spans="1:16" ht="45">
      <c r="A78" s="28" t="s">
        <v>89</v>
      </c>
      <c r="B78" s="35"/>
      <c r="C78" s="36"/>
      <c r="D78" s="36"/>
      <c r="E78" s="43" t="s">
        <v>386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24</v>
      </c>
      <c r="C79" s="29" t="s">
        <v>157</v>
      </c>
      <c r="D79" s="28" t="s">
        <v>74</v>
      </c>
      <c r="E79" s="30" t="s">
        <v>158</v>
      </c>
      <c r="F79" s="31" t="s">
        <v>87</v>
      </c>
      <c r="G79" s="32">
        <v>425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 ht="45">
      <c r="A80" s="28" t="s">
        <v>65</v>
      </c>
      <c r="B80" s="35"/>
      <c r="C80" s="36"/>
      <c r="D80" s="36"/>
      <c r="E80" s="30" t="s">
        <v>387</v>
      </c>
      <c r="F80" s="36"/>
      <c r="G80" s="36"/>
      <c r="H80" s="36"/>
      <c r="I80" s="36"/>
      <c r="J80" s="37"/>
    </row>
    <row r="81" spans="1:16">
      <c r="A81" s="28" t="s">
        <v>89</v>
      </c>
      <c r="B81" s="35"/>
      <c r="C81" s="36"/>
      <c r="D81" s="36"/>
      <c r="E81" s="43" t="s">
        <v>388</v>
      </c>
      <c r="F81" s="36"/>
      <c r="G81" s="36"/>
      <c r="H81" s="36"/>
      <c r="I81" s="36"/>
      <c r="J81" s="37"/>
    </row>
    <row r="82" spans="1:16">
      <c r="A82" s="28" t="s">
        <v>60</v>
      </c>
      <c r="B82" s="28">
        <v>25</v>
      </c>
      <c r="C82" s="29" t="s">
        <v>162</v>
      </c>
      <c r="D82" s="28" t="s">
        <v>62</v>
      </c>
      <c r="E82" s="30" t="s">
        <v>163</v>
      </c>
      <c r="F82" s="31" t="s">
        <v>87</v>
      </c>
      <c r="G82" s="32">
        <v>15</v>
      </c>
      <c r="H82" s="33"/>
      <c r="I82" s="33">
        <f>ROUND(G82*H82,P4)</f>
        <v>0</v>
      </c>
      <c r="J82" s="28"/>
      <c r="O82" s="34">
        <f>I82*0.21</f>
        <v>0</v>
      </c>
      <c r="P82">
        <v>3</v>
      </c>
    </row>
    <row r="83" spans="1:16">
      <c r="A83" s="28" t="s">
        <v>65</v>
      </c>
      <c r="B83" s="35"/>
      <c r="C83" s="36"/>
      <c r="D83" s="36"/>
      <c r="E83" s="30" t="s">
        <v>164</v>
      </c>
      <c r="F83" s="36"/>
      <c r="G83" s="36"/>
      <c r="H83" s="36"/>
      <c r="I83" s="36"/>
      <c r="J83" s="37"/>
    </row>
    <row r="84" spans="1:16">
      <c r="A84" s="28" t="s">
        <v>60</v>
      </c>
      <c r="B84" s="28">
        <v>26</v>
      </c>
      <c r="C84" s="29" t="s">
        <v>165</v>
      </c>
      <c r="D84" s="28" t="s">
        <v>62</v>
      </c>
      <c r="E84" s="30" t="s">
        <v>166</v>
      </c>
      <c r="F84" s="31" t="s">
        <v>87</v>
      </c>
      <c r="G84" s="32">
        <v>13.68</v>
      </c>
      <c r="H84" s="33"/>
      <c r="I84" s="33">
        <f>ROUND(G84*H84,P4)</f>
        <v>0</v>
      </c>
      <c r="J84" s="28"/>
      <c r="O84" s="34">
        <f>I84*0.21</f>
        <v>0</v>
      </c>
      <c r="P84">
        <v>3</v>
      </c>
    </row>
    <row r="85" spans="1:16" ht="75">
      <c r="A85" s="28" t="s">
        <v>65</v>
      </c>
      <c r="B85" s="35"/>
      <c r="C85" s="36"/>
      <c r="D85" s="36"/>
      <c r="E85" s="30" t="s">
        <v>167</v>
      </c>
      <c r="F85" s="36"/>
      <c r="G85" s="36"/>
      <c r="H85" s="36"/>
      <c r="I85" s="36"/>
      <c r="J85" s="37"/>
    </row>
    <row r="86" spans="1:16">
      <c r="A86" s="28" t="s">
        <v>89</v>
      </c>
      <c r="B86" s="35"/>
      <c r="C86" s="36"/>
      <c r="D86" s="36"/>
      <c r="E86" s="43" t="s">
        <v>389</v>
      </c>
      <c r="F86" s="36"/>
      <c r="G86" s="36"/>
      <c r="H86" s="36"/>
      <c r="I86" s="36"/>
      <c r="J86" s="37"/>
    </row>
    <row r="87" spans="1:16">
      <c r="A87" s="28" t="s">
        <v>60</v>
      </c>
      <c r="B87" s="28">
        <v>27</v>
      </c>
      <c r="C87" s="29" t="s">
        <v>169</v>
      </c>
      <c r="D87" s="28" t="s">
        <v>62</v>
      </c>
      <c r="E87" s="30" t="s">
        <v>170</v>
      </c>
      <c r="F87" s="31" t="s">
        <v>87</v>
      </c>
      <c r="G87" s="32">
        <v>6.84</v>
      </c>
      <c r="H87" s="33"/>
      <c r="I87" s="33">
        <f>ROUND(G87*H87,P4)</f>
        <v>0</v>
      </c>
      <c r="J87" s="28"/>
      <c r="O87" s="34">
        <f>I87*0.21</f>
        <v>0</v>
      </c>
      <c r="P87">
        <v>3</v>
      </c>
    </row>
    <row r="88" spans="1:16">
      <c r="A88" s="28" t="s">
        <v>65</v>
      </c>
      <c r="B88" s="35"/>
      <c r="C88" s="36"/>
      <c r="D88" s="36"/>
      <c r="E88" s="30" t="s">
        <v>171</v>
      </c>
      <c r="F88" s="36"/>
      <c r="G88" s="36"/>
      <c r="H88" s="36"/>
      <c r="I88" s="36"/>
      <c r="J88" s="37"/>
    </row>
    <row r="89" spans="1:16">
      <c r="A89" s="28" t="s">
        <v>89</v>
      </c>
      <c r="B89" s="35"/>
      <c r="C89" s="36"/>
      <c r="D89" s="36"/>
      <c r="E89" s="43" t="s">
        <v>390</v>
      </c>
      <c r="F89" s="36"/>
      <c r="G89" s="36"/>
      <c r="H89" s="36"/>
      <c r="I89" s="36"/>
      <c r="J89" s="37"/>
    </row>
    <row r="90" spans="1:16">
      <c r="A90" s="28" t="s">
        <v>60</v>
      </c>
      <c r="B90" s="28">
        <v>28</v>
      </c>
      <c r="C90" s="29" t="s">
        <v>173</v>
      </c>
      <c r="D90" s="28" t="s">
        <v>62</v>
      </c>
      <c r="E90" s="30" t="s">
        <v>174</v>
      </c>
      <c r="F90" s="31" t="s">
        <v>175</v>
      </c>
      <c r="G90" s="32">
        <v>843.5</v>
      </c>
      <c r="H90" s="33"/>
      <c r="I90" s="33">
        <f>ROUND(G90*H90,P4)</f>
        <v>0</v>
      </c>
      <c r="J90" s="28"/>
      <c r="O90" s="34">
        <f>I90*0.21</f>
        <v>0</v>
      </c>
      <c r="P90">
        <v>3</v>
      </c>
    </row>
    <row r="91" spans="1:16">
      <c r="A91" s="28" t="s">
        <v>65</v>
      </c>
      <c r="B91" s="35"/>
      <c r="C91" s="36"/>
      <c r="D91" s="36"/>
      <c r="E91" s="30" t="s">
        <v>176</v>
      </c>
      <c r="F91" s="36"/>
      <c r="G91" s="36"/>
      <c r="H91" s="36"/>
      <c r="I91" s="36"/>
      <c r="J91" s="37"/>
    </row>
    <row r="92" spans="1:16" ht="45">
      <c r="A92" s="28" t="s">
        <v>89</v>
      </c>
      <c r="B92" s="35"/>
      <c r="C92" s="36"/>
      <c r="D92" s="36"/>
      <c r="E92" s="43" t="s">
        <v>391</v>
      </c>
      <c r="F92" s="36"/>
      <c r="G92" s="36"/>
      <c r="H92" s="36"/>
      <c r="I92" s="36"/>
      <c r="J92" s="37"/>
    </row>
    <row r="93" spans="1:16">
      <c r="A93" s="28" t="s">
        <v>60</v>
      </c>
      <c r="B93" s="28">
        <v>29</v>
      </c>
      <c r="C93" s="29" t="s">
        <v>178</v>
      </c>
      <c r="D93" s="28" t="s">
        <v>62</v>
      </c>
      <c r="E93" s="30" t="s">
        <v>179</v>
      </c>
      <c r="F93" s="31" t="s">
        <v>175</v>
      </c>
      <c r="G93" s="32">
        <v>120</v>
      </c>
      <c r="H93" s="33"/>
      <c r="I93" s="33">
        <f>ROUND(G93*H93,P4)</f>
        <v>0</v>
      </c>
      <c r="J93" s="28"/>
      <c r="O93" s="34">
        <f>I93*0.21</f>
        <v>0</v>
      </c>
      <c r="P93">
        <v>3</v>
      </c>
    </row>
    <row r="94" spans="1:16">
      <c r="A94" s="28" t="s">
        <v>65</v>
      </c>
      <c r="B94" s="35"/>
      <c r="C94" s="36"/>
      <c r="D94" s="36"/>
      <c r="E94" s="30" t="s">
        <v>180</v>
      </c>
      <c r="F94" s="36"/>
      <c r="G94" s="36"/>
      <c r="H94" s="36"/>
      <c r="I94" s="36"/>
      <c r="J94" s="37"/>
    </row>
    <row r="95" spans="1:16">
      <c r="A95" s="28" t="s">
        <v>60</v>
      </c>
      <c r="B95" s="28">
        <v>30</v>
      </c>
      <c r="C95" s="29" t="s">
        <v>181</v>
      </c>
      <c r="D95" s="28" t="s">
        <v>62</v>
      </c>
      <c r="E95" s="30" t="s">
        <v>182</v>
      </c>
      <c r="F95" s="31" t="s">
        <v>175</v>
      </c>
      <c r="G95" s="32">
        <v>120</v>
      </c>
      <c r="H95" s="33"/>
      <c r="I95" s="33">
        <f>ROUND(G95*H95,P4)</f>
        <v>0</v>
      </c>
      <c r="J95" s="28"/>
      <c r="O95" s="34">
        <f>I95*0.21</f>
        <v>0</v>
      </c>
      <c r="P95">
        <v>3</v>
      </c>
    </row>
    <row r="96" spans="1:16">
      <c r="A96" s="28" t="s">
        <v>65</v>
      </c>
      <c r="B96" s="35"/>
      <c r="C96" s="36"/>
      <c r="D96" s="36"/>
      <c r="E96" s="38" t="s">
        <v>62</v>
      </c>
      <c r="F96" s="36"/>
      <c r="G96" s="36"/>
      <c r="H96" s="36"/>
      <c r="I96" s="36"/>
      <c r="J96" s="37"/>
    </row>
    <row r="97" spans="1:16">
      <c r="A97" s="28" t="s">
        <v>60</v>
      </c>
      <c r="B97" s="28">
        <v>31</v>
      </c>
      <c r="C97" s="29" t="s">
        <v>183</v>
      </c>
      <c r="D97" s="28" t="s">
        <v>62</v>
      </c>
      <c r="E97" s="30" t="s">
        <v>184</v>
      </c>
      <c r="F97" s="31" t="s">
        <v>175</v>
      </c>
      <c r="G97" s="32">
        <v>120</v>
      </c>
      <c r="H97" s="33"/>
      <c r="I97" s="33">
        <f>ROUND(G97*H97,P4)</f>
        <v>0</v>
      </c>
      <c r="J97" s="28"/>
      <c r="O97" s="34">
        <f>I97*0.21</f>
        <v>0</v>
      </c>
      <c r="P97">
        <v>3</v>
      </c>
    </row>
    <row r="98" spans="1:16">
      <c r="A98" s="28" t="s">
        <v>65</v>
      </c>
      <c r="B98" s="35"/>
      <c r="C98" s="36"/>
      <c r="D98" s="36"/>
      <c r="E98" s="38" t="s">
        <v>62</v>
      </c>
      <c r="F98" s="36"/>
      <c r="G98" s="36"/>
      <c r="H98" s="36"/>
      <c r="I98" s="36"/>
      <c r="J98" s="37"/>
    </row>
    <row r="99" spans="1:16">
      <c r="A99" s="28" t="s">
        <v>60</v>
      </c>
      <c r="B99" s="28">
        <v>32</v>
      </c>
      <c r="C99" s="29" t="s">
        <v>185</v>
      </c>
      <c r="D99" s="28" t="s">
        <v>62</v>
      </c>
      <c r="E99" s="30" t="s">
        <v>186</v>
      </c>
      <c r="F99" s="31" t="s">
        <v>175</v>
      </c>
      <c r="G99" s="32">
        <v>120</v>
      </c>
      <c r="H99" s="33"/>
      <c r="I99" s="33">
        <f>ROUND(G99*H99,P4)</f>
        <v>0</v>
      </c>
      <c r="J99" s="28"/>
      <c r="O99" s="34">
        <f>I99*0.21</f>
        <v>0</v>
      </c>
      <c r="P99">
        <v>3</v>
      </c>
    </row>
    <row r="100" spans="1:16">
      <c r="A100" s="28" t="s">
        <v>65</v>
      </c>
      <c r="B100" s="35"/>
      <c r="C100" s="36"/>
      <c r="D100" s="36"/>
      <c r="E100" s="30" t="s">
        <v>187</v>
      </c>
      <c r="F100" s="36"/>
      <c r="G100" s="36"/>
      <c r="H100" s="36"/>
      <c r="I100" s="36"/>
      <c r="J100" s="37"/>
    </row>
    <row r="101" spans="1:16">
      <c r="A101" s="28" t="s">
        <v>60</v>
      </c>
      <c r="B101" s="28">
        <v>33</v>
      </c>
      <c r="C101" s="29" t="s">
        <v>188</v>
      </c>
      <c r="D101" s="28" t="s">
        <v>62</v>
      </c>
      <c r="E101" s="30" t="s">
        <v>189</v>
      </c>
      <c r="F101" s="31" t="s">
        <v>134</v>
      </c>
      <c r="G101" s="32">
        <v>146</v>
      </c>
      <c r="H101" s="33"/>
      <c r="I101" s="33">
        <f>ROUND(G101*H101,P4)</f>
        <v>0</v>
      </c>
      <c r="J101" s="28"/>
      <c r="O101" s="34">
        <f>I101*0.21</f>
        <v>0</v>
      </c>
      <c r="P101">
        <v>3</v>
      </c>
    </row>
    <row r="102" spans="1:16">
      <c r="A102" s="28" t="s">
        <v>65</v>
      </c>
      <c r="B102" s="35"/>
      <c r="C102" s="36"/>
      <c r="D102" s="36"/>
      <c r="E102" s="30" t="s">
        <v>114</v>
      </c>
      <c r="F102" s="36"/>
      <c r="G102" s="36"/>
      <c r="H102" s="36"/>
      <c r="I102" s="36"/>
      <c r="J102" s="37"/>
    </row>
    <row r="103" spans="1:16">
      <c r="A103" s="28" t="s">
        <v>89</v>
      </c>
      <c r="B103" s="35"/>
      <c r="C103" s="36"/>
      <c r="D103" s="36"/>
      <c r="E103" s="43" t="s">
        <v>392</v>
      </c>
      <c r="F103" s="36"/>
      <c r="G103" s="36"/>
      <c r="H103" s="36"/>
      <c r="I103" s="36"/>
      <c r="J103" s="37"/>
    </row>
    <row r="104" spans="1:16" ht="30">
      <c r="A104" s="28" t="s">
        <v>60</v>
      </c>
      <c r="B104" s="28">
        <v>34</v>
      </c>
      <c r="C104" s="29" t="s">
        <v>191</v>
      </c>
      <c r="D104" s="28" t="s">
        <v>62</v>
      </c>
      <c r="E104" s="30" t="s">
        <v>192</v>
      </c>
      <c r="F104" s="31" t="s">
        <v>134</v>
      </c>
      <c r="G104" s="32">
        <v>215</v>
      </c>
      <c r="H104" s="33"/>
      <c r="I104" s="33">
        <f>ROUND(G104*H104,P4)</f>
        <v>0</v>
      </c>
      <c r="J104" s="28"/>
      <c r="O104" s="34">
        <f>I104*0.21</f>
        <v>0</v>
      </c>
      <c r="P104">
        <v>3</v>
      </c>
    </row>
    <row r="105" spans="1:16">
      <c r="A105" s="28" t="s">
        <v>65</v>
      </c>
      <c r="B105" s="35"/>
      <c r="C105" s="36"/>
      <c r="D105" s="36"/>
      <c r="E105" s="30" t="s">
        <v>114</v>
      </c>
      <c r="F105" s="36"/>
      <c r="G105" s="36"/>
      <c r="H105" s="36"/>
      <c r="I105" s="36"/>
      <c r="J105" s="37"/>
    </row>
    <row r="106" spans="1:16">
      <c r="A106" s="28" t="s">
        <v>89</v>
      </c>
      <c r="B106" s="35"/>
      <c r="C106" s="36"/>
      <c r="D106" s="36"/>
      <c r="E106" s="43" t="s">
        <v>393</v>
      </c>
      <c r="F106" s="36"/>
      <c r="G106" s="36"/>
      <c r="H106" s="36"/>
      <c r="I106" s="36"/>
      <c r="J106" s="37"/>
    </row>
    <row r="107" spans="1:16" ht="30">
      <c r="A107" s="28" t="s">
        <v>60</v>
      </c>
      <c r="B107" s="28">
        <v>35</v>
      </c>
      <c r="C107" s="29" t="s">
        <v>194</v>
      </c>
      <c r="D107" s="28" t="s">
        <v>62</v>
      </c>
      <c r="E107" s="30" t="s">
        <v>195</v>
      </c>
      <c r="F107" s="31" t="s">
        <v>134</v>
      </c>
      <c r="G107" s="32">
        <v>24</v>
      </c>
      <c r="H107" s="33"/>
      <c r="I107" s="33">
        <f>ROUND(G107*H107,P4)</f>
        <v>0</v>
      </c>
      <c r="J107" s="28"/>
      <c r="O107" s="34">
        <f>I107*0.21</f>
        <v>0</v>
      </c>
      <c r="P107">
        <v>3</v>
      </c>
    </row>
    <row r="108" spans="1:16">
      <c r="A108" s="28" t="s">
        <v>65</v>
      </c>
      <c r="B108" s="35"/>
      <c r="C108" s="36"/>
      <c r="D108" s="36"/>
      <c r="E108" s="30" t="s">
        <v>114</v>
      </c>
      <c r="F108" s="36"/>
      <c r="G108" s="36"/>
      <c r="H108" s="36"/>
      <c r="I108" s="36"/>
      <c r="J108" s="37"/>
    </row>
    <row r="109" spans="1:16">
      <c r="A109" s="28" t="s">
        <v>60</v>
      </c>
      <c r="B109" s="28">
        <v>36</v>
      </c>
      <c r="C109" s="29" t="s">
        <v>394</v>
      </c>
      <c r="D109" s="28" t="s">
        <v>62</v>
      </c>
      <c r="E109" s="30" t="s">
        <v>395</v>
      </c>
      <c r="F109" s="31" t="s">
        <v>175</v>
      </c>
      <c r="G109" s="32">
        <v>100</v>
      </c>
      <c r="H109" s="33"/>
      <c r="I109" s="33">
        <f>ROUND(G109*H109,P4)</f>
        <v>0</v>
      </c>
      <c r="J109" s="28"/>
      <c r="O109" s="34">
        <f>I109*0.21</f>
        <v>0</v>
      </c>
      <c r="P109">
        <v>3</v>
      </c>
    </row>
    <row r="110" spans="1:16">
      <c r="A110" s="28" t="s">
        <v>65</v>
      </c>
      <c r="B110" s="35"/>
      <c r="C110" s="36"/>
      <c r="D110" s="36"/>
      <c r="E110" s="38" t="s">
        <v>62</v>
      </c>
      <c r="F110" s="36"/>
      <c r="G110" s="36"/>
      <c r="H110" s="36"/>
      <c r="I110" s="36"/>
      <c r="J110" s="37"/>
    </row>
    <row r="111" spans="1:16">
      <c r="A111" s="22" t="s">
        <v>57</v>
      </c>
      <c r="B111" s="23"/>
      <c r="C111" s="24" t="s">
        <v>196</v>
      </c>
      <c r="D111" s="25"/>
      <c r="E111" s="22" t="s">
        <v>197</v>
      </c>
      <c r="F111" s="25"/>
      <c r="G111" s="25"/>
      <c r="H111" s="25"/>
      <c r="I111" s="26">
        <f>SUMIFS(I112:I114,A112:A114,"P")</f>
        <v>0</v>
      </c>
      <c r="J111" s="27"/>
    </row>
    <row r="112" spans="1:16">
      <c r="A112" s="28" t="s">
        <v>60</v>
      </c>
      <c r="B112" s="28">
        <v>37</v>
      </c>
      <c r="C112" s="29" t="s">
        <v>198</v>
      </c>
      <c r="D112" s="28" t="s">
        <v>62</v>
      </c>
      <c r="E112" s="30" t="s">
        <v>199</v>
      </c>
      <c r="F112" s="31" t="s">
        <v>87</v>
      </c>
      <c r="G112" s="32">
        <v>425</v>
      </c>
      <c r="H112" s="33"/>
      <c r="I112" s="33">
        <f>ROUND(G112*H112,P4)</f>
        <v>0</v>
      </c>
      <c r="J112" s="28"/>
      <c r="O112" s="34">
        <f>I112*0.21</f>
        <v>0</v>
      </c>
      <c r="P112">
        <v>3</v>
      </c>
    </row>
    <row r="113" spans="1:16" ht="45">
      <c r="A113" s="28" t="s">
        <v>65</v>
      </c>
      <c r="B113" s="35"/>
      <c r="C113" s="36"/>
      <c r="D113" s="36"/>
      <c r="E113" s="30" t="s">
        <v>396</v>
      </c>
      <c r="F113" s="36"/>
      <c r="G113" s="36"/>
      <c r="H113" s="36"/>
      <c r="I113" s="36"/>
      <c r="J113" s="37"/>
    </row>
    <row r="114" spans="1:16">
      <c r="A114" s="28" t="s">
        <v>89</v>
      </c>
      <c r="B114" s="35"/>
      <c r="C114" s="36"/>
      <c r="D114" s="36"/>
      <c r="E114" s="43" t="s">
        <v>384</v>
      </c>
      <c r="F114" s="36"/>
      <c r="G114" s="36"/>
      <c r="H114" s="36"/>
      <c r="I114" s="36"/>
      <c r="J114" s="37"/>
    </row>
    <row r="115" spans="1:16">
      <c r="A115" s="22" t="s">
        <v>57</v>
      </c>
      <c r="B115" s="23"/>
      <c r="C115" s="24" t="s">
        <v>201</v>
      </c>
      <c r="D115" s="25"/>
      <c r="E115" s="22" t="s">
        <v>202</v>
      </c>
      <c r="F115" s="25"/>
      <c r="G115" s="25"/>
      <c r="H115" s="25"/>
      <c r="I115" s="26">
        <f>SUMIFS(I116:I118,A116:A118,"P")</f>
        <v>0</v>
      </c>
      <c r="J115" s="27"/>
    </row>
    <row r="116" spans="1:16">
      <c r="A116" s="28" t="s">
        <v>60</v>
      </c>
      <c r="B116" s="28">
        <v>38</v>
      </c>
      <c r="C116" s="29" t="s">
        <v>203</v>
      </c>
      <c r="D116" s="28" t="s">
        <v>62</v>
      </c>
      <c r="E116" s="30" t="s">
        <v>204</v>
      </c>
      <c r="F116" s="31" t="s">
        <v>87</v>
      </c>
      <c r="G116" s="32">
        <v>2.2799999999999998</v>
      </c>
      <c r="H116" s="33"/>
      <c r="I116" s="33">
        <f>ROUND(G116*H116,P4)</f>
        <v>0</v>
      </c>
      <c r="J116" s="28"/>
      <c r="O116" s="34">
        <f>I116*0.21</f>
        <v>0</v>
      </c>
      <c r="P116">
        <v>3</v>
      </c>
    </row>
    <row r="117" spans="1:16">
      <c r="A117" s="28" t="s">
        <v>65</v>
      </c>
      <c r="B117" s="35"/>
      <c r="C117" s="36"/>
      <c r="D117" s="36"/>
      <c r="E117" s="30" t="s">
        <v>171</v>
      </c>
      <c r="F117" s="36"/>
      <c r="G117" s="36"/>
      <c r="H117" s="36"/>
      <c r="I117" s="36"/>
      <c r="J117" s="37"/>
    </row>
    <row r="118" spans="1:16">
      <c r="A118" s="28" t="s">
        <v>89</v>
      </c>
      <c r="B118" s="35"/>
      <c r="C118" s="36"/>
      <c r="D118" s="36"/>
      <c r="E118" s="43" t="s">
        <v>397</v>
      </c>
      <c r="F118" s="36"/>
      <c r="G118" s="36"/>
      <c r="H118" s="36"/>
      <c r="I118" s="36"/>
      <c r="J118" s="37"/>
    </row>
    <row r="119" spans="1:16">
      <c r="A119" s="22" t="s">
        <v>57</v>
      </c>
      <c r="B119" s="23"/>
      <c r="C119" s="24" t="s">
        <v>206</v>
      </c>
      <c r="D119" s="25"/>
      <c r="E119" s="22" t="s">
        <v>207</v>
      </c>
      <c r="F119" s="25"/>
      <c r="G119" s="25"/>
      <c r="H119" s="25"/>
      <c r="I119" s="26">
        <f>SUMIFS(I120:I169,A120:A169,"P")</f>
        <v>0</v>
      </c>
      <c r="J119" s="27"/>
    </row>
    <row r="120" spans="1:16">
      <c r="A120" s="28" t="s">
        <v>60</v>
      </c>
      <c r="B120" s="28">
        <v>39</v>
      </c>
      <c r="C120" s="29" t="s">
        <v>208</v>
      </c>
      <c r="D120" s="28" t="s">
        <v>71</v>
      </c>
      <c r="E120" s="30" t="s">
        <v>209</v>
      </c>
      <c r="F120" s="31" t="s">
        <v>87</v>
      </c>
      <c r="G120" s="32">
        <v>141.05000000000001</v>
      </c>
      <c r="H120" s="33"/>
      <c r="I120" s="33">
        <f>ROUND(G120*H120,P4)</f>
        <v>0</v>
      </c>
      <c r="J120" s="28"/>
      <c r="O120" s="34">
        <f>I120*0.21</f>
        <v>0</v>
      </c>
      <c r="P120">
        <v>3</v>
      </c>
    </row>
    <row r="121" spans="1:16">
      <c r="A121" s="28" t="s">
        <v>65</v>
      </c>
      <c r="B121" s="35"/>
      <c r="C121" s="36"/>
      <c r="D121" s="36"/>
      <c r="E121" s="30" t="s">
        <v>210</v>
      </c>
      <c r="F121" s="36"/>
      <c r="G121" s="36"/>
      <c r="H121" s="36"/>
      <c r="I121" s="36"/>
      <c r="J121" s="37"/>
    </row>
    <row r="122" spans="1:16" ht="60">
      <c r="A122" s="28" t="s">
        <v>89</v>
      </c>
      <c r="B122" s="35"/>
      <c r="C122" s="36"/>
      <c r="D122" s="36"/>
      <c r="E122" s="43" t="s">
        <v>398</v>
      </c>
      <c r="F122" s="36"/>
      <c r="G122" s="36"/>
      <c r="H122" s="36"/>
      <c r="I122" s="36"/>
      <c r="J122" s="37"/>
    </row>
    <row r="123" spans="1:16">
      <c r="A123" s="28" t="s">
        <v>60</v>
      </c>
      <c r="B123" s="28">
        <v>40</v>
      </c>
      <c r="C123" s="29" t="s">
        <v>208</v>
      </c>
      <c r="D123" s="28" t="s">
        <v>74</v>
      </c>
      <c r="E123" s="30" t="s">
        <v>209</v>
      </c>
      <c r="F123" s="31" t="s">
        <v>87</v>
      </c>
      <c r="G123" s="32">
        <v>40.5</v>
      </c>
      <c r="H123" s="33"/>
      <c r="I123" s="33">
        <f>ROUND(G123*H123,P4)</f>
        <v>0</v>
      </c>
      <c r="J123" s="28"/>
      <c r="O123" s="34">
        <f>I123*0.21</f>
        <v>0</v>
      </c>
      <c r="P123">
        <v>3</v>
      </c>
    </row>
    <row r="124" spans="1:16">
      <c r="A124" s="28" t="s">
        <v>65</v>
      </c>
      <c r="B124" s="35"/>
      <c r="C124" s="36"/>
      <c r="D124" s="36"/>
      <c r="E124" s="30" t="s">
        <v>212</v>
      </c>
      <c r="F124" s="36"/>
      <c r="G124" s="36"/>
      <c r="H124" s="36"/>
      <c r="I124" s="36"/>
      <c r="J124" s="37"/>
    </row>
    <row r="125" spans="1:16" ht="45">
      <c r="A125" s="28" t="s">
        <v>89</v>
      </c>
      <c r="B125" s="35"/>
      <c r="C125" s="36"/>
      <c r="D125" s="36"/>
      <c r="E125" s="43" t="s">
        <v>399</v>
      </c>
      <c r="F125" s="36"/>
      <c r="G125" s="36"/>
      <c r="H125" s="36"/>
      <c r="I125" s="36"/>
      <c r="J125" s="37"/>
    </row>
    <row r="126" spans="1:16">
      <c r="A126" s="28" t="s">
        <v>60</v>
      </c>
      <c r="B126" s="28">
        <v>41</v>
      </c>
      <c r="C126" s="29" t="s">
        <v>220</v>
      </c>
      <c r="D126" s="28" t="s">
        <v>62</v>
      </c>
      <c r="E126" s="30" t="s">
        <v>221</v>
      </c>
      <c r="F126" s="31" t="s">
        <v>175</v>
      </c>
      <c r="G126" s="32">
        <v>1492</v>
      </c>
      <c r="H126" s="33"/>
      <c r="I126" s="33">
        <f>ROUND(G126*H126,P4)</f>
        <v>0</v>
      </c>
      <c r="J126" s="28"/>
      <c r="O126" s="34">
        <f>I126*0.21</f>
        <v>0</v>
      </c>
      <c r="P126">
        <v>3</v>
      </c>
    </row>
    <row r="127" spans="1:16">
      <c r="A127" s="28" t="s">
        <v>65</v>
      </c>
      <c r="B127" s="35"/>
      <c r="C127" s="36"/>
      <c r="D127" s="36"/>
      <c r="E127" s="38" t="s">
        <v>62</v>
      </c>
      <c r="F127" s="36"/>
      <c r="G127" s="36"/>
      <c r="H127" s="36"/>
      <c r="I127" s="36"/>
      <c r="J127" s="37"/>
    </row>
    <row r="128" spans="1:16" ht="45">
      <c r="A128" s="28" t="s">
        <v>89</v>
      </c>
      <c r="B128" s="35"/>
      <c r="C128" s="36"/>
      <c r="D128" s="36"/>
      <c r="E128" s="43" t="s">
        <v>400</v>
      </c>
      <c r="F128" s="36"/>
      <c r="G128" s="36"/>
      <c r="H128" s="36"/>
      <c r="I128" s="36"/>
      <c r="J128" s="37"/>
    </row>
    <row r="129" spans="1:16">
      <c r="A129" s="28" t="s">
        <v>60</v>
      </c>
      <c r="B129" s="28">
        <v>42</v>
      </c>
      <c r="C129" s="29" t="s">
        <v>223</v>
      </c>
      <c r="D129" s="28" t="s">
        <v>62</v>
      </c>
      <c r="E129" s="30" t="s">
        <v>224</v>
      </c>
      <c r="F129" s="31" t="s">
        <v>87</v>
      </c>
      <c r="G129" s="32">
        <v>34.08</v>
      </c>
      <c r="H129" s="33"/>
      <c r="I129" s="33">
        <f>ROUND(G129*H129,P4)</f>
        <v>0</v>
      </c>
      <c r="J129" s="28"/>
      <c r="O129" s="34">
        <f>I129*0.21</f>
        <v>0</v>
      </c>
      <c r="P129">
        <v>3</v>
      </c>
    </row>
    <row r="130" spans="1:16">
      <c r="A130" s="28" t="s">
        <v>65</v>
      </c>
      <c r="B130" s="35"/>
      <c r="C130" s="36"/>
      <c r="D130" s="36"/>
      <c r="E130" s="38" t="s">
        <v>62</v>
      </c>
      <c r="F130" s="36"/>
      <c r="G130" s="36"/>
      <c r="H130" s="36"/>
      <c r="I130" s="36"/>
      <c r="J130" s="37"/>
    </row>
    <row r="131" spans="1:16" ht="45">
      <c r="A131" s="28" t="s">
        <v>89</v>
      </c>
      <c r="B131" s="35"/>
      <c r="C131" s="36"/>
      <c r="D131" s="36"/>
      <c r="E131" s="43" t="s">
        <v>401</v>
      </c>
      <c r="F131" s="36"/>
      <c r="G131" s="36"/>
      <c r="H131" s="36"/>
      <c r="I131" s="36"/>
      <c r="J131" s="37"/>
    </row>
    <row r="132" spans="1:16">
      <c r="A132" s="28" t="s">
        <v>60</v>
      </c>
      <c r="B132" s="28">
        <v>43</v>
      </c>
      <c r="C132" s="29" t="s">
        <v>226</v>
      </c>
      <c r="D132" s="28" t="s">
        <v>62</v>
      </c>
      <c r="E132" s="30" t="s">
        <v>227</v>
      </c>
      <c r="F132" s="31" t="s">
        <v>87</v>
      </c>
      <c r="G132" s="32">
        <v>70.28</v>
      </c>
      <c r="H132" s="33"/>
      <c r="I132" s="33">
        <f>ROUND(G132*H132,P4)</f>
        <v>0</v>
      </c>
      <c r="J132" s="28"/>
      <c r="O132" s="34">
        <f>I132*0.21</f>
        <v>0</v>
      </c>
      <c r="P132">
        <v>3</v>
      </c>
    </row>
    <row r="133" spans="1:16">
      <c r="A133" s="28" t="s">
        <v>65</v>
      </c>
      <c r="B133" s="35"/>
      <c r="C133" s="36"/>
      <c r="D133" s="36"/>
      <c r="E133" s="38" t="s">
        <v>62</v>
      </c>
      <c r="F133" s="36"/>
      <c r="G133" s="36"/>
      <c r="H133" s="36"/>
      <c r="I133" s="36"/>
      <c r="J133" s="37"/>
    </row>
    <row r="134" spans="1:16" ht="45">
      <c r="A134" s="28" t="s">
        <v>89</v>
      </c>
      <c r="B134" s="35"/>
      <c r="C134" s="36"/>
      <c r="D134" s="36"/>
      <c r="E134" s="43" t="s">
        <v>402</v>
      </c>
      <c r="F134" s="36"/>
      <c r="G134" s="36"/>
      <c r="H134" s="36"/>
      <c r="I134" s="36"/>
      <c r="J134" s="37"/>
    </row>
    <row r="135" spans="1:16">
      <c r="A135" s="28" t="s">
        <v>60</v>
      </c>
      <c r="B135" s="28">
        <v>44</v>
      </c>
      <c r="C135" s="29" t="s">
        <v>229</v>
      </c>
      <c r="D135" s="28" t="s">
        <v>71</v>
      </c>
      <c r="E135" s="30" t="s">
        <v>230</v>
      </c>
      <c r="F135" s="31" t="s">
        <v>175</v>
      </c>
      <c r="G135" s="32">
        <v>227</v>
      </c>
      <c r="H135" s="33"/>
      <c r="I135" s="33">
        <f>ROUND(G135*H135,P4)</f>
        <v>0</v>
      </c>
      <c r="J135" s="28"/>
      <c r="O135" s="34">
        <f>I135*0.21</f>
        <v>0</v>
      </c>
      <c r="P135">
        <v>3</v>
      </c>
    </row>
    <row r="136" spans="1:16" ht="90">
      <c r="A136" s="28" t="s">
        <v>65</v>
      </c>
      <c r="B136" s="35"/>
      <c r="C136" s="36"/>
      <c r="D136" s="36"/>
      <c r="E136" s="30" t="s">
        <v>403</v>
      </c>
      <c r="F136" s="36"/>
      <c r="G136" s="36"/>
      <c r="H136" s="36"/>
      <c r="I136" s="36"/>
      <c r="J136" s="37"/>
    </row>
    <row r="137" spans="1:16">
      <c r="A137" s="28" t="s">
        <v>89</v>
      </c>
      <c r="B137" s="35"/>
      <c r="C137" s="36"/>
      <c r="D137" s="36"/>
      <c r="E137" s="43" t="s">
        <v>404</v>
      </c>
      <c r="F137" s="36"/>
      <c r="G137" s="36"/>
      <c r="H137" s="36"/>
      <c r="I137" s="36"/>
      <c r="J137" s="37"/>
    </row>
    <row r="138" spans="1:16">
      <c r="A138" s="28" t="s">
        <v>60</v>
      </c>
      <c r="B138" s="28">
        <v>45</v>
      </c>
      <c r="C138" s="29" t="s">
        <v>229</v>
      </c>
      <c r="D138" s="28" t="s">
        <v>74</v>
      </c>
      <c r="E138" s="30" t="s">
        <v>230</v>
      </c>
      <c r="F138" s="31" t="s">
        <v>175</v>
      </c>
      <c r="G138" s="32">
        <v>417</v>
      </c>
      <c r="H138" s="33"/>
      <c r="I138" s="33">
        <f>ROUND(G138*H138,P4)</f>
        <v>0</v>
      </c>
      <c r="J138" s="28"/>
      <c r="O138" s="34">
        <f>I138*0.21</f>
        <v>0</v>
      </c>
      <c r="P138">
        <v>3</v>
      </c>
    </row>
    <row r="139" spans="1:16" ht="90">
      <c r="A139" s="28" t="s">
        <v>65</v>
      </c>
      <c r="B139" s="35"/>
      <c r="C139" s="36"/>
      <c r="D139" s="36"/>
      <c r="E139" s="30" t="s">
        <v>405</v>
      </c>
      <c r="F139" s="36"/>
      <c r="G139" s="36"/>
      <c r="H139" s="36"/>
      <c r="I139" s="36"/>
      <c r="J139" s="37"/>
    </row>
    <row r="140" spans="1:16">
      <c r="A140" s="28" t="s">
        <v>89</v>
      </c>
      <c r="B140" s="35"/>
      <c r="C140" s="36"/>
      <c r="D140" s="36"/>
      <c r="E140" s="43" t="s">
        <v>406</v>
      </c>
      <c r="F140" s="36"/>
      <c r="G140" s="36"/>
      <c r="H140" s="36"/>
      <c r="I140" s="36"/>
      <c r="J140" s="37"/>
    </row>
    <row r="141" spans="1:16">
      <c r="A141" s="28" t="s">
        <v>60</v>
      </c>
      <c r="B141" s="28">
        <v>46</v>
      </c>
      <c r="C141" s="29" t="s">
        <v>235</v>
      </c>
      <c r="D141" s="28" t="s">
        <v>62</v>
      </c>
      <c r="E141" s="30" t="s">
        <v>236</v>
      </c>
      <c r="F141" s="31" t="s">
        <v>175</v>
      </c>
      <c r="G141" s="32">
        <v>37.5</v>
      </c>
      <c r="H141" s="33"/>
      <c r="I141" s="33">
        <f>ROUND(G141*H141,P4)</f>
        <v>0</v>
      </c>
      <c r="J141" s="28"/>
      <c r="O141" s="34">
        <f>I141*0.21</f>
        <v>0</v>
      </c>
      <c r="P141">
        <v>3</v>
      </c>
    </row>
    <row r="142" spans="1:16" ht="45">
      <c r="A142" s="28" t="s">
        <v>65</v>
      </c>
      <c r="B142" s="35"/>
      <c r="C142" s="36"/>
      <c r="D142" s="36"/>
      <c r="E142" s="30" t="s">
        <v>407</v>
      </c>
      <c r="F142" s="36"/>
      <c r="G142" s="36"/>
      <c r="H142" s="36"/>
      <c r="I142" s="36"/>
      <c r="J142" s="37"/>
    </row>
    <row r="143" spans="1:16">
      <c r="A143" s="28" t="s">
        <v>89</v>
      </c>
      <c r="B143" s="35"/>
      <c r="C143" s="36"/>
      <c r="D143" s="36"/>
      <c r="E143" s="43" t="s">
        <v>408</v>
      </c>
      <c r="F143" s="36"/>
      <c r="G143" s="36"/>
      <c r="H143" s="36"/>
      <c r="I143" s="36"/>
      <c r="J143" s="37"/>
    </row>
    <row r="144" spans="1:16" ht="30">
      <c r="A144" s="28" t="s">
        <v>60</v>
      </c>
      <c r="B144" s="28">
        <v>47</v>
      </c>
      <c r="C144" s="29" t="s">
        <v>239</v>
      </c>
      <c r="D144" s="28" t="s">
        <v>62</v>
      </c>
      <c r="E144" s="30" t="s">
        <v>240</v>
      </c>
      <c r="F144" s="31" t="s">
        <v>175</v>
      </c>
      <c r="G144" s="32">
        <v>317</v>
      </c>
      <c r="H144" s="33"/>
      <c r="I144" s="33">
        <f>ROUND(G144*H144,P4)</f>
        <v>0</v>
      </c>
      <c r="J144" s="28"/>
      <c r="O144" s="34">
        <f>I144*0.21</f>
        <v>0</v>
      </c>
      <c r="P144">
        <v>3</v>
      </c>
    </row>
    <row r="145" spans="1:16" ht="45">
      <c r="A145" s="28" t="s">
        <v>65</v>
      </c>
      <c r="B145" s="35"/>
      <c r="C145" s="36"/>
      <c r="D145" s="36"/>
      <c r="E145" s="30" t="s">
        <v>241</v>
      </c>
      <c r="F145" s="36"/>
      <c r="G145" s="36"/>
      <c r="H145" s="36"/>
      <c r="I145" s="36"/>
      <c r="J145" s="37"/>
    </row>
    <row r="146" spans="1:16">
      <c r="A146" s="28" t="s">
        <v>89</v>
      </c>
      <c r="B146" s="35"/>
      <c r="C146" s="36"/>
      <c r="D146" s="36"/>
      <c r="E146" s="43" t="s">
        <v>409</v>
      </c>
      <c r="F146" s="36"/>
      <c r="G146" s="36"/>
      <c r="H146" s="36"/>
      <c r="I146" s="36"/>
      <c r="J146" s="37"/>
    </row>
    <row r="147" spans="1:16">
      <c r="A147" s="28" t="s">
        <v>60</v>
      </c>
      <c r="B147" s="28">
        <v>48</v>
      </c>
      <c r="C147" s="29" t="s">
        <v>243</v>
      </c>
      <c r="D147" s="28" t="s">
        <v>71</v>
      </c>
      <c r="E147" s="30" t="s">
        <v>244</v>
      </c>
      <c r="F147" s="31" t="s">
        <v>175</v>
      </c>
      <c r="G147" s="32">
        <v>26.5</v>
      </c>
      <c r="H147" s="33"/>
      <c r="I147" s="33">
        <f>ROUND(G147*H147,P4)</f>
        <v>0</v>
      </c>
      <c r="J147" s="28"/>
      <c r="O147" s="34">
        <f>I147*0.21</f>
        <v>0</v>
      </c>
      <c r="P147">
        <v>3</v>
      </c>
    </row>
    <row r="148" spans="1:16" ht="150">
      <c r="A148" s="28" t="s">
        <v>65</v>
      </c>
      <c r="B148" s="35"/>
      <c r="C148" s="36"/>
      <c r="D148" s="36"/>
      <c r="E148" s="30" t="s">
        <v>410</v>
      </c>
      <c r="F148" s="36"/>
      <c r="G148" s="36"/>
      <c r="H148" s="36"/>
      <c r="I148" s="36"/>
      <c r="J148" s="37"/>
    </row>
    <row r="149" spans="1:16">
      <c r="A149" s="28" t="s">
        <v>89</v>
      </c>
      <c r="B149" s="35"/>
      <c r="C149" s="36"/>
      <c r="D149" s="36"/>
      <c r="E149" s="43" t="s">
        <v>411</v>
      </c>
      <c r="F149" s="36"/>
      <c r="G149" s="36"/>
      <c r="H149" s="36"/>
      <c r="I149" s="36"/>
      <c r="J149" s="37"/>
    </row>
    <row r="150" spans="1:16">
      <c r="A150" s="28" t="s">
        <v>60</v>
      </c>
      <c r="B150" s="28">
        <v>49</v>
      </c>
      <c r="C150" s="29" t="s">
        <v>243</v>
      </c>
      <c r="D150" s="28" t="s">
        <v>74</v>
      </c>
      <c r="E150" s="30" t="s">
        <v>244</v>
      </c>
      <c r="F150" s="31" t="s">
        <v>175</v>
      </c>
      <c r="G150" s="32">
        <v>20</v>
      </c>
      <c r="H150" s="33"/>
      <c r="I150" s="33">
        <f>ROUND(G150*H150,P4)</f>
        <v>0</v>
      </c>
      <c r="J150" s="28"/>
      <c r="O150" s="34">
        <f>I150*0.21</f>
        <v>0</v>
      </c>
      <c r="P150">
        <v>3</v>
      </c>
    </row>
    <row r="151" spans="1:16" ht="45">
      <c r="A151" s="28" t="s">
        <v>65</v>
      </c>
      <c r="B151" s="35"/>
      <c r="C151" s="36"/>
      <c r="D151" s="36"/>
      <c r="E151" s="30" t="s">
        <v>412</v>
      </c>
      <c r="F151" s="36"/>
      <c r="G151" s="36"/>
      <c r="H151" s="36"/>
      <c r="I151" s="36"/>
      <c r="J151" s="37"/>
    </row>
    <row r="152" spans="1:16">
      <c r="A152" s="28" t="s">
        <v>89</v>
      </c>
      <c r="B152" s="35"/>
      <c r="C152" s="36"/>
      <c r="D152" s="36"/>
      <c r="E152" s="43" t="s">
        <v>413</v>
      </c>
      <c r="F152" s="36"/>
      <c r="G152" s="36"/>
      <c r="H152" s="36"/>
      <c r="I152" s="36"/>
      <c r="J152" s="37"/>
    </row>
    <row r="153" spans="1:16">
      <c r="A153" s="28" t="s">
        <v>60</v>
      </c>
      <c r="B153" s="28">
        <v>50</v>
      </c>
      <c r="C153" s="29" t="s">
        <v>251</v>
      </c>
      <c r="D153" s="28" t="s">
        <v>71</v>
      </c>
      <c r="E153" s="30" t="s">
        <v>252</v>
      </c>
      <c r="F153" s="31" t="s">
        <v>175</v>
      </c>
      <c r="G153" s="32">
        <v>12.5</v>
      </c>
      <c r="H153" s="33"/>
      <c r="I153" s="33">
        <f>ROUND(G153*H153,P4)</f>
        <v>0</v>
      </c>
      <c r="J153" s="28"/>
      <c r="O153" s="34">
        <f>I153*0.21</f>
        <v>0</v>
      </c>
      <c r="P153">
        <v>3</v>
      </c>
    </row>
    <row r="154" spans="1:16" ht="150">
      <c r="A154" s="28" t="s">
        <v>65</v>
      </c>
      <c r="B154" s="35"/>
      <c r="C154" s="36"/>
      <c r="D154" s="36"/>
      <c r="E154" s="30" t="s">
        <v>414</v>
      </c>
      <c r="F154" s="36"/>
      <c r="G154" s="36"/>
      <c r="H154" s="36"/>
      <c r="I154" s="36"/>
      <c r="J154" s="37"/>
    </row>
    <row r="155" spans="1:16">
      <c r="A155" s="28" t="s">
        <v>89</v>
      </c>
      <c r="B155" s="35"/>
      <c r="C155" s="36"/>
      <c r="D155" s="36"/>
      <c r="E155" s="43" t="s">
        <v>415</v>
      </c>
      <c r="F155" s="36"/>
      <c r="G155" s="36"/>
      <c r="H155" s="36"/>
      <c r="I155" s="36"/>
      <c r="J155" s="37"/>
    </row>
    <row r="156" spans="1:16">
      <c r="A156" s="28" t="s">
        <v>60</v>
      </c>
      <c r="B156" s="28">
        <v>51</v>
      </c>
      <c r="C156" s="29" t="s">
        <v>251</v>
      </c>
      <c r="D156" s="28" t="s">
        <v>74</v>
      </c>
      <c r="E156" s="30" t="s">
        <v>252</v>
      </c>
      <c r="F156" s="31" t="s">
        <v>175</v>
      </c>
      <c r="G156" s="32">
        <v>8</v>
      </c>
      <c r="H156" s="33"/>
      <c r="I156" s="33">
        <f>ROUND(G156*H156,P4)</f>
        <v>0</v>
      </c>
      <c r="J156" s="28"/>
      <c r="O156" s="34">
        <f>I156*0.21</f>
        <v>0</v>
      </c>
      <c r="P156">
        <v>3</v>
      </c>
    </row>
    <row r="157" spans="1:16" ht="45">
      <c r="A157" s="28" t="s">
        <v>65</v>
      </c>
      <c r="B157" s="35"/>
      <c r="C157" s="36"/>
      <c r="D157" s="36"/>
      <c r="E157" s="30" t="s">
        <v>416</v>
      </c>
      <c r="F157" s="36"/>
      <c r="G157" s="36"/>
      <c r="H157" s="36"/>
      <c r="I157" s="36"/>
      <c r="J157" s="37"/>
    </row>
    <row r="158" spans="1:16">
      <c r="A158" s="28" t="s">
        <v>89</v>
      </c>
      <c r="B158" s="35"/>
      <c r="C158" s="36"/>
      <c r="D158" s="36"/>
      <c r="E158" s="43" t="s">
        <v>417</v>
      </c>
      <c r="F158" s="36"/>
      <c r="G158" s="36"/>
      <c r="H158" s="36"/>
      <c r="I158" s="36"/>
      <c r="J158" s="37"/>
    </row>
    <row r="159" spans="1:16">
      <c r="A159" s="28" t="s">
        <v>60</v>
      </c>
      <c r="B159" s="28">
        <v>52</v>
      </c>
      <c r="C159" s="29" t="s">
        <v>263</v>
      </c>
      <c r="D159" s="28" t="s">
        <v>62</v>
      </c>
      <c r="E159" s="30" t="s">
        <v>264</v>
      </c>
      <c r="F159" s="31" t="s">
        <v>175</v>
      </c>
      <c r="G159" s="32">
        <v>4</v>
      </c>
      <c r="H159" s="33"/>
      <c r="I159" s="33">
        <f>ROUND(G159*H159,P4)</f>
        <v>0</v>
      </c>
      <c r="J159" s="28"/>
      <c r="O159" s="34">
        <f>I159*0.21</f>
        <v>0</v>
      </c>
      <c r="P159">
        <v>3</v>
      </c>
    </row>
    <row r="160" spans="1:16">
      <c r="A160" s="28" t="s">
        <v>65</v>
      </c>
      <c r="B160" s="35"/>
      <c r="C160" s="36"/>
      <c r="D160" s="36"/>
      <c r="E160" s="38" t="s">
        <v>62</v>
      </c>
      <c r="F160" s="36"/>
      <c r="G160" s="36"/>
      <c r="H160" s="36"/>
      <c r="I160" s="36"/>
      <c r="J160" s="37"/>
    </row>
    <row r="161" spans="1:16">
      <c r="A161" s="28" t="s">
        <v>89</v>
      </c>
      <c r="B161" s="35"/>
      <c r="C161" s="36"/>
      <c r="D161" s="36"/>
      <c r="E161" s="43" t="s">
        <v>418</v>
      </c>
      <c r="F161" s="36"/>
      <c r="G161" s="36"/>
      <c r="H161" s="36"/>
      <c r="I161" s="36"/>
      <c r="J161" s="37"/>
    </row>
    <row r="162" spans="1:16">
      <c r="A162" s="28" t="s">
        <v>60</v>
      </c>
      <c r="B162" s="28">
        <v>53</v>
      </c>
      <c r="C162" s="29" t="s">
        <v>266</v>
      </c>
      <c r="D162" s="28" t="s">
        <v>62</v>
      </c>
      <c r="E162" s="30" t="s">
        <v>267</v>
      </c>
      <c r="F162" s="31" t="s">
        <v>175</v>
      </c>
      <c r="G162" s="32">
        <v>10</v>
      </c>
      <c r="H162" s="33"/>
      <c r="I162" s="33">
        <f>ROUND(G162*H162,P4)</f>
        <v>0</v>
      </c>
      <c r="J162" s="28"/>
      <c r="O162" s="34">
        <f>I162*0.21</f>
        <v>0</v>
      </c>
      <c r="P162">
        <v>3</v>
      </c>
    </row>
    <row r="163" spans="1:16">
      <c r="A163" s="28" t="s">
        <v>65</v>
      </c>
      <c r="B163" s="35"/>
      <c r="C163" s="36"/>
      <c r="D163" s="36"/>
      <c r="E163" s="38" t="s">
        <v>62</v>
      </c>
      <c r="F163" s="36"/>
      <c r="G163" s="36"/>
      <c r="H163" s="36"/>
      <c r="I163" s="36"/>
      <c r="J163" s="37"/>
    </row>
    <row r="164" spans="1:16">
      <c r="A164" s="28" t="s">
        <v>89</v>
      </c>
      <c r="B164" s="35"/>
      <c r="C164" s="36"/>
      <c r="D164" s="36"/>
      <c r="E164" s="43" t="s">
        <v>419</v>
      </c>
      <c r="F164" s="36"/>
      <c r="G164" s="36"/>
      <c r="H164" s="36"/>
      <c r="I164" s="36"/>
      <c r="J164" s="37"/>
    </row>
    <row r="165" spans="1:16">
      <c r="A165" s="28" t="s">
        <v>60</v>
      </c>
      <c r="B165" s="28">
        <v>54</v>
      </c>
      <c r="C165" s="29" t="s">
        <v>272</v>
      </c>
      <c r="D165" s="28" t="s">
        <v>62</v>
      </c>
      <c r="E165" s="30" t="s">
        <v>273</v>
      </c>
      <c r="F165" s="31" t="s">
        <v>134</v>
      </c>
      <c r="G165" s="32">
        <v>35</v>
      </c>
      <c r="H165" s="33"/>
      <c r="I165" s="33">
        <f>ROUND(G165*H165,P4)</f>
        <v>0</v>
      </c>
      <c r="J165" s="28"/>
      <c r="O165" s="34">
        <f>I165*0.21</f>
        <v>0</v>
      </c>
      <c r="P165">
        <v>3</v>
      </c>
    </row>
    <row r="166" spans="1:16">
      <c r="A166" s="28" t="s">
        <v>65</v>
      </c>
      <c r="B166" s="35"/>
      <c r="C166" s="36"/>
      <c r="D166" s="36"/>
      <c r="E166" s="38" t="s">
        <v>62</v>
      </c>
      <c r="F166" s="36"/>
      <c r="G166" s="36"/>
      <c r="H166" s="36"/>
      <c r="I166" s="36"/>
      <c r="J166" s="37"/>
    </row>
    <row r="167" spans="1:16">
      <c r="A167" s="28" t="s">
        <v>60</v>
      </c>
      <c r="B167" s="28">
        <v>55</v>
      </c>
      <c r="C167" s="29" t="s">
        <v>274</v>
      </c>
      <c r="D167" s="28" t="s">
        <v>62</v>
      </c>
      <c r="E167" s="30" t="s">
        <v>275</v>
      </c>
      <c r="F167" s="31" t="s">
        <v>175</v>
      </c>
      <c r="G167" s="32">
        <v>255.5</v>
      </c>
      <c r="H167" s="33"/>
      <c r="I167" s="33">
        <f>ROUND(G167*H167,P4)</f>
        <v>0</v>
      </c>
      <c r="J167" s="28"/>
      <c r="O167" s="34">
        <f>I167*0.21</f>
        <v>0</v>
      </c>
      <c r="P167">
        <v>3</v>
      </c>
    </row>
    <row r="168" spans="1:16" ht="45">
      <c r="A168" s="28" t="s">
        <v>65</v>
      </c>
      <c r="B168" s="35"/>
      <c r="C168" s="36"/>
      <c r="D168" s="36"/>
      <c r="E168" s="30" t="s">
        <v>420</v>
      </c>
      <c r="F168" s="36"/>
      <c r="G168" s="36"/>
      <c r="H168" s="36"/>
      <c r="I168" s="36"/>
      <c r="J168" s="37"/>
    </row>
    <row r="169" spans="1:16">
      <c r="A169" s="28" t="s">
        <v>89</v>
      </c>
      <c r="B169" s="35"/>
      <c r="C169" s="36"/>
      <c r="D169" s="36"/>
      <c r="E169" s="43" t="s">
        <v>421</v>
      </c>
      <c r="F169" s="36"/>
      <c r="G169" s="36"/>
      <c r="H169" s="36"/>
      <c r="I169" s="36"/>
      <c r="J169" s="37"/>
    </row>
    <row r="170" spans="1:16">
      <c r="A170" s="22" t="s">
        <v>57</v>
      </c>
      <c r="B170" s="23"/>
      <c r="C170" s="24" t="s">
        <v>278</v>
      </c>
      <c r="D170" s="25"/>
      <c r="E170" s="22" t="s">
        <v>279</v>
      </c>
      <c r="F170" s="25"/>
      <c r="G170" s="25"/>
      <c r="H170" s="25"/>
      <c r="I170" s="26">
        <f>SUMIFS(I171:I173,A171:A173,"P")</f>
        <v>0</v>
      </c>
      <c r="J170" s="27"/>
    </row>
    <row r="171" spans="1:16" ht="30">
      <c r="A171" s="28" t="s">
        <v>60</v>
      </c>
      <c r="B171" s="28">
        <v>56</v>
      </c>
      <c r="C171" s="29" t="s">
        <v>280</v>
      </c>
      <c r="D171" s="28" t="s">
        <v>62</v>
      </c>
      <c r="E171" s="30" t="s">
        <v>281</v>
      </c>
      <c r="F171" s="31" t="s">
        <v>175</v>
      </c>
      <c r="G171" s="32">
        <v>9</v>
      </c>
      <c r="H171" s="33"/>
      <c r="I171" s="33">
        <f>ROUND(G171*H171,P4)</f>
        <v>0</v>
      </c>
      <c r="J171" s="28"/>
      <c r="O171" s="34">
        <f>I171*0.21</f>
        <v>0</v>
      </c>
      <c r="P171">
        <v>3</v>
      </c>
    </row>
    <row r="172" spans="1:16">
      <c r="A172" s="28" t="s">
        <v>65</v>
      </c>
      <c r="B172" s="35"/>
      <c r="C172" s="36"/>
      <c r="D172" s="36"/>
      <c r="E172" s="38" t="s">
        <v>62</v>
      </c>
      <c r="F172" s="36"/>
      <c r="G172" s="36"/>
      <c r="H172" s="36"/>
      <c r="I172" s="36"/>
      <c r="J172" s="37"/>
    </row>
    <row r="173" spans="1:16">
      <c r="A173" s="28" t="s">
        <v>89</v>
      </c>
      <c r="B173" s="35"/>
      <c r="C173" s="36"/>
      <c r="D173" s="36"/>
      <c r="E173" s="43" t="s">
        <v>422</v>
      </c>
      <c r="F173" s="36"/>
      <c r="G173" s="36"/>
      <c r="H173" s="36"/>
      <c r="I173" s="36"/>
      <c r="J173" s="37"/>
    </row>
    <row r="174" spans="1:16">
      <c r="A174" s="22" t="s">
        <v>57</v>
      </c>
      <c r="B174" s="23"/>
      <c r="C174" s="24" t="s">
        <v>283</v>
      </c>
      <c r="D174" s="25"/>
      <c r="E174" s="22" t="s">
        <v>284</v>
      </c>
      <c r="F174" s="25"/>
      <c r="G174" s="25"/>
      <c r="H174" s="25"/>
      <c r="I174" s="26">
        <f>SUMIFS(I175:I184,A175:A184,"P")</f>
        <v>0</v>
      </c>
      <c r="J174" s="27"/>
    </row>
    <row r="175" spans="1:16">
      <c r="A175" s="28" t="s">
        <v>60</v>
      </c>
      <c r="B175" s="28">
        <v>57</v>
      </c>
      <c r="C175" s="29" t="s">
        <v>285</v>
      </c>
      <c r="D175" s="28" t="s">
        <v>62</v>
      </c>
      <c r="E175" s="30" t="s">
        <v>286</v>
      </c>
      <c r="F175" s="31" t="s">
        <v>134</v>
      </c>
      <c r="G175" s="32">
        <v>19</v>
      </c>
      <c r="H175" s="33"/>
      <c r="I175" s="33">
        <f>ROUND(G175*H175,P4)</f>
        <v>0</v>
      </c>
      <c r="J175" s="28"/>
      <c r="O175" s="34">
        <f>I175*0.21</f>
        <v>0</v>
      </c>
      <c r="P175">
        <v>3</v>
      </c>
    </row>
    <row r="176" spans="1:16" ht="30">
      <c r="A176" s="28" t="s">
        <v>65</v>
      </c>
      <c r="B176" s="35"/>
      <c r="C176" s="36"/>
      <c r="D176" s="36"/>
      <c r="E176" s="30" t="s">
        <v>287</v>
      </c>
      <c r="F176" s="36"/>
      <c r="G176" s="36"/>
      <c r="H176" s="36"/>
      <c r="I176" s="36"/>
      <c r="J176" s="37"/>
    </row>
    <row r="177" spans="1:16">
      <c r="A177" s="28" t="s">
        <v>89</v>
      </c>
      <c r="B177" s="35"/>
      <c r="C177" s="36"/>
      <c r="D177" s="36"/>
      <c r="E177" s="43" t="s">
        <v>423</v>
      </c>
      <c r="F177" s="36"/>
      <c r="G177" s="36"/>
      <c r="H177" s="36"/>
      <c r="I177" s="36"/>
      <c r="J177" s="37"/>
    </row>
    <row r="178" spans="1:16">
      <c r="A178" s="28" t="s">
        <v>60</v>
      </c>
      <c r="B178" s="28">
        <v>58</v>
      </c>
      <c r="C178" s="29" t="s">
        <v>289</v>
      </c>
      <c r="D178" s="28" t="s">
        <v>62</v>
      </c>
      <c r="E178" s="30" t="s">
        <v>290</v>
      </c>
      <c r="F178" s="31" t="s">
        <v>291</v>
      </c>
      <c r="G178" s="32">
        <v>10</v>
      </c>
      <c r="H178" s="33"/>
      <c r="I178" s="33">
        <f>ROUND(G178*H178,P4)</f>
        <v>0</v>
      </c>
      <c r="J178" s="28"/>
      <c r="O178" s="34">
        <f>I178*0.21</f>
        <v>0</v>
      </c>
      <c r="P178">
        <v>3</v>
      </c>
    </row>
    <row r="179" spans="1:16" ht="45">
      <c r="A179" s="28" t="s">
        <v>65</v>
      </c>
      <c r="B179" s="35"/>
      <c r="C179" s="36"/>
      <c r="D179" s="36"/>
      <c r="E179" s="30" t="s">
        <v>292</v>
      </c>
      <c r="F179" s="36"/>
      <c r="G179" s="36"/>
      <c r="H179" s="36"/>
      <c r="I179" s="36"/>
      <c r="J179" s="37"/>
    </row>
    <row r="180" spans="1:16">
      <c r="A180" s="28" t="s">
        <v>60</v>
      </c>
      <c r="B180" s="28">
        <v>59</v>
      </c>
      <c r="C180" s="29" t="s">
        <v>293</v>
      </c>
      <c r="D180" s="28" t="s">
        <v>62</v>
      </c>
      <c r="E180" s="30" t="s">
        <v>294</v>
      </c>
      <c r="F180" s="31" t="s">
        <v>291</v>
      </c>
      <c r="G180" s="32">
        <v>5</v>
      </c>
      <c r="H180" s="33"/>
      <c r="I180" s="33">
        <f>ROUND(G180*H180,P4)</f>
        <v>0</v>
      </c>
      <c r="J180" s="28"/>
      <c r="O180" s="34">
        <f>I180*0.21</f>
        <v>0</v>
      </c>
      <c r="P180">
        <v>3</v>
      </c>
    </row>
    <row r="181" spans="1:16">
      <c r="A181" s="28" t="s">
        <v>65</v>
      </c>
      <c r="B181" s="35"/>
      <c r="C181" s="36"/>
      <c r="D181" s="36"/>
      <c r="E181" s="38" t="s">
        <v>62</v>
      </c>
      <c r="F181" s="36"/>
      <c r="G181" s="36"/>
      <c r="H181" s="36"/>
      <c r="I181" s="36"/>
      <c r="J181" s="37"/>
    </row>
    <row r="182" spans="1:16">
      <c r="A182" s="28" t="s">
        <v>60</v>
      </c>
      <c r="B182" s="28">
        <v>60</v>
      </c>
      <c r="C182" s="29" t="s">
        <v>295</v>
      </c>
      <c r="D182" s="28" t="s">
        <v>62</v>
      </c>
      <c r="E182" s="30" t="s">
        <v>296</v>
      </c>
      <c r="F182" s="31" t="s">
        <v>291</v>
      </c>
      <c r="G182" s="32">
        <v>10</v>
      </c>
      <c r="H182" s="33"/>
      <c r="I182" s="33">
        <f>ROUND(G182*H182,P4)</f>
        <v>0</v>
      </c>
      <c r="J182" s="28"/>
      <c r="O182" s="34">
        <f>I182*0.21</f>
        <v>0</v>
      </c>
      <c r="P182">
        <v>3</v>
      </c>
    </row>
    <row r="183" spans="1:16">
      <c r="A183" s="28" t="s">
        <v>65</v>
      </c>
      <c r="B183" s="35"/>
      <c r="C183" s="36"/>
      <c r="D183" s="36"/>
      <c r="E183" s="38" t="s">
        <v>62</v>
      </c>
      <c r="F183" s="36"/>
      <c r="G183" s="36"/>
      <c r="H183" s="36"/>
      <c r="I183" s="36"/>
      <c r="J183" s="37"/>
    </row>
    <row r="184" spans="1:16">
      <c r="A184" s="28" t="s">
        <v>89</v>
      </c>
      <c r="B184" s="35"/>
      <c r="C184" s="36"/>
      <c r="D184" s="36"/>
      <c r="E184" s="43" t="s">
        <v>424</v>
      </c>
      <c r="F184" s="36"/>
      <c r="G184" s="36"/>
      <c r="H184" s="36"/>
      <c r="I184" s="36"/>
      <c r="J184" s="37"/>
    </row>
    <row r="185" spans="1:16">
      <c r="A185" s="22" t="s">
        <v>57</v>
      </c>
      <c r="B185" s="23"/>
      <c r="C185" s="24" t="s">
        <v>298</v>
      </c>
      <c r="D185" s="25"/>
      <c r="E185" s="22" t="s">
        <v>299</v>
      </c>
      <c r="F185" s="25"/>
      <c r="G185" s="25"/>
      <c r="H185" s="25"/>
      <c r="I185" s="26">
        <f>SUMIFS(I186:I221,A186:A221,"P")</f>
        <v>0</v>
      </c>
      <c r="J185" s="27"/>
    </row>
    <row r="186" spans="1:16" ht="30">
      <c r="A186" s="28" t="s">
        <v>60</v>
      </c>
      <c r="B186" s="28">
        <v>61</v>
      </c>
      <c r="C186" s="29" t="s">
        <v>303</v>
      </c>
      <c r="D186" s="28" t="s">
        <v>62</v>
      </c>
      <c r="E186" s="30" t="s">
        <v>304</v>
      </c>
      <c r="F186" s="31" t="s">
        <v>291</v>
      </c>
      <c r="G186" s="32">
        <v>1</v>
      </c>
      <c r="H186" s="33"/>
      <c r="I186" s="33">
        <f>ROUND(G186*H186,P4)</f>
        <v>0</v>
      </c>
      <c r="J186" s="28"/>
      <c r="O186" s="34">
        <f>I186*0.21</f>
        <v>0</v>
      </c>
      <c r="P186">
        <v>3</v>
      </c>
    </row>
    <row r="187" spans="1:16">
      <c r="A187" s="28" t="s">
        <v>65</v>
      </c>
      <c r="B187" s="35"/>
      <c r="C187" s="36"/>
      <c r="D187" s="36"/>
      <c r="E187" s="30" t="s">
        <v>305</v>
      </c>
      <c r="F187" s="36"/>
      <c r="G187" s="36"/>
      <c r="H187" s="36"/>
      <c r="I187" s="36"/>
      <c r="J187" s="37"/>
    </row>
    <row r="188" spans="1:16" ht="30">
      <c r="A188" s="28" t="s">
        <v>60</v>
      </c>
      <c r="B188" s="28">
        <v>62</v>
      </c>
      <c r="C188" s="29" t="s">
        <v>306</v>
      </c>
      <c r="D188" s="28" t="s">
        <v>62</v>
      </c>
      <c r="E188" s="30" t="s">
        <v>307</v>
      </c>
      <c r="F188" s="31" t="s">
        <v>291</v>
      </c>
      <c r="G188" s="32">
        <v>1</v>
      </c>
      <c r="H188" s="33"/>
      <c r="I188" s="33">
        <f>ROUND(G188*H188,P4)</f>
        <v>0</v>
      </c>
      <c r="J188" s="28"/>
      <c r="O188" s="34">
        <f>I188*0.21</f>
        <v>0</v>
      </c>
      <c r="P188">
        <v>3</v>
      </c>
    </row>
    <row r="189" spans="1:16" ht="30">
      <c r="A189" s="28" t="s">
        <v>65</v>
      </c>
      <c r="B189" s="35"/>
      <c r="C189" s="36"/>
      <c r="D189" s="36"/>
      <c r="E189" s="30" t="s">
        <v>308</v>
      </c>
      <c r="F189" s="36"/>
      <c r="G189" s="36"/>
      <c r="H189" s="36"/>
      <c r="I189" s="36"/>
      <c r="J189" s="37"/>
    </row>
    <row r="190" spans="1:16">
      <c r="A190" s="28" t="s">
        <v>60</v>
      </c>
      <c r="B190" s="28">
        <v>63</v>
      </c>
      <c r="C190" s="29" t="s">
        <v>309</v>
      </c>
      <c r="D190" s="28" t="s">
        <v>62</v>
      </c>
      <c r="E190" s="30" t="s">
        <v>310</v>
      </c>
      <c r="F190" s="31" t="s">
        <v>291</v>
      </c>
      <c r="G190" s="32">
        <v>1</v>
      </c>
      <c r="H190" s="33"/>
      <c r="I190" s="33">
        <f>ROUND(G190*H190,P4)</f>
        <v>0</v>
      </c>
      <c r="J190" s="28"/>
      <c r="O190" s="34">
        <f>I190*0.21</f>
        <v>0</v>
      </c>
      <c r="P190">
        <v>3</v>
      </c>
    </row>
    <row r="191" spans="1:16">
      <c r="A191" s="28" t="s">
        <v>65</v>
      </c>
      <c r="B191" s="35"/>
      <c r="C191" s="36"/>
      <c r="D191" s="36"/>
      <c r="E191" s="30" t="s">
        <v>311</v>
      </c>
      <c r="F191" s="36"/>
      <c r="G191" s="36"/>
      <c r="H191" s="36"/>
      <c r="I191" s="36"/>
      <c r="J191" s="37"/>
    </row>
    <row r="192" spans="1:16" ht="30">
      <c r="A192" s="28" t="s">
        <v>60</v>
      </c>
      <c r="B192" s="28">
        <v>64</v>
      </c>
      <c r="C192" s="29" t="s">
        <v>312</v>
      </c>
      <c r="D192" s="28" t="s">
        <v>62</v>
      </c>
      <c r="E192" s="30" t="s">
        <v>313</v>
      </c>
      <c r="F192" s="31" t="s">
        <v>291</v>
      </c>
      <c r="G192" s="32">
        <v>1</v>
      </c>
      <c r="H192" s="33"/>
      <c r="I192" s="33">
        <f>ROUND(G192*H192,P4)</f>
        <v>0</v>
      </c>
      <c r="J192" s="28"/>
      <c r="O192" s="34">
        <f>I192*0.21</f>
        <v>0</v>
      </c>
      <c r="P192">
        <v>3</v>
      </c>
    </row>
    <row r="193" spans="1:16">
      <c r="A193" s="28" t="s">
        <v>65</v>
      </c>
      <c r="B193" s="35"/>
      <c r="C193" s="36"/>
      <c r="D193" s="36"/>
      <c r="E193" s="38" t="s">
        <v>62</v>
      </c>
      <c r="F193" s="36"/>
      <c r="G193" s="36"/>
      <c r="H193" s="36"/>
      <c r="I193" s="36"/>
      <c r="J193" s="37"/>
    </row>
    <row r="194" spans="1:16">
      <c r="A194" s="28" t="s">
        <v>89</v>
      </c>
      <c r="B194" s="35"/>
      <c r="C194" s="36"/>
      <c r="D194" s="36"/>
      <c r="E194" s="44" t="s">
        <v>62</v>
      </c>
      <c r="F194" s="36"/>
      <c r="G194" s="36"/>
      <c r="H194" s="36"/>
      <c r="I194" s="36"/>
      <c r="J194" s="37"/>
    </row>
    <row r="195" spans="1:16">
      <c r="A195" s="28" t="s">
        <v>60</v>
      </c>
      <c r="B195" s="28">
        <v>65</v>
      </c>
      <c r="C195" s="29" t="s">
        <v>318</v>
      </c>
      <c r="D195" s="28" t="s">
        <v>62</v>
      </c>
      <c r="E195" s="30" t="s">
        <v>319</v>
      </c>
      <c r="F195" s="31" t="s">
        <v>291</v>
      </c>
      <c r="G195" s="32">
        <v>16</v>
      </c>
      <c r="H195" s="33"/>
      <c r="I195" s="33">
        <f>ROUND(G195*H195,P4)</f>
        <v>0</v>
      </c>
      <c r="J195" s="28"/>
      <c r="O195" s="34">
        <f>I195*0.21</f>
        <v>0</v>
      </c>
      <c r="P195">
        <v>3</v>
      </c>
    </row>
    <row r="196" spans="1:16">
      <c r="A196" s="28" t="s">
        <v>65</v>
      </c>
      <c r="B196" s="35"/>
      <c r="C196" s="36"/>
      <c r="D196" s="36"/>
      <c r="E196" s="38" t="s">
        <v>62</v>
      </c>
      <c r="F196" s="36"/>
      <c r="G196" s="36"/>
      <c r="H196" s="36"/>
      <c r="I196" s="36"/>
      <c r="J196" s="37"/>
    </row>
    <row r="197" spans="1:16">
      <c r="A197" s="28" t="s">
        <v>89</v>
      </c>
      <c r="B197" s="35"/>
      <c r="C197" s="36"/>
      <c r="D197" s="36"/>
      <c r="E197" s="43" t="s">
        <v>320</v>
      </c>
      <c r="F197" s="36"/>
      <c r="G197" s="36"/>
      <c r="H197" s="36"/>
      <c r="I197" s="36"/>
      <c r="J197" s="37"/>
    </row>
    <row r="198" spans="1:16">
      <c r="A198" s="28" t="s">
        <v>60</v>
      </c>
      <c r="B198" s="28">
        <v>66</v>
      </c>
      <c r="C198" s="29" t="s">
        <v>321</v>
      </c>
      <c r="D198" s="28" t="s">
        <v>62</v>
      </c>
      <c r="E198" s="30" t="s">
        <v>322</v>
      </c>
      <c r="F198" s="31" t="s">
        <v>291</v>
      </c>
      <c r="G198" s="32">
        <v>15</v>
      </c>
      <c r="H198" s="33"/>
      <c r="I198" s="33">
        <f>ROUND(G198*H198,P4)</f>
        <v>0</v>
      </c>
      <c r="J198" s="28"/>
      <c r="O198" s="34">
        <f>I198*0.21</f>
        <v>0</v>
      </c>
      <c r="P198">
        <v>3</v>
      </c>
    </row>
    <row r="199" spans="1:16" ht="90">
      <c r="A199" s="28" t="s">
        <v>65</v>
      </c>
      <c r="B199" s="35"/>
      <c r="C199" s="36"/>
      <c r="D199" s="36"/>
      <c r="E199" s="30" t="s">
        <v>425</v>
      </c>
      <c r="F199" s="36"/>
      <c r="G199" s="36"/>
      <c r="H199" s="36"/>
      <c r="I199" s="36"/>
      <c r="J199" s="37"/>
    </row>
    <row r="200" spans="1:16">
      <c r="A200" s="28" t="s">
        <v>60</v>
      </c>
      <c r="B200" s="28">
        <v>67</v>
      </c>
      <c r="C200" s="29" t="s">
        <v>324</v>
      </c>
      <c r="D200" s="28" t="s">
        <v>62</v>
      </c>
      <c r="E200" s="30" t="s">
        <v>325</v>
      </c>
      <c r="F200" s="31" t="s">
        <v>134</v>
      </c>
      <c r="G200" s="32">
        <v>404</v>
      </c>
      <c r="H200" s="33"/>
      <c r="I200" s="33">
        <f>ROUND(G200*H200,P4)</f>
        <v>0</v>
      </c>
      <c r="J200" s="28"/>
      <c r="O200" s="34">
        <f>I200*0.21</f>
        <v>0</v>
      </c>
      <c r="P200">
        <v>3</v>
      </c>
    </row>
    <row r="201" spans="1:16" ht="30">
      <c r="A201" s="28" t="s">
        <v>65</v>
      </c>
      <c r="B201" s="35"/>
      <c r="C201" s="36"/>
      <c r="D201" s="36"/>
      <c r="E201" s="30" t="s">
        <v>426</v>
      </c>
      <c r="F201" s="36"/>
      <c r="G201" s="36"/>
      <c r="H201" s="36"/>
      <c r="I201" s="36"/>
      <c r="J201" s="37"/>
    </row>
    <row r="202" spans="1:16" ht="60">
      <c r="A202" s="28" t="s">
        <v>89</v>
      </c>
      <c r="B202" s="35"/>
      <c r="C202" s="36"/>
      <c r="D202" s="36"/>
      <c r="E202" s="43" t="s">
        <v>427</v>
      </c>
      <c r="F202" s="36"/>
      <c r="G202" s="36"/>
      <c r="H202" s="36"/>
      <c r="I202" s="36"/>
      <c r="J202" s="37"/>
    </row>
    <row r="203" spans="1:16">
      <c r="A203" s="28" t="s">
        <v>60</v>
      </c>
      <c r="B203" s="28">
        <v>68</v>
      </c>
      <c r="C203" s="29" t="s">
        <v>328</v>
      </c>
      <c r="D203" s="28" t="s">
        <v>62</v>
      </c>
      <c r="E203" s="30" t="s">
        <v>329</v>
      </c>
      <c r="F203" s="31" t="s">
        <v>134</v>
      </c>
      <c r="G203" s="32">
        <v>165</v>
      </c>
      <c r="H203" s="33"/>
      <c r="I203" s="33">
        <f>ROUND(G203*H203,P4)</f>
        <v>0</v>
      </c>
      <c r="J203" s="28"/>
      <c r="O203" s="34">
        <f>I203*0.21</f>
        <v>0</v>
      </c>
      <c r="P203">
        <v>3</v>
      </c>
    </row>
    <row r="204" spans="1:16">
      <c r="A204" s="28" t="s">
        <v>65</v>
      </c>
      <c r="B204" s="35"/>
      <c r="C204" s="36"/>
      <c r="D204" s="36"/>
      <c r="E204" s="38" t="s">
        <v>62</v>
      </c>
      <c r="F204" s="36"/>
      <c r="G204" s="36"/>
      <c r="H204" s="36"/>
      <c r="I204" s="36"/>
      <c r="J204" s="37"/>
    </row>
    <row r="205" spans="1:16">
      <c r="A205" s="28" t="s">
        <v>60</v>
      </c>
      <c r="B205" s="28">
        <v>69</v>
      </c>
      <c r="C205" s="29" t="s">
        <v>330</v>
      </c>
      <c r="D205" s="28" t="s">
        <v>62</v>
      </c>
      <c r="E205" s="30" t="s">
        <v>331</v>
      </c>
      <c r="F205" s="31" t="s">
        <v>291</v>
      </c>
      <c r="G205" s="32">
        <v>2</v>
      </c>
      <c r="H205" s="33"/>
      <c r="I205" s="33">
        <f>ROUND(G205*H205,P4)</f>
        <v>0</v>
      </c>
      <c r="J205" s="28"/>
      <c r="O205" s="34">
        <f>I205*0.21</f>
        <v>0</v>
      </c>
      <c r="P205">
        <v>3</v>
      </c>
    </row>
    <row r="206" spans="1:16" ht="105">
      <c r="A206" s="28" t="s">
        <v>65</v>
      </c>
      <c r="B206" s="35"/>
      <c r="C206" s="36"/>
      <c r="D206" s="36"/>
      <c r="E206" s="30" t="s">
        <v>428</v>
      </c>
      <c r="F206" s="36"/>
      <c r="G206" s="36"/>
      <c r="H206" s="36"/>
      <c r="I206" s="36"/>
      <c r="J206" s="37"/>
    </row>
    <row r="207" spans="1:16">
      <c r="A207" s="28" t="s">
        <v>60</v>
      </c>
      <c r="B207" s="28">
        <v>70</v>
      </c>
      <c r="C207" s="29" t="s">
        <v>333</v>
      </c>
      <c r="D207" s="28" t="s">
        <v>62</v>
      </c>
      <c r="E207" s="30" t="s">
        <v>334</v>
      </c>
      <c r="F207" s="31" t="s">
        <v>291</v>
      </c>
      <c r="G207" s="32">
        <v>2</v>
      </c>
      <c r="H207" s="33"/>
      <c r="I207" s="33">
        <f>ROUND(G207*H207,P4)</f>
        <v>0</v>
      </c>
      <c r="J207" s="28"/>
      <c r="O207" s="34">
        <f>I207*0.21</f>
        <v>0</v>
      </c>
      <c r="P207">
        <v>3</v>
      </c>
    </row>
    <row r="208" spans="1:16" ht="105">
      <c r="A208" s="28" t="s">
        <v>65</v>
      </c>
      <c r="B208" s="35"/>
      <c r="C208" s="36"/>
      <c r="D208" s="36"/>
      <c r="E208" s="30" t="s">
        <v>429</v>
      </c>
      <c r="F208" s="36"/>
      <c r="G208" s="36"/>
      <c r="H208" s="36"/>
      <c r="I208" s="36"/>
      <c r="J208" s="37"/>
    </row>
    <row r="209" spans="1:16">
      <c r="A209" s="28" t="s">
        <v>60</v>
      </c>
      <c r="B209" s="28">
        <v>71</v>
      </c>
      <c r="C209" s="29" t="s">
        <v>336</v>
      </c>
      <c r="D209" s="28" t="s">
        <v>62</v>
      </c>
      <c r="E209" s="30" t="s">
        <v>337</v>
      </c>
      <c r="F209" s="31" t="s">
        <v>291</v>
      </c>
      <c r="G209" s="32">
        <v>1</v>
      </c>
      <c r="H209" s="33"/>
      <c r="I209" s="33">
        <f>ROUND(G209*H209,P4)</f>
        <v>0</v>
      </c>
      <c r="J209" s="28"/>
      <c r="O209" s="34">
        <f>I209*0.21</f>
        <v>0</v>
      </c>
      <c r="P209">
        <v>3</v>
      </c>
    </row>
    <row r="210" spans="1:16" ht="105">
      <c r="A210" s="28" t="s">
        <v>65</v>
      </c>
      <c r="B210" s="35"/>
      <c r="C210" s="36"/>
      <c r="D210" s="36"/>
      <c r="E210" s="30" t="s">
        <v>429</v>
      </c>
      <c r="F210" s="36"/>
      <c r="G210" s="36"/>
      <c r="H210" s="36"/>
      <c r="I210" s="36"/>
      <c r="J210" s="37"/>
    </row>
    <row r="211" spans="1:16">
      <c r="A211" s="28" t="s">
        <v>60</v>
      </c>
      <c r="B211" s="28">
        <v>72</v>
      </c>
      <c r="C211" s="29" t="s">
        <v>338</v>
      </c>
      <c r="D211" s="28" t="s">
        <v>62</v>
      </c>
      <c r="E211" s="30" t="s">
        <v>339</v>
      </c>
      <c r="F211" s="31" t="s">
        <v>175</v>
      </c>
      <c r="G211" s="32">
        <v>9</v>
      </c>
      <c r="H211" s="33"/>
      <c r="I211" s="33">
        <f>ROUND(G211*H211,P4)</f>
        <v>0</v>
      </c>
      <c r="J211" s="28"/>
      <c r="O211" s="34">
        <f>I211*0.21</f>
        <v>0</v>
      </c>
      <c r="P211">
        <v>3</v>
      </c>
    </row>
    <row r="212" spans="1:16">
      <c r="A212" s="28" t="s">
        <v>65</v>
      </c>
      <c r="B212" s="35"/>
      <c r="C212" s="36"/>
      <c r="D212" s="36"/>
      <c r="E212" s="38" t="s">
        <v>62</v>
      </c>
      <c r="F212" s="36"/>
      <c r="G212" s="36"/>
      <c r="H212" s="36"/>
      <c r="I212" s="36"/>
      <c r="J212" s="37"/>
    </row>
    <row r="213" spans="1:16">
      <c r="A213" s="28" t="s">
        <v>89</v>
      </c>
      <c r="B213" s="35"/>
      <c r="C213" s="36"/>
      <c r="D213" s="36"/>
      <c r="E213" s="43" t="s">
        <v>422</v>
      </c>
      <c r="F213" s="36"/>
      <c r="G213" s="36"/>
      <c r="H213" s="36"/>
      <c r="I213" s="36"/>
      <c r="J213" s="37"/>
    </row>
    <row r="214" spans="1:16">
      <c r="A214" s="28" t="s">
        <v>60</v>
      </c>
      <c r="B214" s="28">
        <v>73</v>
      </c>
      <c r="C214" s="29" t="s">
        <v>340</v>
      </c>
      <c r="D214" s="28" t="s">
        <v>62</v>
      </c>
      <c r="E214" s="30" t="s">
        <v>341</v>
      </c>
      <c r="F214" s="31" t="s">
        <v>291</v>
      </c>
      <c r="G214" s="32">
        <v>10</v>
      </c>
      <c r="H214" s="33"/>
      <c r="I214" s="33">
        <f>ROUND(G214*H214,P4)</f>
        <v>0</v>
      </c>
      <c r="J214" s="28"/>
      <c r="O214" s="34">
        <f>I214*0.21</f>
        <v>0</v>
      </c>
      <c r="P214">
        <v>3</v>
      </c>
    </row>
    <row r="215" spans="1:16">
      <c r="A215" s="28" t="s">
        <v>65</v>
      </c>
      <c r="B215" s="35"/>
      <c r="C215" s="36"/>
      <c r="D215" s="36"/>
      <c r="E215" s="30" t="s">
        <v>114</v>
      </c>
      <c r="F215" s="36"/>
      <c r="G215" s="36"/>
      <c r="H215" s="36"/>
      <c r="I215" s="36"/>
      <c r="J215" s="37"/>
    </row>
    <row r="216" spans="1:16">
      <c r="A216" s="28" t="s">
        <v>60</v>
      </c>
      <c r="B216" s="28">
        <v>74</v>
      </c>
      <c r="C216" s="29" t="s">
        <v>342</v>
      </c>
      <c r="D216" s="28" t="s">
        <v>62</v>
      </c>
      <c r="E216" s="30" t="s">
        <v>343</v>
      </c>
      <c r="F216" s="31" t="s">
        <v>134</v>
      </c>
      <c r="G216" s="32">
        <v>28</v>
      </c>
      <c r="H216" s="33"/>
      <c r="I216" s="33">
        <f>ROUND(G216*H216,P4)</f>
        <v>0</v>
      </c>
      <c r="J216" s="28"/>
      <c r="O216" s="34">
        <f>I216*0.21</f>
        <v>0</v>
      </c>
      <c r="P216">
        <v>3</v>
      </c>
    </row>
    <row r="217" spans="1:16" ht="45">
      <c r="A217" s="28" t="s">
        <v>65</v>
      </c>
      <c r="B217" s="35"/>
      <c r="C217" s="36"/>
      <c r="D217" s="36"/>
      <c r="E217" s="30" t="s">
        <v>430</v>
      </c>
      <c r="F217" s="36"/>
      <c r="G217" s="36"/>
      <c r="H217" s="36"/>
      <c r="I217" s="36"/>
      <c r="J217" s="37"/>
    </row>
    <row r="218" spans="1:16">
      <c r="A218" s="28" t="s">
        <v>60</v>
      </c>
      <c r="B218" s="28">
        <v>75</v>
      </c>
      <c r="C218" s="29" t="s">
        <v>345</v>
      </c>
      <c r="D218" s="28" t="s">
        <v>62</v>
      </c>
      <c r="E218" s="30" t="s">
        <v>346</v>
      </c>
      <c r="F218" s="31" t="s">
        <v>134</v>
      </c>
      <c r="G218" s="32">
        <v>203</v>
      </c>
      <c r="H218" s="33"/>
      <c r="I218" s="33">
        <f>ROUND(G218*H218,P4)</f>
        <v>0</v>
      </c>
      <c r="J218" s="28"/>
      <c r="O218" s="34">
        <f>I218*0.21</f>
        <v>0</v>
      </c>
      <c r="P218">
        <v>3</v>
      </c>
    </row>
    <row r="219" spans="1:16" ht="30">
      <c r="A219" s="28" t="s">
        <v>65</v>
      </c>
      <c r="B219" s="35"/>
      <c r="C219" s="36"/>
      <c r="D219" s="36"/>
      <c r="E219" s="30" t="s">
        <v>431</v>
      </c>
      <c r="F219" s="36"/>
      <c r="G219" s="36"/>
      <c r="H219" s="36"/>
      <c r="I219" s="36"/>
      <c r="J219" s="37"/>
    </row>
    <row r="220" spans="1:16">
      <c r="A220" s="28" t="s">
        <v>60</v>
      </c>
      <c r="B220" s="28">
        <v>76</v>
      </c>
      <c r="C220" s="29" t="s">
        <v>348</v>
      </c>
      <c r="D220" s="28" t="s">
        <v>62</v>
      </c>
      <c r="E220" s="30" t="s">
        <v>349</v>
      </c>
      <c r="F220" s="31" t="s">
        <v>134</v>
      </c>
      <c r="G220" s="32">
        <v>167</v>
      </c>
      <c r="H220" s="33"/>
      <c r="I220" s="33">
        <f>ROUND(G220*H220,P4)</f>
        <v>0</v>
      </c>
      <c r="J220" s="28"/>
      <c r="O220" s="34">
        <f>I220*0.21</f>
        <v>0</v>
      </c>
      <c r="P220">
        <v>3</v>
      </c>
    </row>
    <row r="221" spans="1:16" ht="30">
      <c r="A221" s="28" t="s">
        <v>65</v>
      </c>
      <c r="B221" s="39"/>
      <c r="C221" s="40"/>
      <c r="D221" s="40"/>
      <c r="E221" s="30" t="s">
        <v>432</v>
      </c>
      <c r="F221" s="40"/>
      <c r="G221" s="40"/>
      <c r="H221" s="40"/>
      <c r="I221" s="40"/>
      <c r="J221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8"/>
  <sheetViews>
    <sheetView topLeftCell="B1" workbookViewId="0">
      <selection activeCell="E30" sqref="E30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19</v>
      </c>
      <c r="I3" s="17">
        <f>SUMIFS(I9:I88,A9:A88,"SD")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42</v>
      </c>
      <c r="D4" s="68"/>
      <c r="E4" s="15" t="s">
        <v>43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19</v>
      </c>
      <c r="D5" s="68"/>
      <c r="E5" s="15" t="s">
        <v>20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433</v>
      </c>
      <c r="D9" s="25"/>
      <c r="E9" s="22" t="s">
        <v>434</v>
      </c>
      <c r="F9" s="25"/>
      <c r="G9" s="25"/>
      <c r="H9" s="25"/>
      <c r="I9" s="26">
        <f>SUMIFS(I11:I88,A11:A88,"P")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435</v>
      </c>
      <c r="D11" s="28" t="s">
        <v>62</v>
      </c>
      <c r="E11" s="30" t="s">
        <v>436</v>
      </c>
      <c r="F11" s="31" t="s">
        <v>437</v>
      </c>
      <c r="G11" s="32">
        <v>8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8" t="s">
        <v>62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438</v>
      </c>
      <c r="D13" s="28" t="s">
        <v>62</v>
      </c>
      <c r="E13" s="30" t="s">
        <v>439</v>
      </c>
      <c r="F13" s="31" t="s">
        <v>437</v>
      </c>
      <c r="G13" s="32">
        <v>8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>
      <c r="A14" s="28" t="s">
        <v>65</v>
      </c>
      <c r="B14" s="35"/>
      <c r="C14" s="36"/>
      <c r="D14" s="36"/>
      <c r="E14" s="38" t="s">
        <v>62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440</v>
      </c>
      <c r="D15" s="28" t="s">
        <v>71</v>
      </c>
      <c r="E15" s="30" t="s">
        <v>441</v>
      </c>
      <c r="F15" s="31" t="s">
        <v>442</v>
      </c>
      <c r="G15" s="32">
        <v>220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8" t="s">
        <v>62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443</v>
      </c>
      <c r="D18" s="28" t="s">
        <v>74</v>
      </c>
      <c r="E18" s="30" t="s">
        <v>444</v>
      </c>
      <c r="F18" s="31" t="s">
        <v>437</v>
      </c>
      <c r="G18" s="32">
        <v>8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30">
      <c r="A19" s="28" t="s">
        <v>65</v>
      </c>
      <c r="B19" s="35"/>
      <c r="C19" s="36"/>
      <c r="D19" s="36"/>
      <c r="E19" s="30" t="s">
        <v>445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446</v>
      </c>
      <c r="D20" s="28" t="s">
        <v>62</v>
      </c>
      <c r="E20" s="30" t="s">
        <v>447</v>
      </c>
      <c r="F20" s="31" t="s">
        <v>437</v>
      </c>
      <c r="G20" s="32">
        <v>8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>
      <c r="A23" s="28" t="s">
        <v>60</v>
      </c>
      <c r="B23" s="28">
        <v>6</v>
      </c>
      <c r="C23" s="29" t="s">
        <v>448</v>
      </c>
      <c r="D23" s="28" t="s">
        <v>62</v>
      </c>
      <c r="E23" s="30" t="s">
        <v>449</v>
      </c>
      <c r="F23" s="31" t="s">
        <v>437</v>
      </c>
      <c r="G23" s="32">
        <v>8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 ht="75">
      <c r="A24" s="28" t="s">
        <v>65</v>
      </c>
      <c r="B24" s="35"/>
      <c r="C24" s="36"/>
      <c r="D24" s="36"/>
      <c r="E24" s="30" t="s">
        <v>450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451</v>
      </c>
      <c r="D25" s="28" t="s">
        <v>62</v>
      </c>
      <c r="E25" s="30" t="s">
        <v>452</v>
      </c>
      <c r="F25" s="31" t="s">
        <v>442</v>
      </c>
      <c r="G25" s="32">
        <v>300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>
      <c r="A26" s="28" t="s">
        <v>65</v>
      </c>
      <c r="B26" s="35"/>
      <c r="C26" s="36"/>
      <c r="D26" s="36"/>
      <c r="E26" s="38" t="s">
        <v>62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453</v>
      </c>
      <c r="D27" s="28" t="s">
        <v>62</v>
      </c>
      <c r="E27" s="30" t="s">
        <v>454</v>
      </c>
      <c r="F27" s="31" t="s">
        <v>442</v>
      </c>
      <c r="G27" s="32">
        <v>50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5"/>
      <c r="C28" s="36"/>
      <c r="D28" s="36"/>
      <c r="E28" s="38" t="s">
        <v>62</v>
      </c>
      <c r="F28" s="36"/>
      <c r="G28" s="36"/>
      <c r="H28" s="36"/>
      <c r="I28" s="36"/>
      <c r="J28" s="37"/>
    </row>
    <row r="29" spans="1:16">
      <c r="A29" s="28" t="s">
        <v>60</v>
      </c>
      <c r="B29" s="71">
        <v>9</v>
      </c>
      <c r="C29" s="72" t="s">
        <v>455</v>
      </c>
      <c r="D29" s="71" t="s">
        <v>62</v>
      </c>
      <c r="E29" s="73" t="s">
        <v>456</v>
      </c>
      <c r="F29" s="74" t="s">
        <v>437</v>
      </c>
      <c r="G29" s="75">
        <v>1</v>
      </c>
      <c r="H29" s="76"/>
      <c r="I29" s="76">
        <f>ROUND(G29*H29,P4)</f>
        <v>0</v>
      </c>
      <c r="J29" s="71"/>
      <c r="O29" s="34">
        <f>I29*0.21</f>
        <v>0</v>
      </c>
      <c r="P29">
        <v>3</v>
      </c>
    </row>
    <row r="30" spans="1:16">
      <c r="A30" s="28" t="s">
        <v>65</v>
      </c>
      <c r="B30" s="77"/>
      <c r="C30" s="78"/>
      <c r="D30" s="78"/>
      <c r="E30" s="79" t="s">
        <v>669</v>
      </c>
      <c r="F30" s="78"/>
      <c r="G30" s="78"/>
      <c r="H30" s="78"/>
      <c r="I30" s="78"/>
      <c r="J30" s="80"/>
    </row>
    <row r="31" spans="1:16">
      <c r="A31" s="28" t="s">
        <v>60</v>
      </c>
      <c r="B31" s="28">
        <v>10</v>
      </c>
      <c r="C31" s="29" t="s">
        <v>457</v>
      </c>
      <c r="D31" s="28" t="s">
        <v>62</v>
      </c>
      <c r="E31" s="30" t="s">
        <v>458</v>
      </c>
      <c r="F31" s="31" t="s">
        <v>442</v>
      </c>
      <c r="G31" s="32">
        <v>220</v>
      </c>
      <c r="H31" s="33"/>
      <c r="I31" s="33">
        <f>ROUND(G31*H31,P4)</f>
        <v>0</v>
      </c>
      <c r="J31" s="28"/>
      <c r="O31" s="34">
        <f>I31*0.21</f>
        <v>0</v>
      </c>
      <c r="P31">
        <v>3</v>
      </c>
    </row>
    <row r="32" spans="1:16">
      <c r="A32" s="28" t="s">
        <v>65</v>
      </c>
      <c r="B32" s="35"/>
      <c r="C32" s="36"/>
      <c r="D32" s="36"/>
      <c r="E32" s="38" t="s">
        <v>62</v>
      </c>
      <c r="F32" s="36"/>
      <c r="G32" s="36"/>
      <c r="H32" s="36"/>
      <c r="I32" s="36"/>
      <c r="J32" s="37"/>
    </row>
    <row r="33" spans="1:16">
      <c r="A33" s="28" t="s">
        <v>60</v>
      </c>
      <c r="B33" s="28">
        <v>11</v>
      </c>
      <c r="C33" s="29" t="s">
        <v>459</v>
      </c>
      <c r="D33" s="28" t="s">
        <v>62</v>
      </c>
      <c r="E33" s="30" t="s">
        <v>460</v>
      </c>
      <c r="F33" s="31" t="s">
        <v>442</v>
      </c>
      <c r="G33" s="32">
        <v>16</v>
      </c>
      <c r="H33" s="33"/>
      <c r="I33" s="33">
        <f>ROUND(G33*H33,P4)</f>
        <v>0</v>
      </c>
      <c r="J33" s="28"/>
      <c r="O33" s="34">
        <f>I33*0.21</f>
        <v>0</v>
      </c>
      <c r="P33">
        <v>3</v>
      </c>
    </row>
    <row r="34" spans="1:16">
      <c r="A34" s="28" t="s">
        <v>65</v>
      </c>
      <c r="B34" s="35"/>
      <c r="C34" s="36"/>
      <c r="D34" s="36"/>
      <c r="E34" s="38" t="s">
        <v>62</v>
      </c>
      <c r="F34" s="36"/>
      <c r="G34" s="36"/>
      <c r="H34" s="36"/>
      <c r="I34" s="36"/>
      <c r="J34" s="37"/>
    </row>
    <row r="35" spans="1:16">
      <c r="A35" s="28" t="s">
        <v>60</v>
      </c>
      <c r="B35" s="28">
        <v>12</v>
      </c>
      <c r="C35" s="29" t="s">
        <v>461</v>
      </c>
      <c r="D35" s="28" t="s">
        <v>62</v>
      </c>
      <c r="E35" s="30" t="s">
        <v>462</v>
      </c>
      <c r="F35" s="31" t="s">
        <v>437</v>
      </c>
      <c r="G35" s="32">
        <v>8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8" t="s">
        <v>62</v>
      </c>
      <c r="F36" s="36"/>
      <c r="G36" s="36"/>
      <c r="H36" s="36"/>
      <c r="I36" s="36"/>
      <c r="J36" s="37"/>
    </row>
    <row r="37" spans="1:16">
      <c r="A37" s="28" t="s">
        <v>60</v>
      </c>
      <c r="B37" s="28">
        <v>13</v>
      </c>
      <c r="C37" s="29" t="s">
        <v>463</v>
      </c>
      <c r="D37" s="28" t="s">
        <v>62</v>
      </c>
      <c r="E37" s="30" t="s">
        <v>464</v>
      </c>
      <c r="F37" s="31" t="s">
        <v>437</v>
      </c>
      <c r="G37" s="32">
        <v>20</v>
      </c>
      <c r="H37" s="33"/>
      <c r="I37" s="33">
        <f>ROUND(G37*H37,P4)</f>
        <v>0</v>
      </c>
      <c r="J37" s="28"/>
      <c r="O37" s="34">
        <f>I37*0.21</f>
        <v>0</v>
      </c>
      <c r="P37">
        <v>3</v>
      </c>
    </row>
    <row r="38" spans="1:16">
      <c r="A38" s="28" t="s">
        <v>65</v>
      </c>
      <c r="B38" s="35"/>
      <c r="C38" s="36"/>
      <c r="D38" s="36"/>
      <c r="E38" s="38" t="s">
        <v>62</v>
      </c>
      <c r="F38" s="36"/>
      <c r="G38" s="36"/>
      <c r="H38" s="36"/>
      <c r="I38" s="36"/>
      <c r="J38" s="37"/>
    </row>
    <row r="39" spans="1:16">
      <c r="A39" s="28" t="s">
        <v>60</v>
      </c>
      <c r="B39" s="28">
        <v>14</v>
      </c>
      <c r="C39" s="29" t="s">
        <v>465</v>
      </c>
      <c r="D39" s="28" t="s">
        <v>62</v>
      </c>
      <c r="E39" s="30" t="s">
        <v>466</v>
      </c>
      <c r="F39" s="31" t="s">
        <v>442</v>
      </c>
      <c r="G39" s="32">
        <v>230</v>
      </c>
      <c r="H39" s="33"/>
      <c r="I39" s="33">
        <f>ROUND(G39*H39,P4)</f>
        <v>0</v>
      </c>
      <c r="J39" s="28"/>
      <c r="O39" s="34">
        <f>I39*0.21</f>
        <v>0</v>
      </c>
      <c r="P39">
        <v>3</v>
      </c>
    </row>
    <row r="40" spans="1:16">
      <c r="A40" s="28" t="s">
        <v>65</v>
      </c>
      <c r="B40" s="35"/>
      <c r="C40" s="36"/>
      <c r="D40" s="36"/>
      <c r="E40" s="38" t="s">
        <v>62</v>
      </c>
      <c r="F40" s="36"/>
      <c r="G40" s="36"/>
      <c r="H40" s="36"/>
      <c r="I40" s="36"/>
      <c r="J40" s="37"/>
    </row>
    <row r="41" spans="1:16">
      <c r="A41" s="28" t="s">
        <v>60</v>
      </c>
      <c r="B41" s="28">
        <v>15</v>
      </c>
      <c r="C41" s="29" t="s">
        <v>467</v>
      </c>
      <c r="D41" s="28" t="s">
        <v>62</v>
      </c>
      <c r="E41" s="30" t="s">
        <v>468</v>
      </c>
      <c r="F41" s="31" t="s">
        <v>442</v>
      </c>
      <c r="G41" s="32">
        <v>15</v>
      </c>
      <c r="H41" s="33"/>
      <c r="I41" s="33">
        <f>ROUND(G41*H41,P4)</f>
        <v>0</v>
      </c>
      <c r="J41" s="28"/>
      <c r="O41" s="34">
        <f>I41*0.21</f>
        <v>0</v>
      </c>
      <c r="P41">
        <v>3</v>
      </c>
    </row>
    <row r="42" spans="1:16">
      <c r="A42" s="28" t="s">
        <v>65</v>
      </c>
      <c r="B42" s="35"/>
      <c r="C42" s="36"/>
      <c r="D42" s="36"/>
      <c r="E42" s="38" t="s">
        <v>62</v>
      </c>
      <c r="F42" s="36"/>
      <c r="G42" s="36"/>
      <c r="H42" s="36"/>
      <c r="I42" s="36"/>
      <c r="J42" s="37"/>
    </row>
    <row r="43" spans="1:16">
      <c r="A43" s="28" t="s">
        <v>60</v>
      </c>
      <c r="B43" s="28">
        <v>16</v>
      </c>
      <c r="C43" s="29" t="s">
        <v>469</v>
      </c>
      <c r="D43" s="28" t="s">
        <v>62</v>
      </c>
      <c r="E43" s="30" t="s">
        <v>470</v>
      </c>
      <c r="F43" s="31" t="s">
        <v>442</v>
      </c>
      <c r="G43" s="32">
        <v>230</v>
      </c>
      <c r="H43" s="33"/>
      <c r="I43" s="33">
        <f>ROUND(G43*H43,P4)</f>
        <v>0</v>
      </c>
      <c r="J43" s="28"/>
      <c r="O43" s="34">
        <f>I43*0.21</f>
        <v>0</v>
      </c>
      <c r="P43">
        <v>3</v>
      </c>
    </row>
    <row r="44" spans="1:16">
      <c r="A44" s="28" t="s">
        <v>65</v>
      </c>
      <c r="B44" s="35"/>
      <c r="C44" s="36"/>
      <c r="D44" s="36"/>
      <c r="E44" s="38" t="s">
        <v>62</v>
      </c>
      <c r="F44" s="36"/>
      <c r="G44" s="36"/>
      <c r="H44" s="36"/>
      <c r="I44" s="36"/>
      <c r="J44" s="37"/>
    </row>
    <row r="45" spans="1:16">
      <c r="A45" s="28" t="s">
        <v>60</v>
      </c>
      <c r="B45" s="28">
        <v>17</v>
      </c>
      <c r="C45" s="29" t="s">
        <v>471</v>
      </c>
      <c r="D45" s="28" t="s">
        <v>62</v>
      </c>
      <c r="E45" s="30" t="s">
        <v>472</v>
      </c>
      <c r="F45" s="31" t="s">
        <v>437</v>
      </c>
      <c r="G45" s="32">
        <v>2</v>
      </c>
      <c r="H45" s="33"/>
      <c r="I45" s="33">
        <f>ROUND(G45*H45,P4)</f>
        <v>0</v>
      </c>
      <c r="J45" s="28"/>
      <c r="O45" s="34">
        <f>I45*0.21</f>
        <v>0</v>
      </c>
      <c r="P45">
        <v>3</v>
      </c>
    </row>
    <row r="46" spans="1:16">
      <c r="A46" s="28" t="s">
        <v>65</v>
      </c>
      <c r="B46" s="35"/>
      <c r="C46" s="36"/>
      <c r="D46" s="36"/>
      <c r="E46" s="38" t="s">
        <v>62</v>
      </c>
      <c r="F46" s="36"/>
      <c r="G46" s="36"/>
      <c r="H46" s="36"/>
      <c r="I46" s="36"/>
      <c r="J46" s="37"/>
    </row>
    <row r="47" spans="1:16">
      <c r="A47" s="28" t="s">
        <v>60</v>
      </c>
      <c r="B47" s="28">
        <v>18</v>
      </c>
      <c r="C47" s="29" t="s">
        <v>473</v>
      </c>
      <c r="D47" s="28" t="s">
        <v>62</v>
      </c>
      <c r="E47" s="30" t="s">
        <v>474</v>
      </c>
      <c r="F47" s="31" t="s">
        <v>442</v>
      </c>
      <c r="G47" s="32">
        <v>21</v>
      </c>
      <c r="H47" s="33"/>
      <c r="I47" s="33">
        <f>ROUND(G47*H47,P4)</f>
        <v>0</v>
      </c>
      <c r="J47" s="28"/>
      <c r="O47" s="34">
        <f>I47*0.21</f>
        <v>0</v>
      </c>
      <c r="P47">
        <v>3</v>
      </c>
    </row>
    <row r="48" spans="1:16">
      <c r="A48" s="28" t="s">
        <v>65</v>
      </c>
      <c r="B48" s="35"/>
      <c r="C48" s="36"/>
      <c r="D48" s="36"/>
      <c r="E48" s="38" t="s">
        <v>62</v>
      </c>
      <c r="F48" s="36"/>
      <c r="G48" s="36"/>
      <c r="H48" s="36"/>
      <c r="I48" s="36"/>
      <c r="J48" s="37"/>
    </row>
    <row r="49" spans="1:16">
      <c r="A49" s="28" t="s">
        <v>60</v>
      </c>
      <c r="B49" s="28">
        <v>19</v>
      </c>
      <c r="C49" s="29" t="s">
        <v>475</v>
      </c>
      <c r="D49" s="28" t="s">
        <v>62</v>
      </c>
      <c r="E49" s="30" t="s">
        <v>476</v>
      </c>
      <c r="F49" s="31" t="s">
        <v>437</v>
      </c>
      <c r="G49" s="32">
        <v>8</v>
      </c>
      <c r="H49" s="33"/>
      <c r="I49" s="33">
        <f>ROUND(G49*H49,P4)</f>
        <v>0</v>
      </c>
      <c r="J49" s="28"/>
      <c r="O49" s="34">
        <f>I49*0.21</f>
        <v>0</v>
      </c>
      <c r="P49">
        <v>3</v>
      </c>
    </row>
    <row r="50" spans="1:16">
      <c r="A50" s="28" t="s">
        <v>65</v>
      </c>
      <c r="B50" s="35"/>
      <c r="C50" s="36"/>
      <c r="D50" s="36"/>
      <c r="E50" s="38" t="s">
        <v>62</v>
      </c>
      <c r="F50" s="36"/>
      <c r="G50" s="36"/>
      <c r="H50" s="36"/>
      <c r="I50" s="36"/>
      <c r="J50" s="37"/>
    </row>
    <row r="51" spans="1:16">
      <c r="A51" s="28" t="s">
        <v>60</v>
      </c>
      <c r="B51" s="28">
        <v>20</v>
      </c>
      <c r="C51" s="29" t="s">
        <v>477</v>
      </c>
      <c r="D51" s="28" t="s">
        <v>62</v>
      </c>
      <c r="E51" s="30" t="s">
        <v>478</v>
      </c>
      <c r="F51" s="31" t="s">
        <v>437</v>
      </c>
      <c r="G51" s="32">
        <v>8</v>
      </c>
      <c r="H51" s="33"/>
      <c r="I51" s="33">
        <f>ROUND(G51*H51,P4)</f>
        <v>0</v>
      </c>
      <c r="J51" s="28"/>
      <c r="O51" s="34">
        <f>I51*0.21</f>
        <v>0</v>
      </c>
      <c r="P51">
        <v>3</v>
      </c>
    </row>
    <row r="52" spans="1:16">
      <c r="A52" s="28" t="s">
        <v>65</v>
      </c>
      <c r="B52" s="35"/>
      <c r="C52" s="36"/>
      <c r="D52" s="36"/>
      <c r="E52" s="38" t="s">
        <v>62</v>
      </c>
      <c r="F52" s="36"/>
      <c r="G52" s="36"/>
      <c r="H52" s="36"/>
      <c r="I52" s="36"/>
      <c r="J52" s="37"/>
    </row>
    <row r="53" spans="1:16">
      <c r="A53" s="28" t="s">
        <v>60</v>
      </c>
      <c r="B53" s="28">
        <v>21</v>
      </c>
      <c r="C53" s="29" t="s">
        <v>479</v>
      </c>
      <c r="D53" s="28" t="s">
        <v>62</v>
      </c>
      <c r="E53" s="30" t="s">
        <v>480</v>
      </c>
      <c r="F53" s="31" t="s">
        <v>481</v>
      </c>
      <c r="G53" s="32">
        <v>210</v>
      </c>
      <c r="H53" s="33"/>
      <c r="I53" s="33">
        <f>ROUND(G53*H53,P4)</f>
        <v>0</v>
      </c>
      <c r="J53" s="28"/>
      <c r="O53" s="34">
        <f>I53*0.21</f>
        <v>0</v>
      </c>
      <c r="P53">
        <v>3</v>
      </c>
    </row>
    <row r="54" spans="1:16">
      <c r="A54" s="28" t="s">
        <v>65</v>
      </c>
      <c r="B54" s="35"/>
      <c r="C54" s="36"/>
      <c r="D54" s="36"/>
      <c r="E54" s="38" t="s">
        <v>62</v>
      </c>
      <c r="F54" s="36"/>
      <c r="G54" s="36"/>
      <c r="H54" s="36"/>
      <c r="I54" s="36"/>
      <c r="J54" s="37"/>
    </row>
    <row r="55" spans="1:16">
      <c r="A55" s="28" t="s">
        <v>60</v>
      </c>
      <c r="B55" s="28">
        <v>22</v>
      </c>
      <c r="C55" s="29" t="s">
        <v>482</v>
      </c>
      <c r="D55" s="28" t="s">
        <v>62</v>
      </c>
      <c r="E55" s="30" t="s">
        <v>483</v>
      </c>
      <c r="F55" s="31" t="s">
        <v>481</v>
      </c>
      <c r="G55" s="32">
        <v>210</v>
      </c>
      <c r="H55" s="33"/>
      <c r="I55" s="33">
        <f>ROUND(G55*H55,P4)</f>
        <v>0</v>
      </c>
      <c r="J55" s="28"/>
      <c r="O55" s="34">
        <f>I55*0.21</f>
        <v>0</v>
      </c>
      <c r="P55">
        <v>3</v>
      </c>
    </row>
    <row r="56" spans="1:16">
      <c r="A56" s="28" t="s">
        <v>65</v>
      </c>
      <c r="B56" s="35"/>
      <c r="C56" s="36"/>
      <c r="D56" s="36"/>
      <c r="E56" s="38" t="s">
        <v>62</v>
      </c>
      <c r="F56" s="36"/>
      <c r="G56" s="36"/>
      <c r="H56" s="36"/>
      <c r="I56" s="36"/>
      <c r="J56" s="37"/>
    </row>
    <row r="57" spans="1:16">
      <c r="A57" s="28" t="s">
        <v>60</v>
      </c>
      <c r="B57" s="28">
        <v>23</v>
      </c>
      <c r="C57" s="29" t="s">
        <v>484</v>
      </c>
      <c r="D57" s="28" t="s">
        <v>62</v>
      </c>
      <c r="E57" s="30" t="s">
        <v>485</v>
      </c>
      <c r="F57" s="31" t="s">
        <v>481</v>
      </c>
      <c r="G57" s="32">
        <v>10</v>
      </c>
      <c r="H57" s="33"/>
      <c r="I57" s="33">
        <f>ROUND(G57*H57,P4)</f>
        <v>0</v>
      </c>
      <c r="J57" s="28"/>
      <c r="O57" s="34">
        <f>I57*0.21</f>
        <v>0</v>
      </c>
      <c r="P57">
        <v>3</v>
      </c>
    </row>
    <row r="58" spans="1:16">
      <c r="A58" s="28" t="s">
        <v>65</v>
      </c>
      <c r="B58" s="35"/>
      <c r="C58" s="36"/>
      <c r="D58" s="36"/>
      <c r="E58" s="38" t="s">
        <v>62</v>
      </c>
      <c r="F58" s="36"/>
      <c r="G58" s="36"/>
      <c r="H58" s="36"/>
      <c r="I58" s="36"/>
      <c r="J58" s="37"/>
    </row>
    <row r="59" spans="1:16">
      <c r="A59" s="28" t="s">
        <v>60</v>
      </c>
      <c r="B59" s="28">
        <v>24</v>
      </c>
      <c r="C59" s="29" t="s">
        <v>486</v>
      </c>
      <c r="D59" s="28" t="s">
        <v>62</v>
      </c>
      <c r="E59" s="30" t="s">
        <v>487</v>
      </c>
      <c r="F59" s="31" t="s">
        <v>481</v>
      </c>
      <c r="G59" s="32">
        <v>10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>
      <c r="A60" s="28" t="s">
        <v>65</v>
      </c>
      <c r="B60" s="35"/>
      <c r="C60" s="36"/>
      <c r="D60" s="36"/>
      <c r="E60" s="38" t="s">
        <v>62</v>
      </c>
      <c r="F60" s="36"/>
      <c r="G60" s="36"/>
      <c r="H60" s="36"/>
      <c r="I60" s="36"/>
      <c r="J60" s="37"/>
    </row>
    <row r="61" spans="1:16">
      <c r="A61" s="28" t="s">
        <v>60</v>
      </c>
      <c r="B61" s="28">
        <v>25</v>
      </c>
      <c r="C61" s="29" t="s">
        <v>488</v>
      </c>
      <c r="D61" s="28" t="s">
        <v>62</v>
      </c>
      <c r="E61" s="30" t="s">
        <v>489</v>
      </c>
      <c r="F61" s="31" t="s">
        <v>481</v>
      </c>
      <c r="G61" s="32">
        <v>240</v>
      </c>
      <c r="H61" s="33"/>
      <c r="I61" s="33">
        <f>ROUND(G61*H61,P4)</f>
        <v>0</v>
      </c>
      <c r="J61" s="28"/>
      <c r="O61" s="34">
        <f>I61*0.21</f>
        <v>0</v>
      </c>
      <c r="P61">
        <v>3</v>
      </c>
    </row>
    <row r="62" spans="1:16">
      <c r="A62" s="28" t="s">
        <v>65</v>
      </c>
      <c r="B62" s="35"/>
      <c r="C62" s="36"/>
      <c r="D62" s="36"/>
      <c r="E62" s="38" t="s">
        <v>62</v>
      </c>
      <c r="F62" s="36"/>
      <c r="G62" s="36"/>
      <c r="H62" s="36"/>
      <c r="I62" s="36"/>
      <c r="J62" s="37"/>
    </row>
    <row r="63" spans="1:16">
      <c r="A63" s="28" t="s">
        <v>60</v>
      </c>
      <c r="B63" s="28">
        <v>26</v>
      </c>
      <c r="C63" s="29" t="s">
        <v>490</v>
      </c>
      <c r="D63" s="28" t="s">
        <v>62</v>
      </c>
      <c r="E63" s="30" t="s">
        <v>491</v>
      </c>
      <c r="F63" s="31" t="s">
        <v>492</v>
      </c>
      <c r="G63" s="32">
        <v>110</v>
      </c>
      <c r="H63" s="33"/>
      <c r="I63" s="33">
        <f>ROUND(G63*H63,P4)</f>
        <v>0</v>
      </c>
      <c r="J63" s="28"/>
      <c r="O63" s="34">
        <f>I63*0.21</f>
        <v>0</v>
      </c>
      <c r="P63">
        <v>3</v>
      </c>
    </row>
    <row r="64" spans="1:16">
      <c r="A64" s="28" t="s">
        <v>65</v>
      </c>
      <c r="B64" s="35"/>
      <c r="C64" s="36"/>
      <c r="D64" s="36"/>
      <c r="E64" s="38" t="s">
        <v>62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27</v>
      </c>
      <c r="C65" s="29" t="s">
        <v>493</v>
      </c>
      <c r="D65" s="28" t="s">
        <v>62</v>
      </c>
      <c r="E65" s="30" t="s">
        <v>494</v>
      </c>
      <c r="F65" s="31" t="s">
        <v>481</v>
      </c>
      <c r="G65" s="32">
        <v>21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>
      <c r="A66" s="28" t="s">
        <v>65</v>
      </c>
      <c r="B66" s="35"/>
      <c r="C66" s="36"/>
      <c r="D66" s="36"/>
      <c r="E66" s="38" t="s">
        <v>62</v>
      </c>
      <c r="F66" s="36"/>
      <c r="G66" s="36"/>
      <c r="H66" s="36"/>
      <c r="I66" s="36"/>
      <c r="J66" s="37"/>
    </row>
    <row r="67" spans="1:16">
      <c r="A67" s="28" t="s">
        <v>60</v>
      </c>
      <c r="B67" s="28">
        <v>28</v>
      </c>
      <c r="C67" s="29" t="s">
        <v>495</v>
      </c>
      <c r="D67" s="28" t="s">
        <v>62</v>
      </c>
      <c r="E67" s="30" t="s">
        <v>496</v>
      </c>
      <c r="F67" s="31" t="s">
        <v>497</v>
      </c>
      <c r="G67" s="32">
        <v>1</v>
      </c>
      <c r="H67" s="33"/>
      <c r="I67" s="33">
        <f>ROUND(G67*H67,P4)</f>
        <v>0</v>
      </c>
      <c r="J67" s="28"/>
      <c r="O67" s="34">
        <f>I67*0.21</f>
        <v>0</v>
      </c>
      <c r="P67">
        <v>3</v>
      </c>
    </row>
    <row r="68" spans="1:16">
      <c r="A68" s="28" t="s">
        <v>65</v>
      </c>
      <c r="B68" s="35"/>
      <c r="C68" s="36"/>
      <c r="D68" s="36"/>
      <c r="E68" s="38" t="s">
        <v>62</v>
      </c>
      <c r="F68" s="36"/>
      <c r="G68" s="36"/>
      <c r="H68" s="36"/>
      <c r="I68" s="36"/>
      <c r="J68" s="37"/>
    </row>
    <row r="69" spans="1:16">
      <c r="A69" s="28" t="s">
        <v>60</v>
      </c>
      <c r="B69" s="28">
        <v>29</v>
      </c>
      <c r="C69" s="29" t="s">
        <v>498</v>
      </c>
      <c r="D69" s="28" t="s">
        <v>62</v>
      </c>
      <c r="E69" s="30" t="s">
        <v>499</v>
      </c>
      <c r="F69" s="31" t="s">
        <v>437</v>
      </c>
      <c r="G69" s="32">
        <v>3</v>
      </c>
      <c r="H69" s="33"/>
      <c r="I69" s="33">
        <f>ROUND(G69*H69,P4)</f>
        <v>0</v>
      </c>
      <c r="J69" s="28"/>
      <c r="O69" s="34">
        <f>I69*0.21</f>
        <v>0</v>
      </c>
      <c r="P69">
        <v>3</v>
      </c>
    </row>
    <row r="70" spans="1:16">
      <c r="A70" s="28" t="s">
        <v>65</v>
      </c>
      <c r="B70" s="35"/>
      <c r="C70" s="36"/>
      <c r="D70" s="36"/>
      <c r="E70" s="38" t="s">
        <v>62</v>
      </c>
      <c r="F70" s="36"/>
      <c r="G70" s="36"/>
      <c r="H70" s="36"/>
      <c r="I70" s="36"/>
      <c r="J70" s="37"/>
    </row>
    <row r="71" spans="1:16">
      <c r="A71" s="28" t="s">
        <v>60</v>
      </c>
      <c r="B71" s="28">
        <v>30</v>
      </c>
      <c r="C71" s="29" t="s">
        <v>500</v>
      </c>
      <c r="D71" s="28" t="s">
        <v>62</v>
      </c>
      <c r="E71" s="30" t="s">
        <v>501</v>
      </c>
      <c r="F71" s="31" t="s">
        <v>497</v>
      </c>
      <c r="G71" s="32">
        <v>1</v>
      </c>
      <c r="H71" s="33"/>
      <c r="I71" s="33">
        <f>ROUND(G71*H71,P4)</f>
        <v>0</v>
      </c>
      <c r="J71" s="28"/>
      <c r="O71" s="34">
        <f>I71*0.21</f>
        <v>0</v>
      </c>
      <c r="P71">
        <v>3</v>
      </c>
    </row>
    <row r="72" spans="1:16">
      <c r="A72" s="28" t="s">
        <v>65</v>
      </c>
      <c r="B72" s="35"/>
      <c r="C72" s="36"/>
      <c r="D72" s="36"/>
      <c r="E72" s="38" t="s">
        <v>62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31</v>
      </c>
      <c r="C73" s="29" t="s">
        <v>502</v>
      </c>
      <c r="D73" s="28" t="s">
        <v>62</v>
      </c>
      <c r="E73" s="30" t="s">
        <v>503</v>
      </c>
      <c r="F73" s="31" t="s">
        <v>504</v>
      </c>
      <c r="G73" s="32">
        <v>20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>
      <c r="A75" s="28" t="s">
        <v>60</v>
      </c>
      <c r="B75" s="28">
        <v>32</v>
      </c>
      <c r="C75" s="29" t="s">
        <v>505</v>
      </c>
      <c r="D75" s="28" t="s">
        <v>62</v>
      </c>
      <c r="E75" s="30" t="s">
        <v>506</v>
      </c>
      <c r="F75" s="31" t="s">
        <v>504</v>
      </c>
      <c r="G75" s="32">
        <v>4</v>
      </c>
      <c r="H75" s="33"/>
      <c r="I75" s="33">
        <f>ROUND(G75*H75,P4)</f>
        <v>0</v>
      </c>
      <c r="J75" s="28"/>
      <c r="O75" s="34">
        <f>I75*0.21</f>
        <v>0</v>
      </c>
      <c r="P75">
        <v>3</v>
      </c>
    </row>
    <row r="76" spans="1:16">
      <c r="A76" s="28" t="s">
        <v>65</v>
      </c>
      <c r="B76" s="35"/>
      <c r="C76" s="36"/>
      <c r="D76" s="36"/>
      <c r="E76" s="38" t="s">
        <v>62</v>
      </c>
      <c r="F76" s="36"/>
      <c r="G76" s="36"/>
      <c r="H76" s="36"/>
      <c r="I76" s="36"/>
      <c r="J76" s="37"/>
    </row>
    <row r="77" spans="1:16">
      <c r="A77" s="28" t="s">
        <v>60</v>
      </c>
      <c r="B77" s="28">
        <v>33</v>
      </c>
      <c r="C77" s="29" t="s">
        <v>507</v>
      </c>
      <c r="D77" s="28" t="s">
        <v>62</v>
      </c>
      <c r="E77" s="30" t="s">
        <v>508</v>
      </c>
      <c r="F77" s="31" t="s">
        <v>509</v>
      </c>
      <c r="G77" s="32">
        <v>0.2</v>
      </c>
      <c r="H77" s="33"/>
      <c r="I77" s="33">
        <f>ROUND(G77*H77,P4)</f>
        <v>0</v>
      </c>
      <c r="J77" s="28"/>
      <c r="O77" s="34">
        <f>I77*0.21</f>
        <v>0</v>
      </c>
      <c r="P77">
        <v>3</v>
      </c>
    </row>
    <row r="78" spans="1:16">
      <c r="A78" s="28" t="s">
        <v>65</v>
      </c>
      <c r="B78" s="35"/>
      <c r="C78" s="36"/>
      <c r="D78" s="36"/>
      <c r="E78" s="38" t="s">
        <v>62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34</v>
      </c>
      <c r="C79" s="29" t="s">
        <v>510</v>
      </c>
      <c r="D79" s="28" t="s">
        <v>62</v>
      </c>
      <c r="E79" s="30" t="s">
        <v>511</v>
      </c>
      <c r="F79" s="31" t="s">
        <v>437</v>
      </c>
      <c r="G79" s="32">
        <v>8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>
      <c r="A80" s="28" t="s">
        <v>65</v>
      </c>
      <c r="B80" s="35"/>
      <c r="C80" s="36"/>
      <c r="D80" s="36"/>
      <c r="E80" s="38" t="s">
        <v>62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35</v>
      </c>
      <c r="C81" s="29" t="s">
        <v>512</v>
      </c>
      <c r="D81" s="28" t="s">
        <v>62</v>
      </c>
      <c r="E81" s="30" t="s">
        <v>513</v>
      </c>
      <c r="F81" s="31" t="s">
        <v>497</v>
      </c>
      <c r="G81" s="32">
        <v>1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>
      <c r="A82" s="28" t="s">
        <v>65</v>
      </c>
      <c r="B82" s="35"/>
      <c r="C82" s="36"/>
      <c r="D82" s="36"/>
      <c r="E82" s="38" t="s">
        <v>62</v>
      </c>
      <c r="F82" s="36"/>
      <c r="G82" s="36"/>
      <c r="H82" s="36"/>
      <c r="I82" s="36"/>
      <c r="J82" s="37"/>
    </row>
    <row r="83" spans="1:16">
      <c r="A83" s="28" t="s">
        <v>60</v>
      </c>
      <c r="B83" s="28">
        <v>36</v>
      </c>
      <c r="C83" s="29" t="s">
        <v>514</v>
      </c>
      <c r="D83" s="28" t="s">
        <v>62</v>
      </c>
      <c r="E83" s="30" t="s">
        <v>515</v>
      </c>
      <c r="F83" s="31" t="s">
        <v>437</v>
      </c>
      <c r="G83" s="32">
        <v>1</v>
      </c>
      <c r="H83" s="33"/>
      <c r="I83" s="33">
        <f>ROUND(G83*H83,P4)</f>
        <v>0</v>
      </c>
      <c r="J83" s="28"/>
      <c r="O83" s="34">
        <f>I83*0.21</f>
        <v>0</v>
      </c>
      <c r="P83">
        <v>3</v>
      </c>
    </row>
    <row r="84" spans="1:16">
      <c r="A84" s="28" t="s">
        <v>65</v>
      </c>
      <c r="B84" s="35"/>
      <c r="C84" s="36"/>
      <c r="D84" s="36"/>
      <c r="E84" s="38" t="s">
        <v>62</v>
      </c>
      <c r="F84" s="36"/>
      <c r="G84" s="36"/>
      <c r="H84" s="36"/>
      <c r="I84" s="36"/>
      <c r="J84" s="37"/>
    </row>
    <row r="85" spans="1:16">
      <c r="A85" s="28" t="s">
        <v>60</v>
      </c>
      <c r="B85" s="28">
        <v>37</v>
      </c>
      <c r="C85" s="29" t="s">
        <v>516</v>
      </c>
      <c r="D85" s="28" t="s">
        <v>62</v>
      </c>
      <c r="E85" s="30" t="s">
        <v>517</v>
      </c>
      <c r="F85" s="31" t="s">
        <v>504</v>
      </c>
      <c r="G85" s="32">
        <v>4</v>
      </c>
      <c r="H85" s="33"/>
      <c r="I85" s="33">
        <f>ROUND(G85*H85,P4)</f>
        <v>0</v>
      </c>
      <c r="J85" s="28"/>
      <c r="O85" s="34">
        <f>I85*0.21</f>
        <v>0</v>
      </c>
      <c r="P85">
        <v>3</v>
      </c>
    </row>
    <row r="86" spans="1:16">
      <c r="A86" s="28" t="s">
        <v>65</v>
      </c>
      <c r="B86" s="35"/>
      <c r="C86" s="36"/>
      <c r="D86" s="36"/>
      <c r="E86" s="38" t="s">
        <v>62</v>
      </c>
      <c r="F86" s="36"/>
      <c r="G86" s="36"/>
      <c r="H86" s="36"/>
      <c r="I86" s="36"/>
      <c r="J86" s="37"/>
    </row>
    <row r="87" spans="1:16">
      <c r="A87" s="28" t="s">
        <v>60</v>
      </c>
      <c r="B87" s="28">
        <v>38</v>
      </c>
      <c r="C87" s="29" t="s">
        <v>518</v>
      </c>
      <c r="D87" s="28" t="s">
        <v>62</v>
      </c>
      <c r="E87" s="30" t="s">
        <v>519</v>
      </c>
      <c r="F87" s="31" t="s">
        <v>437</v>
      </c>
      <c r="G87" s="32">
        <v>1</v>
      </c>
      <c r="H87" s="33"/>
      <c r="I87" s="33">
        <f>ROUND(G87*H87,P4)</f>
        <v>0</v>
      </c>
      <c r="J87" s="28"/>
      <c r="O87" s="34">
        <f>I87*0.21</f>
        <v>0</v>
      </c>
      <c r="P87">
        <v>3</v>
      </c>
    </row>
    <row r="88" spans="1:16">
      <c r="A88" s="28" t="s">
        <v>65</v>
      </c>
      <c r="B88" s="39"/>
      <c r="C88" s="40"/>
      <c r="D88" s="40"/>
      <c r="E88" s="41" t="s">
        <v>62</v>
      </c>
      <c r="F88" s="40"/>
      <c r="G88" s="40"/>
      <c r="H88" s="40"/>
      <c r="I88" s="40"/>
      <c r="J88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8"/>
  <sheetViews>
    <sheetView tabSelected="1" topLeftCell="B1" workbookViewId="0">
      <selection activeCell="E31" sqref="E3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21</v>
      </c>
      <c r="I3" s="17">
        <f>SUMIFS(I9:I88,A9:A88,"SD")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42</v>
      </c>
      <c r="D4" s="68"/>
      <c r="E4" s="15" t="s">
        <v>43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21</v>
      </c>
      <c r="D5" s="68"/>
      <c r="E5" s="15" t="s">
        <v>22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433</v>
      </c>
      <c r="D9" s="25"/>
      <c r="E9" s="22" t="s">
        <v>434</v>
      </c>
      <c r="F9" s="25"/>
      <c r="G9" s="25"/>
      <c r="H9" s="25"/>
      <c r="I9" s="26">
        <f>SUMIFS(I11:I88,A11:A88,"P")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520</v>
      </c>
      <c r="D11" s="28" t="s">
        <v>62</v>
      </c>
      <c r="E11" s="30" t="s">
        <v>436</v>
      </c>
      <c r="F11" s="31" t="s">
        <v>437</v>
      </c>
      <c r="G11" s="32">
        <v>5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8" t="s">
        <v>62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521</v>
      </c>
      <c r="D13" s="28" t="s">
        <v>62</v>
      </c>
      <c r="E13" s="30" t="s">
        <v>439</v>
      </c>
      <c r="F13" s="31" t="s">
        <v>437</v>
      </c>
      <c r="G13" s="32">
        <v>5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>
      <c r="A14" s="28" t="s">
        <v>65</v>
      </c>
      <c r="B14" s="35"/>
      <c r="C14" s="36"/>
      <c r="D14" s="36"/>
      <c r="E14" s="38" t="s">
        <v>62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522</v>
      </c>
      <c r="D15" s="28"/>
      <c r="E15" s="30" t="s">
        <v>441</v>
      </c>
      <c r="F15" s="31" t="s">
        <v>442</v>
      </c>
      <c r="G15" s="32">
        <v>190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8" t="s">
        <v>62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523</v>
      </c>
      <c r="D18" s="28"/>
      <c r="E18" s="30" t="s">
        <v>444</v>
      </c>
      <c r="F18" s="31" t="s">
        <v>437</v>
      </c>
      <c r="G18" s="32">
        <v>5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30">
      <c r="A19" s="28" t="s">
        <v>65</v>
      </c>
      <c r="B19" s="35"/>
      <c r="C19" s="36"/>
      <c r="D19" s="36"/>
      <c r="E19" s="30" t="s">
        <v>445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524</v>
      </c>
      <c r="D20" s="28" t="s">
        <v>62</v>
      </c>
      <c r="E20" s="30" t="s">
        <v>447</v>
      </c>
      <c r="F20" s="31" t="s">
        <v>437</v>
      </c>
      <c r="G20" s="32">
        <v>5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>
      <c r="A23" s="28" t="s">
        <v>60</v>
      </c>
      <c r="B23" s="28">
        <v>6</v>
      </c>
      <c r="C23" s="29" t="s">
        <v>525</v>
      </c>
      <c r="D23" s="28" t="s">
        <v>62</v>
      </c>
      <c r="E23" s="30" t="s">
        <v>449</v>
      </c>
      <c r="F23" s="31" t="s">
        <v>437</v>
      </c>
      <c r="G23" s="32">
        <v>5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 ht="75">
      <c r="A24" s="28" t="s">
        <v>65</v>
      </c>
      <c r="B24" s="35"/>
      <c r="C24" s="36"/>
      <c r="D24" s="36"/>
      <c r="E24" s="30" t="s">
        <v>450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526</v>
      </c>
      <c r="D25" s="28" t="s">
        <v>62</v>
      </c>
      <c r="E25" s="30" t="s">
        <v>452</v>
      </c>
      <c r="F25" s="31" t="s">
        <v>442</v>
      </c>
      <c r="G25" s="32">
        <v>260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>
      <c r="A26" s="28" t="s">
        <v>65</v>
      </c>
      <c r="B26" s="35"/>
      <c r="C26" s="36"/>
      <c r="D26" s="36"/>
      <c r="E26" s="38" t="s">
        <v>62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527</v>
      </c>
      <c r="D27" s="28" t="s">
        <v>62</v>
      </c>
      <c r="E27" s="30" t="s">
        <v>454</v>
      </c>
      <c r="F27" s="31" t="s">
        <v>442</v>
      </c>
      <c r="G27" s="32">
        <v>30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5"/>
      <c r="C28" s="36"/>
      <c r="D28" s="36"/>
      <c r="E28" s="38" t="s">
        <v>62</v>
      </c>
      <c r="F28" s="36"/>
      <c r="G28" s="36"/>
      <c r="H28" s="36"/>
      <c r="I28" s="36"/>
      <c r="J28" s="37"/>
    </row>
    <row r="29" spans="1:16">
      <c r="A29" s="28" t="s">
        <v>60</v>
      </c>
      <c r="B29" s="71">
        <v>9</v>
      </c>
      <c r="C29" s="72" t="s">
        <v>528</v>
      </c>
      <c r="D29" s="71" t="s">
        <v>62</v>
      </c>
      <c r="E29" s="73" t="s">
        <v>456</v>
      </c>
      <c r="F29" s="74" t="s">
        <v>437</v>
      </c>
      <c r="G29" s="75">
        <v>1</v>
      </c>
      <c r="H29" s="76"/>
      <c r="I29" s="76">
        <f>ROUND(G29*H29,P4)</f>
        <v>0</v>
      </c>
      <c r="J29" s="71"/>
      <c r="O29" s="34">
        <f>I29*0.21</f>
        <v>0</v>
      </c>
      <c r="P29">
        <v>3</v>
      </c>
    </row>
    <row r="30" spans="1:16">
      <c r="A30" s="28" t="s">
        <v>65</v>
      </c>
      <c r="B30" s="77"/>
      <c r="C30" s="78"/>
      <c r="D30" s="78"/>
      <c r="E30" s="79" t="s">
        <v>669</v>
      </c>
      <c r="F30" s="78"/>
      <c r="G30" s="78"/>
      <c r="H30" s="78"/>
      <c r="I30" s="78"/>
      <c r="J30" s="80"/>
    </row>
    <row r="31" spans="1:16">
      <c r="A31" s="28" t="s">
        <v>60</v>
      </c>
      <c r="B31" s="28">
        <v>10</v>
      </c>
      <c r="C31" s="29" t="s">
        <v>529</v>
      </c>
      <c r="D31" s="28" t="s">
        <v>62</v>
      </c>
      <c r="E31" s="30" t="s">
        <v>458</v>
      </c>
      <c r="F31" s="31" t="s">
        <v>442</v>
      </c>
      <c r="G31" s="32">
        <v>200</v>
      </c>
      <c r="H31" s="33"/>
      <c r="I31" s="33">
        <f>ROUND(G31*H31,P4)</f>
        <v>0</v>
      </c>
      <c r="J31" s="28"/>
      <c r="O31" s="34">
        <f>I31*0.21</f>
        <v>0</v>
      </c>
      <c r="P31">
        <v>3</v>
      </c>
    </row>
    <row r="32" spans="1:16">
      <c r="A32" s="28" t="s">
        <v>65</v>
      </c>
      <c r="B32" s="35"/>
      <c r="C32" s="36"/>
      <c r="D32" s="36"/>
      <c r="E32" s="38" t="s">
        <v>62</v>
      </c>
      <c r="F32" s="36"/>
      <c r="G32" s="36"/>
      <c r="H32" s="36"/>
      <c r="I32" s="36"/>
      <c r="J32" s="37"/>
    </row>
    <row r="33" spans="1:16">
      <c r="A33" s="28" t="s">
        <v>60</v>
      </c>
      <c r="B33" s="28">
        <v>11</v>
      </c>
      <c r="C33" s="29" t="s">
        <v>530</v>
      </c>
      <c r="D33" s="28" t="s">
        <v>62</v>
      </c>
      <c r="E33" s="30" t="s">
        <v>460</v>
      </c>
      <c r="F33" s="31" t="s">
        <v>442</v>
      </c>
      <c r="G33" s="32">
        <v>10</v>
      </c>
      <c r="H33" s="33"/>
      <c r="I33" s="33">
        <f>ROUND(G33*H33,P4)</f>
        <v>0</v>
      </c>
      <c r="J33" s="28"/>
      <c r="O33" s="34">
        <f>I33*0.21</f>
        <v>0</v>
      </c>
      <c r="P33">
        <v>3</v>
      </c>
    </row>
    <row r="34" spans="1:16">
      <c r="A34" s="28" t="s">
        <v>65</v>
      </c>
      <c r="B34" s="35"/>
      <c r="C34" s="36"/>
      <c r="D34" s="36"/>
      <c r="E34" s="38" t="s">
        <v>62</v>
      </c>
      <c r="F34" s="36"/>
      <c r="G34" s="36"/>
      <c r="H34" s="36"/>
      <c r="I34" s="36"/>
      <c r="J34" s="37"/>
    </row>
    <row r="35" spans="1:16">
      <c r="A35" s="28" t="s">
        <v>60</v>
      </c>
      <c r="B35" s="28">
        <v>12</v>
      </c>
      <c r="C35" s="29" t="s">
        <v>531</v>
      </c>
      <c r="D35" s="28" t="s">
        <v>62</v>
      </c>
      <c r="E35" s="30" t="s">
        <v>462</v>
      </c>
      <c r="F35" s="31" t="s">
        <v>437</v>
      </c>
      <c r="G35" s="32">
        <v>5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8" t="s">
        <v>62</v>
      </c>
      <c r="F36" s="36"/>
      <c r="G36" s="36"/>
      <c r="H36" s="36"/>
      <c r="I36" s="36"/>
      <c r="J36" s="37"/>
    </row>
    <row r="37" spans="1:16">
      <c r="A37" s="28" t="s">
        <v>60</v>
      </c>
      <c r="B37" s="28">
        <v>13</v>
      </c>
      <c r="C37" s="29" t="s">
        <v>532</v>
      </c>
      <c r="D37" s="28" t="s">
        <v>62</v>
      </c>
      <c r="E37" s="30" t="s">
        <v>464</v>
      </c>
      <c r="F37" s="31" t="s">
        <v>437</v>
      </c>
      <c r="G37" s="32">
        <v>14</v>
      </c>
      <c r="H37" s="33"/>
      <c r="I37" s="33">
        <f>ROUND(G37*H37,P4)</f>
        <v>0</v>
      </c>
      <c r="J37" s="28"/>
      <c r="O37" s="34">
        <f>I37*0.21</f>
        <v>0</v>
      </c>
      <c r="P37">
        <v>3</v>
      </c>
    </row>
    <row r="38" spans="1:16">
      <c r="A38" s="28" t="s">
        <v>65</v>
      </c>
      <c r="B38" s="35"/>
      <c r="C38" s="36"/>
      <c r="D38" s="36"/>
      <c r="E38" s="38" t="s">
        <v>62</v>
      </c>
      <c r="F38" s="36"/>
      <c r="G38" s="36"/>
      <c r="H38" s="36"/>
      <c r="I38" s="36"/>
      <c r="J38" s="37"/>
    </row>
    <row r="39" spans="1:16">
      <c r="A39" s="28" t="s">
        <v>60</v>
      </c>
      <c r="B39" s="28">
        <v>14</v>
      </c>
      <c r="C39" s="29" t="s">
        <v>533</v>
      </c>
      <c r="D39" s="28" t="s">
        <v>62</v>
      </c>
      <c r="E39" s="30" t="s">
        <v>466</v>
      </c>
      <c r="F39" s="31" t="s">
        <v>442</v>
      </c>
      <c r="G39" s="32">
        <v>200</v>
      </c>
      <c r="H39" s="33"/>
      <c r="I39" s="33">
        <f>ROUND(G39*H39,P4)</f>
        <v>0</v>
      </c>
      <c r="J39" s="28"/>
      <c r="O39" s="34">
        <f>I39*0.21</f>
        <v>0</v>
      </c>
      <c r="P39">
        <v>3</v>
      </c>
    </row>
    <row r="40" spans="1:16">
      <c r="A40" s="28" t="s">
        <v>65</v>
      </c>
      <c r="B40" s="35"/>
      <c r="C40" s="36"/>
      <c r="D40" s="36"/>
      <c r="E40" s="38" t="s">
        <v>62</v>
      </c>
      <c r="F40" s="36"/>
      <c r="G40" s="36"/>
      <c r="H40" s="36"/>
      <c r="I40" s="36"/>
      <c r="J40" s="37"/>
    </row>
    <row r="41" spans="1:16">
      <c r="A41" s="28" t="s">
        <v>60</v>
      </c>
      <c r="B41" s="28">
        <v>15</v>
      </c>
      <c r="C41" s="29" t="s">
        <v>534</v>
      </c>
      <c r="D41" s="28" t="s">
        <v>62</v>
      </c>
      <c r="E41" s="30" t="s">
        <v>468</v>
      </c>
      <c r="F41" s="31" t="s">
        <v>442</v>
      </c>
      <c r="G41" s="32">
        <v>15</v>
      </c>
      <c r="H41" s="33"/>
      <c r="I41" s="33">
        <f>ROUND(G41*H41,P4)</f>
        <v>0</v>
      </c>
      <c r="J41" s="28"/>
      <c r="O41" s="34">
        <f>I41*0.21</f>
        <v>0</v>
      </c>
      <c r="P41">
        <v>3</v>
      </c>
    </row>
    <row r="42" spans="1:16">
      <c r="A42" s="28" t="s">
        <v>65</v>
      </c>
      <c r="B42" s="35"/>
      <c r="C42" s="36"/>
      <c r="D42" s="36"/>
      <c r="E42" s="38" t="s">
        <v>62</v>
      </c>
      <c r="F42" s="36"/>
      <c r="G42" s="36"/>
      <c r="H42" s="36"/>
      <c r="I42" s="36"/>
      <c r="J42" s="37"/>
    </row>
    <row r="43" spans="1:16">
      <c r="A43" s="28" t="s">
        <v>60</v>
      </c>
      <c r="B43" s="28">
        <v>16</v>
      </c>
      <c r="C43" s="29" t="s">
        <v>535</v>
      </c>
      <c r="D43" s="28" t="s">
        <v>62</v>
      </c>
      <c r="E43" s="30" t="s">
        <v>470</v>
      </c>
      <c r="F43" s="31" t="s">
        <v>442</v>
      </c>
      <c r="G43" s="32">
        <v>200</v>
      </c>
      <c r="H43" s="33"/>
      <c r="I43" s="33">
        <f>ROUND(G43*H43,P4)</f>
        <v>0</v>
      </c>
      <c r="J43" s="28"/>
      <c r="O43" s="34">
        <f>I43*0.21</f>
        <v>0</v>
      </c>
      <c r="P43">
        <v>3</v>
      </c>
    </row>
    <row r="44" spans="1:16">
      <c r="A44" s="28" t="s">
        <v>65</v>
      </c>
      <c r="B44" s="35"/>
      <c r="C44" s="36"/>
      <c r="D44" s="36"/>
      <c r="E44" s="38" t="s">
        <v>62</v>
      </c>
      <c r="F44" s="36"/>
      <c r="G44" s="36"/>
      <c r="H44" s="36"/>
      <c r="I44" s="36"/>
      <c r="J44" s="37"/>
    </row>
    <row r="45" spans="1:16">
      <c r="A45" s="28" t="s">
        <v>60</v>
      </c>
      <c r="B45" s="28">
        <v>17</v>
      </c>
      <c r="C45" s="29" t="s">
        <v>536</v>
      </c>
      <c r="D45" s="28" t="s">
        <v>62</v>
      </c>
      <c r="E45" s="30" t="s">
        <v>472</v>
      </c>
      <c r="F45" s="31" t="s">
        <v>437</v>
      </c>
      <c r="G45" s="32">
        <v>2</v>
      </c>
      <c r="H45" s="33"/>
      <c r="I45" s="33">
        <f>ROUND(G45*H45,P4)</f>
        <v>0</v>
      </c>
      <c r="J45" s="28"/>
      <c r="O45" s="34">
        <f>I45*0.21</f>
        <v>0</v>
      </c>
      <c r="P45">
        <v>3</v>
      </c>
    </row>
    <row r="46" spans="1:16">
      <c r="A46" s="28" t="s">
        <v>65</v>
      </c>
      <c r="B46" s="35"/>
      <c r="C46" s="36"/>
      <c r="D46" s="36"/>
      <c r="E46" s="38" t="s">
        <v>62</v>
      </c>
      <c r="F46" s="36"/>
      <c r="G46" s="36"/>
      <c r="H46" s="36"/>
      <c r="I46" s="36"/>
      <c r="J46" s="37"/>
    </row>
    <row r="47" spans="1:16">
      <c r="A47" s="28" t="s">
        <v>60</v>
      </c>
      <c r="B47" s="28">
        <v>18</v>
      </c>
      <c r="C47" s="29" t="s">
        <v>537</v>
      </c>
      <c r="D47" s="28" t="s">
        <v>62</v>
      </c>
      <c r="E47" s="30" t="s">
        <v>474</v>
      </c>
      <c r="F47" s="31" t="s">
        <v>442</v>
      </c>
      <c r="G47" s="32">
        <v>6</v>
      </c>
      <c r="H47" s="33"/>
      <c r="I47" s="33">
        <f>ROUND(G47*H47,P4)</f>
        <v>0</v>
      </c>
      <c r="J47" s="28"/>
      <c r="O47" s="34">
        <f>I47*0.21</f>
        <v>0</v>
      </c>
      <c r="P47">
        <v>3</v>
      </c>
    </row>
    <row r="48" spans="1:16">
      <c r="A48" s="28" t="s">
        <v>65</v>
      </c>
      <c r="B48" s="35"/>
      <c r="C48" s="36"/>
      <c r="D48" s="36"/>
      <c r="E48" s="38" t="s">
        <v>62</v>
      </c>
      <c r="F48" s="36"/>
      <c r="G48" s="36"/>
      <c r="H48" s="36"/>
      <c r="I48" s="36"/>
      <c r="J48" s="37"/>
    </row>
    <row r="49" spans="1:16">
      <c r="A49" s="28" t="s">
        <v>60</v>
      </c>
      <c r="B49" s="28">
        <v>19</v>
      </c>
      <c r="C49" s="29" t="s">
        <v>538</v>
      </c>
      <c r="D49" s="28" t="s">
        <v>62</v>
      </c>
      <c r="E49" s="30" t="s">
        <v>476</v>
      </c>
      <c r="F49" s="31" t="s">
        <v>437</v>
      </c>
      <c r="G49" s="32">
        <v>5</v>
      </c>
      <c r="H49" s="33"/>
      <c r="I49" s="33">
        <f>ROUND(G49*H49,P4)</f>
        <v>0</v>
      </c>
      <c r="J49" s="28"/>
      <c r="O49" s="34">
        <f>I49*0.21</f>
        <v>0</v>
      </c>
      <c r="P49">
        <v>3</v>
      </c>
    </row>
    <row r="50" spans="1:16">
      <c r="A50" s="28" t="s">
        <v>65</v>
      </c>
      <c r="B50" s="35"/>
      <c r="C50" s="36"/>
      <c r="D50" s="36"/>
      <c r="E50" s="38" t="s">
        <v>62</v>
      </c>
      <c r="F50" s="36"/>
      <c r="G50" s="36"/>
      <c r="H50" s="36"/>
      <c r="I50" s="36"/>
      <c r="J50" s="37"/>
    </row>
    <row r="51" spans="1:16">
      <c r="A51" s="28" t="s">
        <v>60</v>
      </c>
      <c r="B51" s="28">
        <v>20</v>
      </c>
      <c r="C51" s="29" t="s">
        <v>539</v>
      </c>
      <c r="D51" s="28" t="s">
        <v>62</v>
      </c>
      <c r="E51" s="30" t="s">
        <v>478</v>
      </c>
      <c r="F51" s="31" t="s">
        <v>437</v>
      </c>
      <c r="G51" s="32">
        <v>5</v>
      </c>
      <c r="H51" s="33"/>
      <c r="I51" s="33">
        <f>ROUND(G51*H51,P4)</f>
        <v>0</v>
      </c>
      <c r="J51" s="28"/>
      <c r="O51" s="34">
        <f>I51*0.21</f>
        <v>0</v>
      </c>
      <c r="P51">
        <v>3</v>
      </c>
    </row>
    <row r="52" spans="1:16">
      <c r="A52" s="28" t="s">
        <v>65</v>
      </c>
      <c r="B52" s="35"/>
      <c r="C52" s="36"/>
      <c r="D52" s="36"/>
      <c r="E52" s="38" t="s">
        <v>62</v>
      </c>
      <c r="F52" s="36"/>
      <c r="G52" s="36"/>
      <c r="H52" s="36"/>
      <c r="I52" s="36"/>
      <c r="J52" s="37"/>
    </row>
    <row r="53" spans="1:16">
      <c r="A53" s="28" t="s">
        <v>60</v>
      </c>
      <c r="B53" s="28">
        <v>21</v>
      </c>
      <c r="C53" s="29" t="s">
        <v>540</v>
      </c>
      <c r="D53" s="28" t="s">
        <v>62</v>
      </c>
      <c r="E53" s="30" t="s">
        <v>480</v>
      </c>
      <c r="F53" s="31" t="s">
        <v>481</v>
      </c>
      <c r="G53" s="32">
        <v>180</v>
      </c>
      <c r="H53" s="33"/>
      <c r="I53" s="33">
        <f>ROUND(G53*H53,P4)</f>
        <v>0</v>
      </c>
      <c r="J53" s="28"/>
      <c r="O53" s="34">
        <f>I53*0.21</f>
        <v>0</v>
      </c>
      <c r="P53">
        <v>3</v>
      </c>
    </row>
    <row r="54" spans="1:16">
      <c r="A54" s="28" t="s">
        <v>65</v>
      </c>
      <c r="B54" s="35"/>
      <c r="C54" s="36"/>
      <c r="D54" s="36"/>
      <c r="E54" s="38" t="s">
        <v>62</v>
      </c>
      <c r="F54" s="36"/>
      <c r="G54" s="36"/>
      <c r="H54" s="36"/>
      <c r="I54" s="36"/>
      <c r="J54" s="37"/>
    </row>
    <row r="55" spans="1:16">
      <c r="A55" s="28" t="s">
        <v>60</v>
      </c>
      <c r="B55" s="28">
        <v>22</v>
      </c>
      <c r="C55" s="29" t="s">
        <v>541</v>
      </c>
      <c r="D55" s="28" t="s">
        <v>62</v>
      </c>
      <c r="E55" s="30" t="s">
        <v>483</v>
      </c>
      <c r="F55" s="31" t="s">
        <v>481</v>
      </c>
      <c r="G55" s="32">
        <v>180</v>
      </c>
      <c r="H55" s="33"/>
      <c r="I55" s="33">
        <f>ROUND(G55*H55,P4)</f>
        <v>0</v>
      </c>
      <c r="J55" s="28"/>
      <c r="O55" s="34">
        <f>I55*0.21</f>
        <v>0</v>
      </c>
      <c r="P55">
        <v>3</v>
      </c>
    </row>
    <row r="56" spans="1:16">
      <c r="A56" s="28" t="s">
        <v>65</v>
      </c>
      <c r="B56" s="35"/>
      <c r="C56" s="36"/>
      <c r="D56" s="36"/>
      <c r="E56" s="38" t="s">
        <v>62</v>
      </c>
      <c r="F56" s="36"/>
      <c r="G56" s="36"/>
      <c r="H56" s="36"/>
      <c r="I56" s="36"/>
      <c r="J56" s="37"/>
    </row>
    <row r="57" spans="1:16">
      <c r="A57" s="28" t="s">
        <v>60</v>
      </c>
      <c r="B57" s="28">
        <v>23</v>
      </c>
      <c r="C57" s="29" t="s">
        <v>542</v>
      </c>
      <c r="D57" s="28" t="s">
        <v>62</v>
      </c>
      <c r="E57" s="30" t="s">
        <v>485</v>
      </c>
      <c r="F57" s="31" t="s">
        <v>481</v>
      </c>
      <c r="G57" s="32">
        <v>10</v>
      </c>
      <c r="H57" s="33"/>
      <c r="I57" s="33">
        <f>ROUND(G57*H57,P4)</f>
        <v>0</v>
      </c>
      <c r="J57" s="28"/>
      <c r="O57" s="34">
        <f>I57*0.21</f>
        <v>0</v>
      </c>
      <c r="P57">
        <v>3</v>
      </c>
    </row>
    <row r="58" spans="1:16">
      <c r="A58" s="28" t="s">
        <v>65</v>
      </c>
      <c r="B58" s="35"/>
      <c r="C58" s="36"/>
      <c r="D58" s="36"/>
      <c r="E58" s="38" t="s">
        <v>62</v>
      </c>
      <c r="F58" s="36"/>
      <c r="G58" s="36"/>
      <c r="H58" s="36"/>
      <c r="I58" s="36"/>
      <c r="J58" s="37"/>
    </row>
    <row r="59" spans="1:16">
      <c r="A59" s="28" t="s">
        <v>60</v>
      </c>
      <c r="B59" s="28">
        <v>24</v>
      </c>
      <c r="C59" s="29" t="s">
        <v>543</v>
      </c>
      <c r="D59" s="28" t="s">
        <v>62</v>
      </c>
      <c r="E59" s="30" t="s">
        <v>487</v>
      </c>
      <c r="F59" s="31" t="s">
        <v>481</v>
      </c>
      <c r="G59" s="32">
        <v>10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>
      <c r="A60" s="28" t="s">
        <v>65</v>
      </c>
      <c r="B60" s="35"/>
      <c r="C60" s="36"/>
      <c r="D60" s="36"/>
      <c r="E60" s="38" t="s">
        <v>62</v>
      </c>
      <c r="F60" s="36"/>
      <c r="G60" s="36"/>
      <c r="H60" s="36"/>
      <c r="I60" s="36"/>
      <c r="J60" s="37"/>
    </row>
    <row r="61" spans="1:16">
      <c r="A61" s="28" t="s">
        <v>60</v>
      </c>
      <c r="B61" s="28">
        <v>25</v>
      </c>
      <c r="C61" s="29" t="s">
        <v>544</v>
      </c>
      <c r="D61" s="28" t="s">
        <v>62</v>
      </c>
      <c r="E61" s="30" t="s">
        <v>489</v>
      </c>
      <c r="F61" s="31" t="s">
        <v>481</v>
      </c>
      <c r="G61" s="32">
        <v>200</v>
      </c>
      <c r="H61" s="33"/>
      <c r="I61" s="33">
        <f>ROUND(G61*H61,P4)</f>
        <v>0</v>
      </c>
      <c r="J61" s="28"/>
      <c r="O61" s="34">
        <f>I61*0.21</f>
        <v>0</v>
      </c>
      <c r="P61">
        <v>3</v>
      </c>
    </row>
    <row r="62" spans="1:16">
      <c r="A62" s="28" t="s">
        <v>65</v>
      </c>
      <c r="B62" s="35"/>
      <c r="C62" s="36"/>
      <c r="D62" s="36"/>
      <c r="E62" s="38" t="s">
        <v>62</v>
      </c>
      <c r="F62" s="36"/>
      <c r="G62" s="36"/>
      <c r="H62" s="36"/>
      <c r="I62" s="36"/>
      <c r="J62" s="37"/>
    </row>
    <row r="63" spans="1:16">
      <c r="A63" s="28" t="s">
        <v>60</v>
      </c>
      <c r="B63" s="28">
        <v>26</v>
      </c>
      <c r="C63" s="29" t="s">
        <v>545</v>
      </c>
      <c r="D63" s="28" t="s">
        <v>62</v>
      </c>
      <c r="E63" s="30" t="s">
        <v>491</v>
      </c>
      <c r="F63" s="31" t="s">
        <v>492</v>
      </c>
      <c r="G63" s="32">
        <v>95</v>
      </c>
      <c r="H63" s="33"/>
      <c r="I63" s="33">
        <f>ROUND(G63*H63,P4)</f>
        <v>0</v>
      </c>
      <c r="J63" s="28"/>
      <c r="O63" s="34">
        <f>I63*0.21</f>
        <v>0</v>
      </c>
      <c r="P63">
        <v>3</v>
      </c>
    </row>
    <row r="64" spans="1:16">
      <c r="A64" s="28" t="s">
        <v>65</v>
      </c>
      <c r="B64" s="35"/>
      <c r="C64" s="36"/>
      <c r="D64" s="36"/>
      <c r="E64" s="38" t="s">
        <v>62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27</v>
      </c>
      <c r="C65" s="29" t="s">
        <v>546</v>
      </c>
      <c r="D65" s="28" t="s">
        <v>62</v>
      </c>
      <c r="E65" s="30" t="s">
        <v>494</v>
      </c>
      <c r="F65" s="31" t="s">
        <v>481</v>
      </c>
      <c r="G65" s="32">
        <v>6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>
      <c r="A66" s="28" t="s">
        <v>65</v>
      </c>
      <c r="B66" s="35"/>
      <c r="C66" s="36"/>
      <c r="D66" s="36"/>
      <c r="E66" s="38" t="s">
        <v>62</v>
      </c>
      <c r="F66" s="36"/>
      <c r="G66" s="36"/>
      <c r="H66" s="36"/>
      <c r="I66" s="36"/>
      <c r="J66" s="37"/>
    </row>
    <row r="67" spans="1:16">
      <c r="A67" s="28" t="s">
        <v>60</v>
      </c>
      <c r="B67" s="28">
        <v>28</v>
      </c>
      <c r="C67" s="29" t="s">
        <v>547</v>
      </c>
      <c r="D67" s="28" t="s">
        <v>62</v>
      </c>
      <c r="E67" s="30" t="s">
        <v>496</v>
      </c>
      <c r="F67" s="31" t="s">
        <v>497</v>
      </c>
      <c r="G67" s="32">
        <v>1</v>
      </c>
      <c r="H67" s="33"/>
      <c r="I67" s="33">
        <f>ROUND(G67*H67,P4)</f>
        <v>0</v>
      </c>
      <c r="J67" s="28"/>
      <c r="O67" s="34">
        <f>I67*0.21</f>
        <v>0</v>
      </c>
      <c r="P67">
        <v>3</v>
      </c>
    </row>
    <row r="68" spans="1:16">
      <c r="A68" s="28" t="s">
        <v>65</v>
      </c>
      <c r="B68" s="35"/>
      <c r="C68" s="36"/>
      <c r="D68" s="36"/>
      <c r="E68" s="38" t="s">
        <v>62</v>
      </c>
      <c r="F68" s="36"/>
      <c r="G68" s="36"/>
      <c r="H68" s="36"/>
      <c r="I68" s="36"/>
      <c r="J68" s="37"/>
    </row>
    <row r="69" spans="1:16">
      <c r="A69" s="28" t="s">
        <v>60</v>
      </c>
      <c r="B69" s="28">
        <v>29</v>
      </c>
      <c r="C69" s="29" t="s">
        <v>548</v>
      </c>
      <c r="D69" s="28" t="s">
        <v>62</v>
      </c>
      <c r="E69" s="30" t="s">
        <v>499</v>
      </c>
      <c r="F69" s="31" t="s">
        <v>437</v>
      </c>
      <c r="G69" s="32">
        <v>3</v>
      </c>
      <c r="H69" s="33"/>
      <c r="I69" s="33">
        <f>ROUND(G69*H69,P4)</f>
        <v>0</v>
      </c>
      <c r="J69" s="28"/>
      <c r="O69" s="34">
        <f>I69*0.21</f>
        <v>0</v>
      </c>
      <c r="P69">
        <v>3</v>
      </c>
    </row>
    <row r="70" spans="1:16">
      <c r="A70" s="28" t="s">
        <v>65</v>
      </c>
      <c r="B70" s="35"/>
      <c r="C70" s="36"/>
      <c r="D70" s="36"/>
      <c r="E70" s="38" t="s">
        <v>62</v>
      </c>
      <c r="F70" s="36"/>
      <c r="G70" s="36"/>
      <c r="H70" s="36"/>
      <c r="I70" s="36"/>
      <c r="J70" s="37"/>
    </row>
    <row r="71" spans="1:16">
      <c r="A71" s="28" t="s">
        <v>60</v>
      </c>
      <c r="B71" s="28">
        <v>30</v>
      </c>
      <c r="C71" s="29" t="s">
        <v>549</v>
      </c>
      <c r="D71" s="28" t="s">
        <v>62</v>
      </c>
      <c r="E71" s="30" t="s">
        <v>501</v>
      </c>
      <c r="F71" s="31" t="s">
        <v>497</v>
      </c>
      <c r="G71" s="32">
        <v>1</v>
      </c>
      <c r="H71" s="33"/>
      <c r="I71" s="33">
        <f>ROUND(G71*H71,P4)</f>
        <v>0</v>
      </c>
      <c r="J71" s="28"/>
      <c r="O71" s="34">
        <f>I71*0.21</f>
        <v>0</v>
      </c>
      <c r="P71">
        <v>3</v>
      </c>
    </row>
    <row r="72" spans="1:16">
      <c r="A72" s="28" t="s">
        <v>65</v>
      </c>
      <c r="B72" s="35"/>
      <c r="C72" s="36"/>
      <c r="D72" s="36"/>
      <c r="E72" s="38" t="s">
        <v>62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31</v>
      </c>
      <c r="C73" s="29" t="s">
        <v>550</v>
      </c>
      <c r="D73" s="28" t="s">
        <v>62</v>
      </c>
      <c r="E73" s="30" t="s">
        <v>503</v>
      </c>
      <c r="F73" s="31" t="s">
        <v>504</v>
      </c>
      <c r="G73" s="32">
        <v>14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>
      <c r="A75" s="28" t="s">
        <v>60</v>
      </c>
      <c r="B75" s="28">
        <v>32</v>
      </c>
      <c r="C75" s="29" t="s">
        <v>551</v>
      </c>
      <c r="D75" s="28" t="s">
        <v>62</v>
      </c>
      <c r="E75" s="30" t="s">
        <v>506</v>
      </c>
      <c r="F75" s="31" t="s">
        <v>504</v>
      </c>
      <c r="G75" s="32">
        <v>3</v>
      </c>
      <c r="H75" s="33"/>
      <c r="I75" s="33">
        <f>ROUND(G75*H75,P4)</f>
        <v>0</v>
      </c>
      <c r="J75" s="28"/>
      <c r="O75" s="34">
        <f>I75*0.21</f>
        <v>0</v>
      </c>
      <c r="P75">
        <v>3</v>
      </c>
    </row>
    <row r="76" spans="1:16">
      <c r="A76" s="28" t="s">
        <v>65</v>
      </c>
      <c r="B76" s="35"/>
      <c r="C76" s="36"/>
      <c r="D76" s="36"/>
      <c r="E76" s="38" t="s">
        <v>62</v>
      </c>
      <c r="F76" s="36"/>
      <c r="G76" s="36"/>
      <c r="H76" s="36"/>
      <c r="I76" s="36"/>
      <c r="J76" s="37"/>
    </row>
    <row r="77" spans="1:16">
      <c r="A77" s="28" t="s">
        <v>60</v>
      </c>
      <c r="B77" s="28">
        <v>33</v>
      </c>
      <c r="C77" s="29" t="s">
        <v>552</v>
      </c>
      <c r="D77" s="28" t="s">
        <v>62</v>
      </c>
      <c r="E77" s="30" t="s">
        <v>508</v>
      </c>
      <c r="F77" s="31" t="s">
        <v>509</v>
      </c>
      <c r="G77" s="32">
        <v>0.2</v>
      </c>
      <c r="H77" s="33"/>
      <c r="I77" s="33">
        <f>ROUND(G77*H77,P4)</f>
        <v>0</v>
      </c>
      <c r="J77" s="28"/>
      <c r="O77" s="34">
        <f>I77*0.21</f>
        <v>0</v>
      </c>
      <c r="P77">
        <v>3</v>
      </c>
    </row>
    <row r="78" spans="1:16">
      <c r="A78" s="28" t="s">
        <v>65</v>
      </c>
      <c r="B78" s="35"/>
      <c r="C78" s="36"/>
      <c r="D78" s="36"/>
      <c r="E78" s="38" t="s">
        <v>62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34</v>
      </c>
      <c r="C79" s="29" t="s">
        <v>553</v>
      </c>
      <c r="D79" s="28" t="s">
        <v>62</v>
      </c>
      <c r="E79" s="30" t="s">
        <v>511</v>
      </c>
      <c r="F79" s="31" t="s">
        <v>437</v>
      </c>
      <c r="G79" s="32">
        <v>5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>
      <c r="A80" s="28" t="s">
        <v>65</v>
      </c>
      <c r="B80" s="35"/>
      <c r="C80" s="36"/>
      <c r="D80" s="36"/>
      <c r="E80" s="38" t="s">
        <v>62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35</v>
      </c>
      <c r="C81" s="29" t="s">
        <v>554</v>
      </c>
      <c r="D81" s="28" t="s">
        <v>62</v>
      </c>
      <c r="E81" s="30" t="s">
        <v>513</v>
      </c>
      <c r="F81" s="31" t="s">
        <v>497</v>
      </c>
      <c r="G81" s="32">
        <v>1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>
      <c r="A82" s="28" t="s">
        <v>65</v>
      </c>
      <c r="B82" s="35"/>
      <c r="C82" s="36"/>
      <c r="D82" s="36"/>
      <c r="E82" s="38" t="s">
        <v>62</v>
      </c>
      <c r="F82" s="36"/>
      <c r="G82" s="36"/>
      <c r="H82" s="36"/>
      <c r="I82" s="36"/>
      <c r="J82" s="37"/>
    </row>
    <row r="83" spans="1:16">
      <c r="A83" s="28" t="s">
        <v>60</v>
      </c>
      <c r="B83" s="28">
        <v>36</v>
      </c>
      <c r="C83" s="29" t="s">
        <v>555</v>
      </c>
      <c r="D83" s="28" t="s">
        <v>62</v>
      </c>
      <c r="E83" s="30" t="s">
        <v>515</v>
      </c>
      <c r="F83" s="31" t="s">
        <v>437</v>
      </c>
      <c r="G83" s="32">
        <v>1</v>
      </c>
      <c r="H83" s="33"/>
      <c r="I83" s="33">
        <f>ROUND(G83*H83,P4)</f>
        <v>0</v>
      </c>
      <c r="J83" s="28"/>
      <c r="O83" s="34">
        <f>I83*0.21</f>
        <v>0</v>
      </c>
      <c r="P83">
        <v>3</v>
      </c>
    </row>
    <row r="84" spans="1:16">
      <c r="A84" s="28" t="s">
        <v>65</v>
      </c>
      <c r="B84" s="35"/>
      <c r="C84" s="36"/>
      <c r="D84" s="36"/>
      <c r="E84" s="38" t="s">
        <v>62</v>
      </c>
      <c r="F84" s="36"/>
      <c r="G84" s="36"/>
      <c r="H84" s="36"/>
      <c r="I84" s="36"/>
      <c r="J84" s="37"/>
    </row>
    <row r="85" spans="1:16">
      <c r="A85" s="28" t="s">
        <v>60</v>
      </c>
      <c r="B85" s="28">
        <v>37</v>
      </c>
      <c r="C85" s="29" t="s">
        <v>556</v>
      </c>
      <c r="D85" s="28" t="s">
        <v>62</v>
      </c>
      <c r="E85" s="30" t="s">
        <v>517</v>
      </c>
      <c r="F85" s="31" t="s">
        <v>504</v>
      </c>
      <c r="G85" s="32">
        <v>4</v>
      </c>
      <c r="H85" s="33"/>
      <c r="I85" s="33">
        <f>ROUND(G85*H85,P4)</f>
        <v>0</v>
      </c>
      <c r="J85" s="28"/>
      <c r="O85" s="34">
        <f>I85*0.21</f>
        <v>0</v>
      </c>
      <c r="P85">
        <v>3</v>
      </c>
    </row>
    <row r="86" spans="1:16">
      <c r="A86" s="28" t="s">
        <v>65</v>
      </c>
      <c r="B86" s="35"/>
      <c r="C86" s="36"/>
      <c r="D86" s="36"/>
      <c r="E86" s="38" t="s">
        <v>62</v>
      </c>
      <c r="F86" s="36"/>
      <c r="G86" s="36"/>
      <c r="H86" s="36"/>
      <c r="I86" s="36"/>
      <c r="J86" s="37"/>
    </row>
    <row r="87" spans="1:16">
      <c r="A87" s="28" t="s">
        <v>60</v>
      </c>
      <c r="B87" s="28">
        <v>38</v>
      </c>
      <c r="C87" s="29" t="s">
        <v>557</v>
      </c>
      <c r="D87" s="28" t="s">
        <v>62</v>
      </c>
      <c r="E87" s="30" t="s">
        <v>519</v>
      </c>
      <c r="F87" s="31" t="s">
        <v>437</v>
      </c>
      <c r="G87" s="32">
        <v>1</v>
      </c>
      <c r="H87" s="33"/>
      <c r="I87" s="33">
        <f>ROUND(G87*H87,P4)</f>
        <v>0</v>
      </c>
      <c r="J87" s="28"/>
      <c r="O87" s="34">
        <f>I87*0.21</f>
        <v>0</v>
      </c>
      <c r="P87">
        <v>3</v>
      </c>
    </row>
    <row r="88" spans="1:16">
      <c r="A88" s="28" t="s">
        <v>65</v>
      </c>
      <c r="B88" s="39"/>
      <c r="C88" s="40"/>
      <c r="D88" s="40"/>
      <c r="E88" s="41" t="s">
        <v>62</v>
      </c>
      <c r="F88" s="40"/>
      <c r="G88" s="40"/>
      <c r="H88" s="40"/>
      <c r="I88" s="40"/>
      <c r="J88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23</v>
      </c>
      <c r="I3" s="17">
        <f>SUMIFS(I9:I28,A9:A28,"SD")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196</v>
      </c>
      <c r="D4" s="68"/>
      <c r="E4" s="15" t="s">
        <v>26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23</v>
      </c>
      <c r="D5" s="68"/>
      <c r="E5" s="15" t="s">
        <v>24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SUMIFS(I11:I28,A11:A28,"P")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61</v>
      </c>
      <c r="D11" s="28" t="s">
        <v>62</v>
      </c>
      <c r="E11" s="30" t="s">
        <v>63</v>
      </c>
      <c r="F11" s="31" t="s">
        <v>64</v>
      </c>
      <c r="G11" s="32">
        <v>1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 ht="45">
      <c r="A12" s="28" t="s">
        <v>65</v>
      </c>
      <c r="B12" s="35"/>
      <c r="C12" s="36"/>
      <c r="D12" s="36"/>
      <c r="E12" s="30" t="s">
        <v>66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67</v>
      </c>
      <c r="D13" s="28" t="s">
        <v>62</v>
      </c>
      <c r="E13" s="30" t="s">
        <v>68</v>
      </c>
      <c r="F13" s="31" t="s">
        <v>64</v>
      </c>
      <c r="G13" s="32">
        <v>1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 ht="60">
      <c r="A14" s="28" t="s">
        <v>65</v>
      </c>
      <c r="B14" s="35"/>
      <c r="C14" s="36"/>
      <c r="D14" s="36"/>
      <c r="E14" s="30" t="s">
        <v>69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70</v>
      </c>
      <c r="D15" s="28" t="s">
        <v>71</v>
      </c>
      <c r="E15" s="30" t="s">
        <v>72</v>
      </c>
      <c r="F15" s="31" t="s">
        <v>64</v>
      </c>
      <c r="G15" s="32">
        <v>1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0" t="s">
        <v>73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70</v>
      </c>
      <c r="D18" s="28" t="s">
        <v>74</v>
      </c>
      <c r="E18" s="30" t="s">
        <v>72</v>
      </c>
      <c r="F18" s="31" t="s">
        <v>64</v>
      </c>
      <c r="G18" s="32">
        <v>1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60">
      <c r="A19" s="28" t="s">
        <v>65</v>
      </c>
      <c r="B19" s="35"/>
      <c r="C19" s="36"/>
      <c r="D19" s="36"/>
      <c r="E19" s="30" t="s">
        <v>75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76</v>
      </c>
      <c r="D20" s="28" t="s">
        <v>62</v>
      </c>
      <c r="E20" s="30" t="s">
        <v>77</v>
      </c>
      <c r="F20" s="31" t="s">
        <v>64</v>
      </c>
      <c r="G20" s="32">
        <v>1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 ht="30">
      <c r="A23" s="28" t="s">
        <v>60</v>
      </c>
      <c r="B23" s="28">
        <v>6</v>
      </c>
      <c r="C23" s="29" t="s">
        <v>78</v>
      </c>
      <c r="D23" s="28" t="s">
        <v>62</v>
      </c>
      <c r="E23" s="30" t="s">
        <v>79</v>
      </c>
      <c r="F23" s="31" t="s">
        <v>64</v>
      </c>
      <c r="G23" s="32">
        <v>1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>
      <c r="A24" s="28" t="s">
        <v>65</v>
      </c>
      <c r="B24" s="35"/>
      <c r="C24" s="36"/>
      <c r="D24" s="36"/>
      <c r="E24" s="38" t="s">
        <v>62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80</v>
      </c>
      <c r="D25" s="28" t="s">
        <v>62</v>
      </c>
      <c r="E25" s="30" t="s">
        <v>81</v>
      </c>
      <c r="F25" s="31" t="s">
        <v>64</v>
      </c>
      <c r="G25" s="32">
        <v>1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30">
      <c r="A26" s="28" t="s">
        <v>65</v>
      </c>
      <c r="B26" s="35"/>
      <c r="C26" s="36"/>
      <c r="D26" s="36"/>
      <c r="E26" s="30" t="s">
        <v>82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83</v>
      </c>
      <c r="D27" s="28" t="s">
        <v>62</v>
      </c>
      <c r="E27" s="30" t="s">
        <v>84</v>
      </c>
      <c r="F27" s="31" t="s">
        <v>64</v>
      </c>
      <c r="G27" s="32">
        <v>1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9"/>
      <c r="C28" s="40"/>
      <c r="D28" s="40"/>
      <c r="E28" s="41"/>
      <c r="F28" s="40"/>
      <c r="G28" s="40"/>
      <c r="H28" s="40"/>
      <c r="I28" s="40"/>
      <c r="J28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0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25</v>
      </c>
      <c r="I3" s="17">
        <f>SUMIFS(I9:I210,A9:A210,"SD")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196</v>
      </c>
      <c r="D4" s="68"/>
      <c r="E4" s="15" t="s">
        <v>26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25</v>
      </c>
      <c r="D5" s="68"/>
      <c r="E5" s="15" t="s">
        <v>26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SUMIFS(I11:I32,A11:A32,"P")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85</v>
      </c>
      <c r="D11" s="28" t="s">
        <v>71</v>
      </c>
      <c r="E11" s="30" t="s">
        <v>86</v>
      </c>
      <c r="F11" s="31" t="s">
        <v>87</v>
      </c>
      <c r="G11" s="32">
        <v>20.6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0" t="s">
        <v>88</v>
      </c>
      <c r="F12" s="36"/>
      <c r="G12" s="36"/>
      <c r="H12" s="36"/>
      <c r="I12" s="36"/>
      <c r="J12" s="37"/>
    </row>
    <row r="13" spans="1:16">
      <c r="A13" s="28" t="s">
        <v>89</v>
      </c>
      <c r="B13" s="53" t="s">
        <v>16</v>
      </c>
      <c r="C13" s="36"/>
      <c r="D13" s="36"/>
      <c r="E13" s="43" t="s">
        <v>558</v>
      </c>
      <c r="F13" s="36"/>
      <c r="G13" s="36"/>
      <c r="H13" s="36"/>
      <c r="I13" s="36"/>
      <c r="J13" s="37"/>
    </row>
    <row r="14" spans="1:16">
      <c r="A14" s="28" t="s">
        <v>60</v>
      </c>
      <c r="B14" s="28">
        <v>2</v>
      </c>
      <c r="C14" s="29" t="s">
        <v>85</v>
      </c>
      <c r="D14" s="28" t="s">
        <v>74</v>
      </c>
      <c r="E14" s="30" t="s">
        <v>86</v>
      </c>
      <c r="F14" s="31" t="s">
        <v>87</v>
      </c>
      <c r="G14" s="32">
        <v>150</v>
      </c>
      <c r="H14" s="33"/>
      <c r="I14" s="33">
        <f>ROUND(G14*H14,P4)</f>
        <v>0</v>
      </c>
      <c r="J14" s="28"/>
      <c r="O14" s="34">
        <f>I14*0.21</f>
        <v>0</v>
      </c>
      <c r="P14">
        <v>3</v>
      </c>
    </row>
    <row r="15" spans="1:16" ht="60">
      <c r="A15" s="28" t="s">
        <v>65</v>
      </c>
      <c r="B15" s="35"/>
      <c r="C15" s="36"/>
      <c r="D15" s="36"/>
      <c r="E15" s="30" t="s">
        <v>352</v>
      </c>
      <c r="F15" s="36"/>
      <c r="G15" s="36"/>
      <c r="H15" s="36"/>
      <c r="I15" s="36"/>
      <c r="J15" s="37"/>
    </row>
    <row r="16" spans="1:16">
      <c r="A16" s="28" t="s">
        <v>89</v>
      </c>
      <c r="B16" s="35"/>
      <c r="C16" s="36"/>
      <c r="D16" s="36"/>
      <c r="E16" s="43" t="s">
        <v>559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3</v>
      </c>
      <c r="C18" s="29" t="s">
        <v>93</v>
      </c>
      <c r="D18" s="28" t="s">
        <v>71</v>
      </c>
      <c r="E18" s="30" t="s">
        <v>86</v>
      </c>
      <c r="F18" s="31" t="s">
        <v>94</v>
      </c>
      <c r="G18" s="32">
        <v>57.35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>
      <c r="A19" s="28" t="s">
        <v>65</v>
      </c>
      <c r="B19" s="35"/>
      <c r="C19" s="36"/>
      <c r="D19" s="36"/>
      <c r="E19" s="30" t="s">
        <v>95</v>
      </c>
      <c r="F19" s="36"/>
      <c r="G19" s="36"/>
      <c r="H19" s="36"/>
      <c r="I19" s="36"/>
      <c r="J19" s="37"/>
    </row>
    <row r="20" spans="1:16" ht="120">
      <c r="A20" s="28" t="s">
        <v>89</v>
      </c>
      <c r="B20" s="35"/>
      <c r="C20" s="36"/>
      <c r="D20" s="36"/>
      <c r="E20" s="43" t="s">
        <v>560</v>
      </c>
      <c r="F20" s="36"/>
      <c r="G20" s="36"/>
      <c r="H20" s="36"/>
      <c r="I20" s="36"/>
      <c r="J20" s="37"/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60</v>
      </c>
      <c r="B22" s="28">
        <v>4</v>
      </c>
      <c r="C22" s="29" t="s">
        <v>93</v>
      </c>
      <c r="D22" s="28" t="s">
        <v>74</v>
      </c>
      <c r="E22" s="30" t="s">
        <v>86</v>
      </c>
      <c r="F22" s="31" t="s">
        <v>94</v>
      </c>
      <c r="G22" s="32">
        <v>103.41</v>
      </c>
      <c r="H22" s="33"/>
      <c r="I22" s="33">
        <f>ROUND(G22*H22,P4)</f>
        <v>0</v>
      </c>
      <c r="J22" s="28"/>
      <c r="O22" s="34">
        <f>I22*0.21</f>
        <v>0</v>
      </c>
      <c r="P22">
        <v>3</v>
      </c>
    </row>
    <row r="23" spans="1:16">
      <c r="A23" s="28" t="s">
        <v>65</v>
      </c>
      <c r="B23" s="35"/>
      <c r="C23" s="36"/>
      <c r="D23" s="36"/>
      <c r="E23" s="30" t="s">
        <v>97</v>
      </c>
      <c r="F23" s="36"/>
      <c r="G23" s="36"/>
      <c r="H23" s="36"/>
      <c r="I23" s="36"/>
      <c r="J23" s="37"/>
    </row>
    <row r="24" spans="1:16">
      <c r="A24" s="28" t="s">
        <v>89</v>
      </c>
      <c r="B24" s="35"/>
      <c r="C24" s="36"/>
      <c r="D24" s="36"/>
      <c r="E24" s="43" t="s">
        <v>561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5</v>
      </c>
      <c r="C25" s="29" t="s">
        <v>99</v>
      </c>
      <c r="D25" s="28" t="s">
        <v>62</v>
      </c>
      <c r="E25" s="30" t="s">
        <v>100</v>
      </c>
      <c r="F25" s="31" t="s">
        <v>94</v>
      </c>
      <c r="G25" s="32">
        <v>179.625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45">
      <c r="A26" s="28" t="s">
        <v>65</v>
      </c>
      <c r="B26" s="35"/>
      <c r="C26" s="36"/>
      <c r="D26" s="36"/>
      <c r="E26" s="30" t="s">
        <v>101</v>
      </c>
      <c r="F26" s="36"/>
      <c r="G26" s="36"/>
      <c r="H26" s="36"/>
      <c r="I26" s="36"/>
      <c r="J26" s="37"/>
    </row>
    <row r="27" spans="1:16" ht="45">
      <c r="A27" s="28" t="s">
        <v>89</v>
      </c>
      <c r="B27" s="35"/>
      <c r="C27" s="36"/>
      <c r="D27" s="36"/>
      <c r="E27" s="43" t="s">
        <v>562</v>
      </c>
      <c r="F27" s="36"/>
      <c r="G27" s="36"/>
      <c r="H27" s="36"/>
      <c r="I27" s="36"/>
      <c r="J27" s="37"/>
    </row>
    <row r="28" spans="1:16">
      <c r="A28" s="28" t="s">
        <v>60</v>
      </c>
      <c r="B28" s="28">
        <v>6</v>
      </c>
      <c r="C28" s="29" t="s">
        <v>103</v>
      </c>
      <c r="D28" s="28" t="s">
        <v>62</v>
      </c>
      <c r="E28" s="30" t="s">
        <v>104</v>
      </c>
      <c r="F28" s="31" t="s">
        <v>64</v>
      </c>
      <c r="G28" s="32">
        <v>1</v>
      </c>
      <c r="H28" s="33"/>
      <c r="I28" s="33">
        <f>ROUND(G28*H28,P4)</f>
        <v>0</v>
      </c>
      <c r="J28" s="28"/>
      <c r="O28" s="34">
        <f>I28*0.21</f>
        <v>0</v>
      </c>
      <c r="P28">
        <v>3</v>
      </c>
    </row>
    <row r="29" spans="1:16" ht="75">
      <c r="A29" s="28" t="s">
        <v>65</v>
      </c>
      <c r="B29" s="35"/>
      <c r="C29" s="36"/>
      <c r="D29" s="36"/>
      <c r="E29" s="30" t="s">
        <v>357</v>
      </c>
      <c r="F29" s="36"/>
      <c r="G29" s="36"/>
      <c r="H29" s="36"/>
      <c r="I29" s="36"/>
      <c r="J29" s="37"/>
    </row>
    <row r="30" spans="1:16">
      <c r="A30" s="28" t="s">
        <v>89</v>
      </c>
      <c r="B30" s="35"/>
      <c r="C30" s="36"/>
      <c r="D30" s="36"/>
      <c r="E30" s="43" t="s">
        <v>106</v>
      </c>
      <c r="F30" s="36"/>
      <c r="G30" s="36"/>
      <c r="H30" s="36"/>
      <c r="I30" s="36"/>
      <c r="J30" s="37"/>
    </row>
    <row r="31" spans="1:16">
      <c r="A31" s="28" t="s">
        <v>60</v>
      </c>
      <c r="B31" s="28">
        <v>7</v>
      </c>
      <c r="C31" s="29" t="s">
        <v>394</v>
      </c>
      <c r="D31" s="28" t="s">
        <v>62</v>
      </c>
      <c r="E31" s="30" t="s">
        <v>395</v>
      </c>
      <c r="F31" s="31" t="s">
        <v>175</v>
      </c>
      <c r="G31" s="32">
        <v>25</v>
      </c>
      <c r="H31" s="33"/>
      <c r="I31" s="33">
        <f>ROUND(G31*H31,P4)</f>
        <v>0</v>
      </c>
      <c r="J31" s="28"/>
      <c r="O31" s="34">
        <f>I31*0.21</f>
        <v>0</v>
      </c>
      <c r="P31">
        <v>3</v>
      </c>
    </row>
    <row r="32" spans="1:16">
      <c r="A32" s="28" t="s">
        <v>65</v>
      </c>
      <c r="B32" s="35"/>
      <c r="C32" s="36"/>
      <c r="D32" s="36"/>
      <c r="E32" s="38" t="s">
        <v>62</v>
      </c>
      <c r="F32" s="36"/>
      <c r="G32" s="36"/>
      <c r="H32" s="36"/>
      <c r="I32" s="36"/>
      <c r="J32" s="37"/>
    </row>
    <row r="33" spans="1:16">
      <c r="A33" s="22" t="s">
        <v>57</v>
      </c>
      <c r="B33" s="23"/>
      <c r="C33" s="24" t="s">
        <v>42</v>
      </c>
      <c r="D33" s="25"/>
      <c r="E33" s="22" t="s">
        <v>107</v>
      </c>
      <c r="F33" s="25"/>
      <c r="G33" s="25"/>
      <c r="H33" s="25"/>
      <c r="I33" s="26">
        <f>SUMIFS(I34:I107,A34:A107,"P")</f>
        <v>0</v>
      </c>
      <c r="J33" s="27"/>
    </row>
    <row r="34" spans="1:16" ht="30">
      <c r="A34" s="28" t="s">
        <v>60</v>
      </c>
      <c r="B34" s="28">
        <v>8</v>
      </c>
      <c r="C34" s="29" t="s">
        <v>108</v>
      </c>
      <c r="D34" s="28" t="s">
        <v>62</v>
      </c>
      <c r="E34" s="30" t="s">
        <v>109</v>
      </c>
      <c r="F34" s="31" t="s">
        <v>87</v>
      </c>
      <c r="G34" s="32">
        <v>1.35</v>
      </c>
      <c r="H34" s="33"/>
      <c r="I34" s="33">
        <f>ROUND(G34*H34,P4)</f>
        <v>0</v>
      </c>
      <c r="J34" s="28"/>
      <c r="O34" s="34">
        <f>I34*0.21</f>
        <v>0</v>
      </c>
      <c r="P34">
        <v>3</v>
      </c>
    </row>
    <row r="35" spans="1:16" ht="60">
      <c r="A35" s="28" t="s">
        <v>65</v>
      </c>
      <c r="B35" s="35"/>
      <c r="C35" s="36"/>
      <c r="D35" s="36"/>
      <c r="E35" s="30" t="s">
        <v>367</v>
      </c>
      <c r="F35" s="36"/>
      <c r="G35" s="36"/>
      <c r="H35" s="36"/>
      <c r="I35" s="36"/>
      <c r="J35" s="37"/>
    </row>
    <row r="36" spans="1:16">
      <c r="A36" s="28" t="s">
        <v>89</v>
      </c>
      <c r="B36" s="35"/>
      <c r="C36" s="36"/>
      <c r="D36" s="36"/>
      <c r="E36" s="43" t="s">
        <v>563</v>
      </c>
      <c r="F36" s="36"/>
      <c r="G36" s="36"/>
      <c r="H36" s="36"/>
      <c r="I36" s="36"/>
      <c r="J36" s="37"/>
    </row>
    <row r="37" spans="1:16">
      <c r="A37" s="28" t="s">
        <v>60</v>
      </c>
      <c r="B37" s="28">
        <v>9</v>
      </c>
      <c r="C37" s="29" t="s">
        <v>112</v>
      </c>
      <c r="D37" s="28" t="s">
        <v>62</v>
      </c>
      <c r="E37" s="30" t="s">
        <v>113</v>
      </c>
      <c r="F37" s="31" t="s">
        <v>87</v>
      </c>
      <c r="G37" s="32">
        <v>0.8</v>
      </c>
      <c r="H37" s="33"/>
      <c r="I37" s="33">
        <f>ROUND(G37*H37,P4)</f>
        <v>0</v>
      </c>
      <c r="J37" s="28"/>
      <c r="O37" s="34">
        <f>I37*0.21</f>
        <v>0</v>
      </c>
      <c r="P37">
        <v>3</v>
      </c>
    </row>
    <row r="38" spans="1:16">
      <c r="A38" s="28" t="s">
        <v>65</v>
      </c>
      <c r="B38" s="35"/>
      <c r="C38" s="36"/>
      <c r="D38" s="36"/>
      <c r="E38" s="30" t="s">
        <v>114</v>
      </c>
      <c r="F38" s="36"/>
      <c r="G38" s="36"/>
      <c r="H38" s="36"/>
      <c r="I38" s="36"/>
      <c r="J38" s="37"/>
    </row>
    <row r="39" spans="1:16">
      <c r="A39" s="28" t="s">
        <v>89</v>
      </c>
      <c r="B39" s="35"/>
      <c r="C39" s="36"/>
      <c r="D39" s="36"/>
      <c r="E39" s="43" t="s">
        <v>115</v>
      </c>
      <c r="F39" s="36"/>
      <c r="G39" s="36"/>
      <c r="H39" s="36"/>
      <c r="I39" s="36"/>
      <c r="J39" s="37"/>
    </row>
    <row r="40" spans="1:16" ht="30">
      <c r="A40" s="28" t="s">
        <v>60</v>
      </c>
      <c r="B40" s="28">
        <v>10</v>
      </c>
      <c r="C40" s="29" t="s">
        <v>119</v>
      </c>
      <c r="D40" s="28" t="s">
        <v>62</v>
      </c>
      <c r="E40" s="30" t="s">
        <v>120</v>
      </c>
      <c r="F40" s="31" t="s">
        <v>87</v>
      </c>
      <c r="G40" s="32">
        <v>4.5999999999999996</v>
      </c>
      <c r="H40" s="33"/>
      <c r="I40" s="33">
        <f>ROUND(G40*H40,P4)</f>
        <v>0</v>
      </c>
      <c r="J40" s="28"/>
      <c r="O40" s="34">
        <f>I40*0.21</f>
        <v>0</v>
      </c>
      <c r="P40">
        <v>3</v>
      </c>
    </row>
    <row r="41" spans="1:16" ht="30">
      <c r="A41" s="28" t="s">
        <v>65</v>
      </c>
      <c r="B41" s="35"/>
      <c r="C41" s="36"/>
      <c r="D41" s="36"/>
      <c r="E41" s="30" t="s">
        <v>369</v>
      </c>
      <c r="F41" s="36"/>
      <c r="G41" s="36"/>
      <c r="H41" s="36"/>
      <c r="I41" s="36"/>
      <c r="J41" s="37"/>
    </row>
    <row r="42" spans="1:16">
      <c r="A42" s="28" t="s">
        <v>89</v>
      </c>
      <c r="B42" s="35"/>
      <c r="C42" s="36"/>
      <c r="D42" s="36"/>
      <c r="E42" s="43" t="s">
        <v>564</v>
      </c>
      <c r="F42" s="36"/>
      <c r="G42" s="36"/>
      <c r="H42" s="36"/>
      <c r="I42" s="36"/>
      <c r="J42" s="37"/>
    </row>
    <row r="43" spans="1:16">
      <c r="A43" s="28" t="s">
        <v>60</v>
      </c>
      <c r="B43" s="28">
        <v>11</v>
      </c>
      <c r="C43" s="29" t="s">
        <v>123</v>
      </c>
      <c r="D43" s="28" t="s">
        <v>62</v>
      </c>
      <c r="E43" s="30" t="s">
        <v>124</v>
      </c>
      <c r="F43" s="31" t="s">
        <v>87</v>
      </c>
      <c r="G43" s="32">
        <v>13</v>
      </c>
      <c r="H43" s="33"/>
      <c r="I43" s="33">
        <f>ROUND(G43*H43,P4)</f>
        <v>0</v>
      </c>
      <c r="J43" s="28"/>
      <c r="O43" s="34">
        <f>I43*0.21</f>
        <v>0</v>
      </c>
      <c r="P43">
        <v>3</v>
      </c>
    </row>
    <row r="44" spans="1:16">
      <c r="A44" s="28" t="s">
        <v>65</v>
      </c>
      <c r="B44" s="35"/>
      <c r="C44" s="36"/>
      <c r="D44" s="36"/>
      <c r="E44" s="30" t="s">
        <v>114</v>
      </c>
      <c r="F44" s="36"/>
      <c r="G44" s="36"/>
      <c r="H44" s="36"/>
      <c r="I44" s="36"/>
      <c r="J44" s="37"/>
    </row>
    <row r="45" spans="1:16">
      <c r="A45" s="28" t="s">
        <v>89</v>
      </c>
      <c r="B45" s="35"/>
      <c r="C45" s="36"/>
      <c r="D45" s="36"/>
      <c r="E45" s="43" t="s">
        <v>565</v>
      </c>
      <c r="F45" s="36"/>
      <c r="G45" s="36"/>
      <c r="H45" s="36"/>
      <c r="I45" s="36"/>
      <c r="J45" s="37"/>
    </row>
    <row r="46" spans="1:16" ht="30">
      <c r="A46" s="28" t="s">
        <v>60</v>
      </c>
      <c r="B46" s="28">
        <v>12</v>
      </c>
      <c r="C46" s="29" t="s">
        <v>126</v>
      </c>
      <c r="D46" s="28" t="s">
        <v>62</v>
      </c>
      <c r="E46" s="30" t="s">
        <v>127</v>
      </c>
      <c r="F46" s="31" t="s">
        <v>87</v>
      </c>
      <c r="G46" s="32">
        <v>57.45</v>
      </c>
      <c r="H46" s="33"/>
      <c r="I46" s="33">
        <f>ROUND(G46*H46,P4)</f>
        <v>0</v>
      </c>
      <c r="J46" s="28"/>
      <c r="O46" s="34">
        <f>I46*0.21</f>
        <v>0</v>
      </c>
      <c r="P46">
        <v>3</v>
      </c>
    </row>
    <row r="47" spans="1:16">
      <c r="A47" s="28" t="s">
        <v>65</v>
      </c>
      <c r="B47" s="35"/>
      <c r="C47" s="36"/>
      <c r="D47" s="36"/>
      <c r="E47" s="30" t="s">
        <v>114</v>
      </c>
      <c r="F47" s="36"/>
      <c r="G47" s="36"/>
      <c r="H47" s="36"/>
      <c r="I47" s="36"/>
      <c r="J47" s="37"/>
    </row>
    <row r="48" spans="1:16" ht="75">
      <c r="A48" s="28" t="s">
        <v>89</v>
      </c>
      <c r="B48" s="35"/>
      <c r="C48" s="36"/>
      <c r="D48" s="36"/>
      <c r="E48" s="43" t="s">
        <v>566</v>
      </c>
      <c r="F48" s="36"/>
      <c r="G48" s="36"/>
      <c r="H48" s="36"/>
      <c r="I48" s="36"/>
      <c r="J48" s="37"/>
    </row>
    <row r="49" spans="1:16" ht="30">
      <c r="A49" s="28" t="s">
        <v>60</v>
      </c>
      <c r="B49" s="28">
        <v>13</v>
      </c>
      <c r="C49" s="29" t="s">
        <v>129</v>
      </c>
      <c r="D49" s="28" t="s">
        <v>62</v>
      </c>
      <c r="E49" s="30" t="s">
        <v>130</v>
      </c>
      <c r="F49" s="31" t="s">
        <v>87</v>
      </c>
      <c r="G49" s="32">
        <v>2.7</v>
      </c>
      <c r="H49" s="33"/>
      <c r="I49" s="33">
        <f>ROUND(G49*H49,P4)</f>
        <v>0</v>
      </c>
      <c r="J49" s="28"/>
      <c r="O49" s="34">
        <f>I49*0.21</f>
        <v>0</v>
      </c>
      <c r="P49">
        <v>3</v>
      </c>
    </row>
    <row r="50" spans="1:16">
      <c r="A50" s="28" t="s">
        <v>65</v>
      </c>
      <c r="B50" s="35"/>
      <c r="C50" s="36"/>
      <c r="D50" s="36"/>
      <c r="E50" s="30" t="s">
        <v>114</v>
      </c>
      <c r="F50" s="36"/>
      <c r="G50" s="36"/>
      <c r="H50" s="36"/>
      <c r="I50" s="36"/>
      <c r="J50" s="37"/>
    </row>
    <row r="51" spans="1:16">
      <c r="A51" s="28" t="s">
        <v>89</v>
      </c>
      <c r="B51" s="35"/>
      <c r="C51" s="36"/>
      <c r="D51" s="36"/>
      <c r="E51" s="43" t="s">
        <v>567</v>
      </c>
      <c r="F51" s="36"/>
      <c r="G51" s="36"/>
      <c r="H51" s="36"/>
      <c r="I51" s="36"/>
      <c r="J51" s="37"/>
    </row>
    <row r="52" spans="1:16" ht="30">
      <c r="A52" s="28" t="s">
        <v>60</v>
      </c>
      <c r="B52" s="28">
        <v>14</v>
      </c>
      <c r="C52" s="29" t="s">
        <v>132</v>
      </c>
      <c r="D52" s="28" t="s">
        <v>62</v>
      </c>
      <c r="E52" s="30" t="s">
        <v>133</v>
      </c>
      <c r="F52" s="31" t="s">
        <v>134</v>
      </c>
      <c r="G52" s="32">
        <v>174</v>
      </c>
      <c r="H52" s="33"/>
      <c r="I52" s="33">
        <f>ROUND(G52*H52,P4)</f>
        <v>0</v>
      </c>
      <c r="J52" s="28"/>
      <c r="O52" s="34">
        <f>I52*0.21</f>
        <v>0</v>
      </c>
      <c r="P52">
        <v>3</v>
      </c>
    </row>
    <row r="53" spans="1:16" ht="30">
      <c r="A53" s="28" t="s">
        <v>65</v>
      </c>
      <c r="B53" s="35"/>
      <c r="C53" s="36"/>
      <c r="D53" s="36"/>
      <c r="E53" s="30" t="s">
        <v>377</v>
      </c>
      <c r="F53" s="36"/>
      <c r="G53" s="36"/>
      <c r="H53" s="36"/>
      <c r="I53" s="36"/>
      <c r="J53" s="37"/>
    </row>
    <row r="54" spans="1:16">
      <c r="A54" s="28" t="s">
        <v>89</v>
      </c>
      <c r="B54" s="35"/>
      <c r="C54" s="36"/>
      <c r="D54" s="36"/>
      <c r="E54" s="43" t="s">
        <v>568</v>
      </c>
      <c r="F54" s="36"/>
      <c r="G54" s="36"/>
      <c r="H54" s="36"/>
      <c r="I54" s="36"/>
      <c r="J54" s="37"/>
    </row>
    <row r="55" spans="1:16" ht="30">
      <c r="A55" s="28" t="s">
        <v>60</v>
      </c>
      <c r="B55" s="28">
        <v>15</v>
      </c>
      <c r="C55" s="29" t="s">
        <v>137</v>
      </c>
      <c r="D55" s="28" t="s">
        <v>62</v>
      </c>
      <c r="E55" s="30" t="s">
        <v>138</v>
      </c>
      <c r="F55" s="31" t="s">
        <v>134</v>
      </c>
      <c r="G55" s="32">
        <v>205</v>
      </c>
      <c r="H55" s="33"/>
      <c r="I55" s="33">
        <f>ROUND(G55*H55,P4)</f>
        <v>0</v>
      </c>
      <c r="J55" s="28"/>
      <c r="O55" s="34">
        <f>I55*0.21</f>
        <v>0</v>
      </c>
      <c r="P55">
        <v>3</v>
      </c>
    </row>
    <row r="56" spans="1:16" ht="30">
      <c r="A56" s="28" t="s">
        <v>65</v>
      </c>
      <c r="B56" s="35"/>
      <c r="C56" s="36"/>
      <c r="D56" s="36"/>
      <c r="E56" s="30" t="s">
        <v>379</v>
      </c>
      <c r="F56" s="36"/>
      <c r="G56" s="36"/>
      <c r="H56" s="36"/>
      <c r="I56" s="36"/>
      <c r="J56" s="37"/>
    </row>
    <row r="57" spans="1:16">
      <c r="A57" s="28" t="s">
        <v>89</v>
      </c>
      <c r="B57" s="35"/>
      <c r="C57" s="36"/>
      <c r="D57" s="36"/>
      <c r="E57" s="43" t="s">
        <v>569</v>
      </c>
      <c r="F57" s="36"/>
      <c r="G57" s="36"/>
      <c r="H57" s="36"/>
      <c r="I57" s="36"/>
      <c r="J57" s="37"/>
    </row>
    <row r="58" spans="1:16" ht="30">
      <c r="A58" s="28" t="s">
        <v>60</v>
      </c>
      <c r="B58" s="28">
        <v>16</v>
      </c>
      <c r="C58" s="29" t="s">
        <v>570</v>
      </c>
      <c r="D58" s="28" t="s">
        <v>62</v>
      </c>
      <c r="E58" s="30" t="s">
        <v>571</v>
      </c>
      <c r="F58" s="31" t="s">
        <v>134</v>
      </c>
      <c r="G58" s="32">
        <v>26</v>
      </c>
      <c r="H58" s="33"/>
      <c r="I58" s="33">
        <f>ROUND(G58*H58,P4)</f>
        <v>0</v>
      </c>
      <c r="J58" s="28"/>
      <c r="O58" s="34">
        <f>I58*0.21</f>
        <v>0</v>
      </c>
      <c r="P58">
        <v>3</v>
      </c>
    </row>
    <row r="59" spans="1:16" ht="30">
      <c r="A59" s="28" t="s">
        <v>65</v>
      </c>
      <c r="B59" s="35"/>
      <c r="C59" s="36"/>
      <c r="D59" s="36"/>
      <c r="E59" s="30" t="s">
        <v>379</v>
      </c>
      <c r="F59" s="36"/>
      <c r="G59" s="36"/>
      <c r="H59" s="36"/>
      <c r="I59" s="36"/>
      <c r="J59" s="37"/>
    </row>
    <row r="60" spans="1:16">
      <c r="A60" s="28" t="s">
        <v>89</v>
      </c>
      <c r="B60" s="35"/>
      <c r="C60" s="36"/>
      <c r="D60" s="36"/>
      <c r="E60" s="43" t="s">
        <v>572</v>
      </c>
      <c r="F60" s="36"/>
      <c r="G60" s="36"/>
      <c r="H60" s="36"/>
      <c r="I60" s="36"/>
      <c r="J60" s="37"/>
    </row>
    <row r="61" spans="1:16">
      <c r="A61" s="28" t="s">
        <v>60</v>
      </c>
      <c r="B61" s="28">
        <v>17</v>
      </c>
      <c r="C61" s="29" t="s">
        <v>141</v>
      </c>
      <c r="D61" s="28" t="s">
        <v>62</v>
      </c>
      <c r="E61" s="30" t="s">
        <v>142</v>
      </c>
      <c r="F61" s="31" t="s">
        <v>87</v>
      </c>
      <c r="G61" s="32">
        <v>70.5</v>
      </c>
      <c r="H61" s="33"/>
      <c r="I61" s="33">
        <f>ROUND(G61*H61,P4)</f>
        <v>0</v>
      </c>
      <c r="J61" s="28"/>
      <c r="O61" s="34">
        <f>I61*0.21</f>
        <v>0</v>
      </c>
      <c r="P61">
        <v>3</v>
      </c>
    </row>
    <row r="62" spans="1:16" ht="60">
      <c r="A62" s="28" t="s">
        <v>65</v>
      </c>
      <c r="B62" s="35"/>
      <c r="C62" s="36"/>
      <c r="D62" s="36"/>
      <c r="E62" s="30" t="s">
        <v>381</v>
      </c>
      <c r="F62" s="36"/>
      <c r="G62" s="36"/>
      <c r="H62" s="36"/>
      <c r="I62" s="36"/>
      <c r="J62" s="37"/>
    </row>
    <row r="63" spans="1:16">
      <c r="A63" s="28" t="s">
        <v>89</v>
      </c>
      <c r="B63" s="35"/>
      <c r="C63" s="36"/>
      <c r="D63" s="36"/>
      <c r="E63" s="43" t="s">
        <v>573</v>
      </c>
      <c r="F63" s="36"/>
      <c r="G63" s="36"/>
      <c r="H63" s="36"/>
      <c r="I63" s="36"/>
      <c r="J63" s="37"/>
    </row>
    <row r="64" spans="1:16">
      <c r="A64" s="28" t="s">
        <v>60</v>
      </c>
      <c r="B64" s="28">
        <v>18</v>
      </c>
      <c r="C64" s="29" t="s">
        <v>145</v>
      </c>
      <c r="D64" s="28" t="s">
        <v>71</v>
      </c>
      <c r="E64" s="30" t="s">
        <v>146</v>
      </c>
      <c r="F64" s="31" t="s">
        <v>87</v>
      </c>
      <c r="G64" s="32">
        <v>5</v>
      </c>
      <c r="H64" s="33"/>
      <c r="I64" s="33">
        <f>ROUND(G64*H64,P4)</f>
        <v>0</v>
      </c>
      <c r="J64" s="28"/>
      <c r="O64" s="34">
        <f>I64*0.21</f>
        <v>0</v>
      </c>
      <c r="P64">
        <v>3</v>
      </c>
    </row>
    <row r="65" spans="1:16">
      <c r="A65" s="28" t="s">
        <v>65</v>
      </c>
      <c r="B65" s="35"/>
      <c r="C65" s="36"/>
      <c r="D65" s="36"/>
      <c r="E65" s="30" t="s">
        <v>147</v>
      </c>
      <c r="F65" s="36"/>
      <c r="G65" s="36"/>
      <c r="H65" s="36"/>
      <c r="I65" s="36"/>
      <c r="J65" s="37"/>
    </row>
    <row r="66" spans="1:16">
      <c r="A66" s="28" t="s">
        <v>89</v>
      </c>
      <c r="B66" s="35"/>
      <c r="C66" s="36"/>
      <c r="D66" s="36"/>
      <c r="E66" s="43" t="s">
        <v>574</v>
      </c>
      <c r="F66" s="36"/>
      <c r="G66" s="36"/>
      <c r="H66" s="36"/>
      <c r="I66" s="36"/>
      <c r="J66" s="37"/>
    </row>
    <row r="67" spans="1:16">
      <c r="A67" s="28" t="s">
        <v>60</v>
      </c>
      <c r="B67" s="28">
        <v>19</v>
      </c>
      <c r="C67" s="29" t="s">
        <v>145</v>
      </c>
      <c r="D67" s="28" t="s">
        <v>74</v>
      </c>
      <c r="E67" s="30" t="s">
        <v>146</v>
      </c>
      <c r="F67" s="31" t="s">
        <v>87</v>
      </c>
      <c r="G67" s="32">
        <v>150</v>
      </c>
      <c r="H67" s="33"/>
      <c r="I67" s="33">
        <f>ROUND(G67*H67,P4)</f>
        <v>0</v>
      </c>
      <c r="J67" s="28"/>
      <c r="O67" s="34">
        <f>I67*0.21</f>
        <v>0</v>
      </c>
      <c r="P67">
        <v>3</v>
      </c>
    </row>
    <row r="68" spans="1:16" ht="60">
      <c r="A68" s="28" t="s">
        <v>65</v>
      </c>
      <c r="B68" s="35"/>
      <c r="C68" s="36"/>
      <c r="D68" s="36"/>
      <c r="E68" s="30" t="s">
        <v>383</v>
      </c>
      <c r="F68" s="36"/>
      <c r="G68" s="36"/>
      <c r="H68" s="36"/>
      <c r="I68" s="36"/>
      <c r="J68" s="37"/>
    </row>
    <row r="69" spans="1:16">
      <c r="A69" s="28" t="s">
        <v>89</v>
      </c>
      <c r="B69" s="35"/>
      <c r="C69" s="36"/>
      <c r="D69" s="36"/>
      <c r="E69" s="43" t="s">
        <v>575</v>
      </c>
      <c r="F69" s="36"/>
      <c r="G69" s="36"/>
      <c r="H69" s="36"/>
      <c r="I69" s="36"/>
      <c r="J69" s="37"/>
    </row>
    <row r="70" spans="1:16">
      <c r="A70" s="28" t="s">
        <v>60</v>
      </c>
      <c r="B70" s="28">
        <v>20</v>
      </c>
      <c r="C70" s="29" t="s">
        <v>151</v>
      </c>
      <c r="D70" s="28" t="s">
        <v>62</v>
      </c>
      <c r="E70" s="30" t="s">
        <v>152</v>
      </c>
      <c r="F70" s="31" t="s">
        <v>87</v>
      </c>
      <c r="G70" s="32">
        <v>3</v>
      </c>
      <c r="H70" s="33"/>
      <c r="I70" s="33">
        <f>ROUND(G70*H70,P4)</f>
        <v>0</v>
      </c>
      <c r="J70" s="28"/>
      <c r="O70" s="34">
        <f>I70*0.21</f>
        <v>0</v>
      </c>
      <c r="P70">
        <v>3</v>
      </c>
    </row>
    <row r="71" spans="1:16">
      <c r="A71" s="28" t="s">
        <v>65</v>
      </c>
      <c r="B71" s="35"/>
      <c r="C71" s="36"/>
      <c r="D71" s="36"/>
      <c r="E71" s="30" t="s">
        <v>153</v>
      </c>
      <c r="F71" s="36"/>
      <c r="G71" s="36"/>
      <c r="H71" s="36"/>
      <c r="I71" s="36"/>
      <c r="J71" s="37"/>
    </row>
    <row r="72" spans="1:16">
      <c r="A72" s="28" t="s">
        <v>60</v>
      </c>
      <c r="B72" s="28">
        <v>21</v>
      </c>
      <c r="C72" s="29" t="s">
        <v>154</v>
      </c>
      <c r="D72" s="28" t="s">
        <v>62</v>
      </c>
      <c r="E72" s="30" t="s">
        <v>155</v>
      </c>
      <c r="F72" s="31" t="s">
        <v>87</v>
      </c>
      <c r="G72" s="32">
        <v>19.2</v>
      </c>
      <c r="H72" s="33"/>
      <c r="I72" s="33">
        <f>ROUND(G72*H72,P4)</f>
        <v>0</v>
      </c>
      <c r="J72" s="28"/>
      <c r="O72" s="34">
        <f>I72*0.21</f>
        <v>0</v>
      </c>
      <c r="P72">
        <v>3</v>
      </c>
    </row>
    <row r="73" spans="1:16">
      <c r="A73" s="28" t="s">
        <v>65</v>
      </c>
      <c r="B73" s="35"/>
      <c r="C73" s="36"/>
      <c r="D73" s="36"/>
      <c r="E73" s="38" t="s">
        <v>62</v>
      </c>
      <c r="F73" s="36"/>
      <c r="G73" s="36"/>
      <c r="H73" s="36"/>
      <c r="I73" s="36"/>
      <c r="J73" s="37"/>
    </row>
    <row r="74" spans="1:16">
      <c r="A74" s="28" t="s">
        <v>89</v>
      </c>
      <c r="B74" s="35"/>
      <c r="C74" s="36"/>
      <c r="D74" s="36"/>
      <c r="E74" s="43" t="s">
        <v>576</v>
      </c>
      <c r="F74" s="36"/>
      <c r="G74" s="36"/>
      <c r="H74" s="36"/>
      <c r="I74" s="36"/>
      <c r="J74" s="37"/>
    </row>
    <row r="75" spans="1:16">
      <c r="A75" s="28" t="s">
        <v>60</v>
      </c>
      <c r="B75" s="28">
        <v>22</v>
      </c>
      <c r="C75" s="29" t="s">
        <v>157</v>
      </c>
      <c r="D75" s="28" t="s">
        <v>71</v>
      </c>
      <c r="E75" s="30" t="s">
        <v>158</v>
      </c>
      <c r="F75" s="31" t="s">
        <v>87</v>
      </c>
      <c r="G75" s="32">
        <v>24.2</v>
      </c>
      <c r="H75" s="33"/>
      <c r="I75" s="33">
        <f>ROUND(G75*H75,P4)</f>
        <v>0</v>
      </c>
      <c r="J75" s="28"/>
      <c r="O75" s="34">
        <f>I75*0.21</f>
        <v>0</v>
      </c>
      <c r="P75">
        <v>3</v>
      </c>
    </row>
    <row r="76" spans="1:16">
      <c r="A76" s="28" t="s">
        <v>65</v>
      </c>
      <c r="B76" s="35"/>
      <c r="C76" s="36"/>
      <c r="D76" s="36"/>
      <c r="E76" s="38" t="s">
        <v>62</v>
      </c>
      <c r="F76" s="36"/>
      <c r="G76" s="36"/>
      <c r="H76" s="36"/>
      <c r="I76" s="36"/>
      <c r="J76" s="37"/>
    </row>
    <row r="77" spans="1:16" ht="45">
      <c r="A77" s="28" t="s">
        <v>89</v>
      </c>
      <c r="B77" s="35"/>
      <c r="C77" s="36"/>
      <c r="D77" s="36"/>
      <c r="E77" s="43" t="s">
        <v>577</v>
      </c>
      <c r="F77" s="36"/>
      <c r="G77" s="36"/>
      <c r="H77" s="36"/>
      <c r="I77" s="36"/>
      <c r="J77" s="37"/>
    </row>
    <row r="78" spans="1:16">
      <c r="A78" s="28" t="s">
        <v>60</v>
      </c>
      <c r="B78" s="28">
        <v>23</v>
      </c>
      <c r="C78" s="29" t="s">
        <v>157</v>
      </c>
      <c r="D78" s="28" t="s">
        <v>74</v>
      </c>
      <c r="E78" s="30" t="s">
        <v>158</v>
      </c>
      <c r="F78" s="31" t="s">
        <v>87</v>
      </c>
      <c r="G78" s="32">
        <v>150</v>
      </c>
      <c r="H78" s="33"/>
      <c r="I78" s="33">
        <f>ROUND(G78*H78,P4)</f>
        <v>0</v>
      </c>
      <c r="J78" s="28"/>
      <c r="O78" s="34">
        <f>I78*0.21</f>
        <v>0</v>
      </c>
      <c r="P78">
        <v>3</v>
      </c>
    </row>
    <row r="79" spans="1:16" ht="45">
      <c r="A79" s="28" t="s">
        <v>65</v>
      </c>
      <c r="B79" s="35"/>
      <c r="C79" s="36"/>
      <c r="D79" s="36"/>
      <c r="E79" s="30" t="s">
        <v>387</v>
      </c>
      <c r="F79" s="36"/>
      <c r="G79" s="36"/>
      <c r="H79" s="36"/>
      <c r="I79" s="36"/>
      <c r="J79" s="37"/>
    </row>
    <row r="80" spans="1:16">
      <c r="A80" s="28" t="s">
        <v>89</v>
      </c>
      <c r="B80" s="35"/>
      <c r="C80" s="36"/>
      <c r="D80" s="36"/>
      <c r="E80" s="43" t="s">
        <v>578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24</v>
      </c>
      <c r="C81" s="29" t="s">
        <v>162</v>
      </c>
      <c r="D81" s="28" t="s">
        <v>62</v>
      </c>
      <c r="E81" s="30" t="s">
        <v>163</v>
      </c>
      <c r="F81" s="31" t="s">
        <v>87</v>
      </c>
      <c r="G81" s="32">
        <v>5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>
      <c r="A82" s="28" t="s">
        <v>65</v>
      </c>
      <c r="B82" s="35"/>
      <c r="C82" s="36"/>
      <c r="D82" s="36"/>
      <c r="E82" s="30" t="s">
        <v>164</v>
      </c>
      <c r="F82" s="36"/>
      <c r="G82" s="36"/>
      <c r="H82" s="36"/>
      <c r="I82" s="36"/>
      <c r="J82" s="37"/>
    </row>
    <row r="83" spans="1:16">
      <c r="A83" s="28" t="s">
        <v>60</v>
      </c>
      <c r="B83" s="28">
        <v>25</v>
      </c>
      <c r="C83" s="29" t="s">
        <v>165</v>
      </c>
      <c r="D83" s="28" t="s">
        <v>62</v>
      </c>
      <c r="E83" s="30" t="s">
        <v>166</v>
      </c>
      <c r="F83" s="31" t="s">
        <v>87</v>
      </c>
      <c r="G83" s="32">
        <v>11.52</v>
      </c>
      <c r="H83" s="33"/>
      <c r="I83" s="33">
        <f>ROUND(G83*H83,P4)</f>
        <v>0</v>
      </c>
      <c r="J83" s="28"/>
      <c r="O83" s="34">
        <f>I83*0.21</f>
        <v>0</v>
      </c>
      <c r="P83">
        <v>3</v>
      </c>
    </row>
    <row r="84" spans="1:16" ht="75">
      <c r="A84" s="28" t="s">
        <v>65</v>
      </c>
      <c r="B84" s="35"/>
      <c r="C84" s="36"/>
      <c r="D84" s="36"/>
      <c r="E84" s="30" t="s">
        <v>167</v>
      </c>
      <c r="F84" s="36"/>
      <c r="G84" s="36"/>
      <c r="H84" s="36"/>
      <c r="I84" s="36"/>
      <c r="J84" s="37"/>
    </row>
    <row r="85" spans="1:16">
      <c r="A85" s="28" t="s">
        <v>89</v>
      </c>
      <c r="B85" s="35"/>
      <c r="C85" s="36"/>
      <c r="D85" s="36"/>
      <c r="E85" s="43" t="s">
        <v>579</v>
      </c>
      <c r="F85" s="36"/>
      <c r="G85" s="36"/>
      <c r="H85" s="36"/>
      <c r="I85" s="36"/>
      <c r="J85" s="37"/>
    </row>
    <row r="86" spans="1:16">
      <c r="A86" s="28" t="s">
        <v>60</v>
      </c>
      <c r="B86" s="28">
        <v>26</v>
      </c>
      <c r="C86" s="29" t="s">
        <v>169</v>
      </c>
      <c r="D86" s="28" t="s">
        <v>62</v>
      </c>
      <c r="E86" s="30" t="s">
        <v>170</v>
      </c>
      <c r="F86" s="31" t="s">
        <v>87</v>
      </c>
      <c r="G86" s="32">
        <v>5.76</v>
      </c>
      <c r="H86" s="33"/>
      <c r="I86" s="33">
        <f>ROUND(G86*H86,P4)</f>
        <v>0</v>
      </c>
      <c r="J86" s="28"/>
      <c r="O86" s="34">
        <f>I86*0.21</f>
        <v>0</v>
      </c>
      <c r="P86">
        <v>3</v>
      </c>
    </row>
    <row r="87" spans="1:16">
      <c r="A87" s="28" t="s">
        <v>65</v>
      </c>
      <c r="B87" s="35"/>
      <c r="C87" s="36"/>
      <c r="D87" s="36"/>
      <c r="E87" s="30" t="s">
        <v>171</v>
      </c>
      <c r="F87" s="36"/>
      <c r="G87" s="36"/>
      <c r="H87" s="36"/>
      <c r="I87" s="36"/>
      <c r="J87" s="37"/>
    </row>
    <row r="88" spans="1:16">
      <c r="A88" s="28" t="s">
        <v>89</v>
      </c>
      <c r="B88" s="35"/>
      <c r="C88" s="36"/>
      <c r="D88" s="36"/>
      <c r="E88" s="43" t="s">
        <v>580</v>
      </c>
      <c r="F88" s="36"/>
      <c r="G88" s="36"/>
      <c r="H88" s="36"/>
      <c r="I88" s="36"/>
      <c r="J88" s="37"/>
    </row>
    <row r="89" spans="1:16">
      <c r="A89" s="28" t="s">
        <v>60</v>
      </c>
      <c r="B89" s="28">
        <v>27</v>
      </c>
      <c r="C89" s="29" t="s">
        <v>173</v>
      </c>
      <c r="D89" s="28" t="s">
        <v>62</v>
      </c>
      <c r="E89" s="30" t="s">
        <v>174</v>
      </c>
      <c r="F89" s="31" t="s">
        <v>175</v>
      </c>
      <c r="G89" s="32">
        <v>283</v>
      </c>
      <c r="H89" s="33"/>
      <c r="I89" s="33">
        <f>ROUND(G89*H89,P4)</f>
        <v>0</v>
      </c>
      <c r="J89" s="28"/>
      <c r="O89" s="34">
        <f>I89*0.21</f>
        <v>0</v>
      </c>
      <c r="P89">
        <v>3</v>
      </c>
    </row>
    <row r="90" spans="1:16">
      <c r="A90" s="28" t="s">
        <v>65</v>
      </c>
      <c r="B90" s="35"/>
      <c r="C90" s="36"/>
      <c r="D90" s="36"/>
      <c r="E90" s="30" t="s">
        <v>176</v>
      </c>
      <c r="F90" s="36"/>
      <c r="G90" s="36"/>
      <c r="H90" s="36"/>
      <c r="I90" s="36"/>
      <c r="J90" s="37"/>
    </row>
    <row r="91" spans="1:16">
      <c r="A91" s="28" t="s">
        <v>89</v>
      </c>
      <c r="B91" s="35"/>
      <c r="C91" s="36"/>
      <c r="D91" s="36"/>
      <c r="E91" s="43" t="s">
        <v>581</v>
      </c>
      <c r="F91" s="36"/>
      <c r="G91" s="36"/>
      <c r="H91" s="36"/>
      <c r="I91" s="36"/>
      <c r="J91" s="37"/>
    </row>
    <row r="92" spans="1:16">
      <c r="A92" s="28" t="s">
        <v>60</v>
      </c>
      <c r="B92" s="28">
        <v>28</v>
      </c>
      <c r="C92" s="29" t="s">
        <v>178</v>
      </c>
      <c r="D92" s="28" t="s">
        <v>62</v>
      </c>
      <c r="E92" s="30" t="s">
        <v>179</v>
      </c>
      <c r="F92" s="31" t="s">
        <v>175</v>
      </c>
      <c r="G92" s="32">
        <v>30</v>
      </c>
      <c r="H92" s="33"/>
      <c r="I92" s="33">
        <f>ROUND(G92*H92,P4)</f>
        <v>0</v>
      </c>
      <c r="J92" s="28"/>
      <c r="O92" s="34">
        <f>I92*0.21</f>
        <v>0</v>
      </c>
      <c r="P92">
        <v>3</v>
      </c>
    </row>
    <row r="93" spans="1:16">
      <c r="A93" s="28" t="s">
        <v>65</v>
      </c>
      <c r="B93" s="35"/>
      <c r="C93" s="36"/>
      <c r="D93" s="36"/>
      <c r="E93" s="30" t="s">
        <v>180</v>
      </c>
      <c r="F93" s="36"/>
      <c r="G93" s="36"/>
      <c r="H93" s="36"/>
      <c r="I93" s="36"/>
      <c r="J93" s="37"/>
    </row>
    <row r="94" spans="1:16">
      <c r="A94" s="28" t="s">
        <v>60</v>
      </c>
      <c r="B94" s="28">
        <v>29</v>
      </c>
      <c r="C94" s="29" t="s">
        <v>181</v>
      </c>
      <c r="D94" s="28" t="s">
        <v>62</v>
      </c>
      <c r="E94" s="30" t="s">
        <v>182</v>
      </c>
      <c r="F94" s="31" t="s">
        <v>175</v>
      </c>
      <c r="G94" s="32">
        <v>30</v>
      </c>
      <c r="H94" s="33"/>
      <c r="I94" s="33">
        <f>ROUND(G94*H94,P4)</f>
        <v>0</v>
      </c>
      <c r="J94" s="28"/>
      <c r="O94" s="34">
        <f>I94*0.21</f>
        <v>0</v>
      </c>
      <c r="P94">
        <v>3</v>
      </c>
    </row>
    <row r="95" spans="1:16">
      <c r="A95" s="28" t="s">
        <v>65</v>
      </c>
      <c r="B95" s="35"/>
      <c r="C95" s="36"/>
      <c r="D95" s="36"/>
      <c r="E95" s="38" t="s">
        <v>62</v>
      </c>
      <c r="F95" s="36"/>
      <c r="G95" s="36"/>
      <c r="H95" s="36"/>
      <c r="I95" s="36"/>
      <c r="J95" s="37"/>
    </row>
    <row r="96" spans="1:16">
      <c r="A96" s="28" t="s">
        <v>60</v>
      </c>
      <c r="B96" s="28">
        <v>30</v>
      </c>
      <c r="C96" s="29" t="s">
        <v>183</v>
      </c>
      <c r="D96" s="28" t="s">
        <v>62</v>
      </c>
      <c r="E96" s="30" t="s">
        <v>184</v>
      </c>
      <c r="F96" s="31" t="s">
        <v>175</v>
      </c>
      <c r="G96" s="32">
        <v>30</v>
      </c>
      <c r="H96" s="33"/>
      <c r="I96" s="33">
        <f>ROUND(G96*H96,P4)</f>
        <v>0</v>
      </c>
      <c r="J96" s="28"/>
      <c r="O96" s="34">
        <f>I96*0.21</f>
        <v>0</v>
      </c>
      <c r="P96">
        <v>3</v>
      </c>
    </row>
    <row r="97" spans="1:16">
      <c r="A97" s="28" t="s">
        <v>65</v>
      </c>
      <c r="B97" s="35"/>
      <c r="C97" s="36"/>
      <c r="D97" s="36"/>
      <c r="E97" s="38" t="s">
        <v>62</v>
      </c>
      <c r="F97" s="36"/>
      <c r="G97" s="36"/>
      <c r="H97" s="36"/>
      <c r="I97" s="36"/>
      <c r="J97" s="37"/>
    </row>
    <row r="98" spans="1:16">
      <c r="A98" s="28" t="s">
        <v>60</v>
      </c>
      <c r="B98" s="28">
        <v>31</v>
      </c>
      <c r="C98" s="29" t="s">
        <v>185</v>
      </c>
      <c r="D98" s="28" t="s">
        <v>62</v>
      </c>
      <c r="E98" s="30" t="s">
        <v>186</v>
      </c>
      <c r="F98" s="31" t="s">
        <v>175</v>
      </c>
      <c r="G98" s="32">
        <v>30</v>
      </c>
      <c r="H98" s="33"/>
      <c r="I98" s="33">
        <f>ROUND(G98*H98,P4)</f>
        <v>0</v>
      </c>
      <c r="J98" s="28"/>
      <c r="O98" s="34">
        <f>I98*0.21</f>
        <v>0</v>
      </c>
      <c r="P98">
        <v>3</v>
      </c>
    </row>
    <row r="99" spans="1:16">
      <c r="A99" s="28" t="s">
        <v>65</v>
      </c>
      <c r="B99" s="35"/>
      <c r="C99" s="36"/>
      <c r="D99" s="36"/>
      <c r="E99" s="30" t="s">
        <v>187</v>
      </c>
      <c r="F99" s="36"/>
      <c r="G99" s="36"/>
      <c r="H99" s="36"/>
      <c r="I99" s="36"/>
      <c r="J99" s="37"/>
    </row>
    <row r="100" spans="1:16">
      <c r="A100" s="28" t="s">
        <v>60</v>
      </c>
      <c r="B100" s="28">
        <v>32</v>
      </c>
      <c r="C100" s="29" t="s">
        <v>188</v>
      </c>
      <c r="D100" s="28" t="s">
        <v>62</v>
      </c>
      <c r="E100" s="30" t="s">
        <v>189</v>
      </c>
      <c r="F100" s="31" t="s">
        <v>134</v>
      </c>
      <c r="G100" s="32">
        <v>95</v>
      </c>
      <c r="H100" s="33"/>
      <c r="I100" s="33">
        <f>ROUND(G100*H100,P4)</f>
        <v>0</v>
      </c>
      <c r="J100" s="28"/>
      <c r="O100" s="34">
        <f>I100*0.21</f>
        <v>0</v>
      </c>
      <c r="P100">
        <v>3</v>
      </c>
    </row>
    <row r="101" spans="1:16">
      <c r="A101" s="28" t="s">
        <v>65</v>
      </c>
      <c r="B101" s="35"/>
      <c r="C101" s="36"/>
      <c r="D101" s="36"/>
      <c r="E101" s="30" t="s">
        <v>114</v>
      </c>
      <c r="F101" s="36"/>
      <c r="G101" s="36"/>
      <c r="H101" s="36"/>
      <c r="I101" s="36"/>
      <c r="J101" s="37"/>
    </row>
    <row r="102" spans="1:16">
      <c r="A102" s="28" t="s">
        <v>89</v>
      </c>
      <c r="B102" s="35"/>
      <c r="C102" s="36"/>
      <c r="D102" s="36"/>
      <c r="E102" s="43" t="s">
        <v>582</v>
      </c>
      <c r="F102" s="36"/>
      <c r="G102" s="36"/>
      <c r="H102" s="36"/>
      <c r="I102" s="36"/>
      <c r="J102" s="37"/>
    </row>
    <row r="103" spans="1:16" ht="30">
      <c r="A103" s="28" t="s">
        <v>60</v>
      </c>
      <c r="B103" s="28">
        <v>33</v>
      </c>
      <c r="C103" s="29" t="s">
        <v>191</v>
      </c>
      <c r="D103" s="28" t="s">
        <v>62</v>
      </c>
      <c r="E103" s="30" t="s">
        <v>192</v>
      </c>
      <c r="F103" s="31" t="s">
        <v>134</v>
      </c>
      <c r="G103" s="32">
        <v>8</v>
      </c>
      <c r="H103" s="33"/>
      <c r="I103" s="33">
        <f>ROUND(G103*H103,P4)</f>
        <v>0</v>
      </c>
      <c r="J103" s="28"/>
      <c r="O103" s="34">
        <f>I103*0.21</f>
        <v>0</v>
      </c>
      <c r="P103">
        <v>3</v>
      </c>
    </row>
    <row r="104" spans="1:16">
      <c r="A104" s="28" t="s">
        <v>65</v>
      </c>
      <c r="B104" s="35"/>
      <c r="C104" s="36"/>
      <c r="D104" s="36"/>
      <c r="E104" s="30" t="s">
        <v>114</v>
      </c>
      <c r="F104" s="36"/>
      <c r="G104" s="36"/>
      <c r="H104" s="36"/>
      <c r="I104" s="36"/>
      <c r="J104" s="37"/>
    </row>
    <row r="105" spans="1:16">
      <c r="A105" s="28" t="s">
        <v>89</v>
      </c>
      <c r="B105" s="35"/>
      <c r="C105" s="36"/>
      <c r="D105" s="36"/>
      <c r="E105" s="43" t="s">
        <v>583</v>
      </c>
      <c r="F105" s="36"/>
      <c r="G105" s="36"/>
      <c r="H105" s="36"/>
      <c r="I105" s="36"/>
      <c r="J105" s="37"/>
    </row>
    <row r="106" spans="1:16" ht="30">
      <c r="A106" s="28" t="s">
        <v>60</v>
      </c>
      <c r="B106" s="28">
        <v>34</v>
      </c>
      <c r="C106" s="29" t="s">
        <v>194</v>
      </c>
      <c r="D106" s="28" t="s">
        <v>62</v>
      </c>
      <c r="E106" s="30" t="s">
        <v>195</v>
      </c>
      <c r="F106" s="31" t="s">
        <v>134</v>
      </c>
      <c r="G106" s="32">
        <v>50</v>
      </c>
      <c r="H106" s="33"/>
      <c r="I106" s="33">
        <f>ROUND(G106*H106,P4)</f>
        <v>0</v>
      </c>
      <c r="J106" s="28"/>
      <c r="O106" s="34">
        <f>I106*0.21</f>
        <v>0</v>
      </c>
      <c r="P106">
        <v>3</v>
      </c>
    </row>
    <row r="107" spans="1:16">
      <c r="A107" s="28" t="s">
        <v>65</v>
      </c>
      <c r="B107" s="35"/>
      <c r="C107" s="36"/>
      <c r="D107" s="36"/>
      <c r="E107" s="30" t="s">
        <v>114</v>
      </c>
      <c r="F107" s="36"/>
      <c r="G107" s="36"/>
      <c r="H107" s="36"/>
      <c r="I107" s="36"/>
      <c r="J107" s="37"/>
    </row>
    <row r="108" spans="1:16">
      <c r="A108" s="22" t="s">
        <v>57</v>
      </c>
      <c r="B108" s="23"/>
      <c r="C108" s="24" t="s">
        <v>196</v>
      </c>
      <c r="D108" s="25"/>
      <c r="E108" s="22" t="s">
        <v>197</v>
      </c>
      <c r="F108" s="25"/>
      <c r="G108" s="25"/>
      <c r="H108" s="25"/>
      <c r="I108" s="26">
        <f>SUMIFS(I109:I111,A109:A111,"P")</f>
        <v>0</v>
      </c>
      <c r="J108" s="27"/>
    </row>
    <row r="109" spans="1:16">
      <c r="A109" s="28" t="s">
        <v>60</v>
      </c>
      <c r="B109" s="28">
        <v>35</v>
      </c>
      <c r="C109" s="29" t="s">
        <v>198</v>
      </c>
      <c r="D109" s="28" t="s">
        <v>62</v>
      </c>
      <c r="E109" s="30" t="s">
        <v>199</v>
      </c>
      <c r="F109" s="31" t="s">
        <v>87</v>
      </c>
      <c r="G109" s="32">
        <v>150</v>
      </c>
      <c r="H109" s="33"/>
      <c r="I109" s="33">
        <f>ROUND(G109*H109,P4)</f>
        <v>0</v>
      </c>
      <c r="J109" s="28"/>
      <c r="O109" s="34">
        <f>I109*0.21</f>
        <v>0</v>
      </c>
      <c r="P109">
        <v>3</v>
      </c>
    </row>
    <row r="110" spans="1:16" ht="45">
      <c r="A110" s="28" t="s">
        <v>65</v>
      </c>
      <c r="B110" s="35"/>
      <c r="C110" s="36"/>
      <c r="D110" s="36"/>
      <c r="E110" s="30" t="s">
        <v>396</v>
      </c>
      <c r="F110" s="36"/>
      <c r="G110" s="36"/>
      <c r="H110" s="36"/>
      <c r="I110" s="36"/>
      <c r="J110" s="37"/>
    </row>
    <row r="111" spans="1:16">
      <c r="A111" s="28" t="s">
        <v>89</v>
      </c>
      <c r="B111" s="35"/>
      <c r="C111" s="36"/>
      <c r="D111" s="36"/>
      <c r="E111" s="43" t="s">
        <v>575</v>
      </c>
      <c r="F111" s="36"/>
      <c r="G111" s="36"/>
      <c r="H111" s="36"/>
      <c r="I111" s="36"/>
      <c r="J111" s="37"/>
    </row>
    <row r="112" spans="1:16">
      <c r="A112" s="22" t="s">
        <v>57</v>
      </c>
      <c r="B112" s="23"/>
      <c r="C112" s="24" t="s">
        <v>201</v>
      </c>
      <c r="D112" s="25"/>
      <c r="E112" s="22" t="s">
        <v>202</v>
      </c>
      <c r="F112" s="25"/>
      <c r="G112" s="25"/>
      <c r="H112" s="25"/>
      <c r="I112" s="26">
        <f>SUMIFS(I113:I117,A113:A117,"P")</f>
        <v>0</v>
      </c>
      <c r="J112" s="27"/>
    </row>
    <row r="113" spans="1:16">
      <c r="A113" s="28" t="s">
        <v>60</v>
      </c>
      <c r="B113" s="28">
        <v>36</v>
      </c>
      <c r="C113" s="29" t="s">
        <v>203</v>
      </c>
      <c r="D113" s="28" t="s">
        <v>62</v>
      </c>
      <c r="E113" s="30" t="s">
        <v>204</v>
      </c>
      <c r="F113" s="31" t="s">
        <v>87</v>
      </c>
      <c r="G113" s="32">
        <v>1.92</v>
      </c>
      <c r="H113" s="33"/>
      <c r="I113" s="33">
        <f>ROUND(G113*H113,P4)</f>
        <v>0</v>
      </c>
      <c r="J113" s="28"/>
      <c r="O113" s="34">
        <f>I113*0.21</f>
        <v>0</v>
      </c>
      <c r="P113">
        <v>3</v>
      </c>
    </row>
    <row r="114" spans="1:16">
      <c r="A114" s="28" t="s">
        <v>65</v>
      </c>
      <c r="B114" s="35"/>
      <c r="C114" s="36"/>
      <c r="D114" s="36"/>
      <c r="E114" s="30" t="s">
        <v>171</v>
      </c>
      <c r="F114" s="36"/>
      <c r="G114" s="36"/>
      <c r="H114" s="36"/>
      <c r="I114" s="36"/>
      <c r="J114" s="37"/>
    </row>
    <row r="115" spans="1:16">
      <c r="A115" s="28" t="s">
        <v>89</v>
      </c>
      <c r="B115" s="35"/>
      <c r="C115" s="36"/>
      <c r="D115" s="36"/>
      <c r="E115" s="43" t="s">
        <v>584</v>
      </c>
      <c r="F115" s="36"/>
      <c r="G115" s="36"/>
      <c r="H115" s="36"/>
      <c r="I115" s="36"/>
      <c r="J115" s="37"/>
    </row>
    <row r="116" spans="1:16">
      <c r="A116" s="28" t="s">
        <v>60</v>
      </c>
      <c r="B116" s="28">
        <v>37</v>
      </c>
      <c r="C116" s="29" t="s">
        <v>585</v>
      </c>
      <c r="D116" s="28" t="s">
        <v>62</v>
      </c>
      <c r="E116" s="30" t="s">
        <v>586</v>
      </c>
      <c r="F116" s="31" t="s">
        <v>87</v>
      </c>
      <c r="G116" s="32">
        <v>0.5</v>
      </c>
      <c r="H116" s="33"/>
      <c r="I116" s="33">
        <f>ROUND(G116*H116,P4)</f>
        <v>0</v>
      </c>
      <c r="J116" s="28"/>
      <c r="O116" s="34">
        <f>I116*0.21</f>
        <v>0</v>
      </c>
      <c r="P116">
        <v>3</v>
      </c>
    </row>
    <row r="117" spans="1:16">
      <c r="A117" s="28" t="s">
        <v>65</v>
      </c>
      <c r="B117" s="35"/>
      <c r="C117" s="36"/>
      <c r="D117" s="36"/>
      <c r="E117" s="30" t="s">
        <v>587</v>
      </c>
      <c r="F117" s="36"/>
      <c r="G117" s="36"/>
      <c r="H117" s="36"/>
      <c r="I117" s="36"/>
      <c r="J117" s="37"/>
    </row>
    <row r="118" spans="1:16">
      <c r="A118" s="22" t="s">
        <v>57</v>
      </c>
      <c r="B118" s="23"/>
      <c r="C118" s="24" t="s">
        <v>206</v>
      </c>
      <c r="D118" s="25"/>
      <c r="E118" s="22" t="s">
        <v>207</v>
      </c>
      <c r="F118" s="25"/>
      <c r="G118" s="25"/>
      <c r="H118" s="25"/>
      <c r="I118" s="26">
        <f>SUMIFS(I119:I168,A119:A168,"P")</f>
        <v>0</v>
      </c>
      <c r="J118" s="27"/>
    </row>
    <row r="119" spans="1:16">
      <c r="A119" s="28" t="s">
        <v>60</v>
      </c>
      <c r="B119" s="28">
        <v>38</v>
      </c>
      <c r="C119" s="29" t="s">
        <v>208</v>
      </c>
      <c r="D119" s="28" t="s">
        <v>71</v>
      </c>
      <c r="E119" s="30" t="s">
        <v>209</v>
      </c>
      <c r="F119" s="31" t="s">
        <v>87</v>
      </c>
      <c r="G119" s="32">
        <v>39.35</v>
      </c>
      <c r="H119" s="33"/>
      <c r="I119" s="33">
        <f>ROUND(G119*H119,P4)</f>
        <v>0</v>
      </c>
      <c r="J119" s="28"/>
      <c r="O119" s="34">
        <f>I119*0.21</f>
        <v>0</v>
      </c>
      <c r="P119">
        <v>3</v>
      </c>
    </row>
    <row r="120" spans="1:16">
      <c r="A120" s="28" t="s">
        <v>65</v>
      </c>
      <c r="B120" s="35"/>
      <c r="C120" s="36"/>
      <c r="D120" s="36"/>
      <c r="E120" s="30" t="s">
        <v>210</v>
      </c>
      <c r="F120" s="36"/>
      <c r="G120" s="36"/>
      <c r="H120" s="36"/>
      <c r="I120" s="36"/>
      <c r="J120" s="37"/>
    </row>
    <row r="121" spans="1:16" ht="45">
      <c r="A121" s="28" t="s">
        <v>89</v>
      </c>
      <c r="B121" s="35"/>
      <c r="C121" s="36"/>
      <c r="D121" s="36"/>
      <c r="E121" s="43" t="s">
        <v>588</v>
      </c>
      <c r="F121" s="36"/>
      <c r="G121" s="36"/>
      <c r="H121" s="36"/>
      <c r="I121" s="36"/>
      <c r="J121" s="37"/>
    </row>
    <row r="122" spans="1:16">
      <c r="A122" s="28" t="s">
        <v>60</v>
      </c>
      <c r="B122" s="28">
        <v>39</v>
      </c>
      <c r="C122" s="29" t="s">
        <v>208</v>
      </c>
      <c r="D122" s="28" t="s">
        <v>74</v>
      </c>
      <c r="E122" s="30" t="s">
        <v>209</v>
      </c>
      <c r="F122" s="31" t="s">
        <v>87</v>
      </c>
      <c r="G122" s="32">
        <v>9.3000000000000007</v>
      </c>
      <c r="H122" s="33"/>
      <c r="I122" s="33">
        <f>ROUND(G122*H122,P4)</f>
        <v>0</v>
      </c>
      <c r="J122" s="28"/>
      <c r="O122" s="34">
        <f>I122*0.21</f>
        <v>0</v>
      </c>
      <c r="P122">
        <v>3</v>
      </c>
    </row>
    <row r="123" spans="1:16">
      <c r="A123" s="28" t="s">
        <v>65</v>
      </c>
      <c r="B123" s="35"/>
      <c r="C123" s="36"/>
      <c r="D123" s="36"/>
      <c r="E123" s="30" t="s">
        <v>212</v>
      </c>
      <c r="F123" s="36"/>
      <c r="G123" s="36"/>
      <c r="H123" s="36"/>
      <c r="I123" s="36"/>
      <c r="J123" s="37"/>
    </row>
    <row r="124" spans="1:16">
      <c r="A124" s="28" t="s">
        <v>89</v>
      </c>
      <c r="B124" s="35"/>
      <c r="C124" s="36"/>
      <c r="D124" s="36"/>
      <c r="E124" s="43" t="s">
        <v>589</v>
      </c>
      <c r="F124" s="36"/>
      <c r="G124" s="36"/>
      <c r="H124" s="36"/>
      <c r="I124" s="36"/>
      <c r="J124" s="37"/>
    </row>
    <row r="125" spans="1:16">
      <c r="A125" s="28" t="s">
        <v>60</v>
      </c>
      <c r="B125" s="28">
        <v>40</v>
      </c>
      <c r="C125" s="29" t="s">
        <v>220</v>
      </c>
      <c r="D125" s="28" t="s">
        <v>62</v>
      </c>
      <c r="E125" s="30" t="s">
        <v>221</v>
      </c>
      <c r="F125" s="31" t="s">
        <v>175</v>
      </c>
      <c r="G125" s="32">
        <v>794</v>
      </c>
      <c r="H125" s="33"/>
      <c r="I125" s="33">
        <f>ROUND(G125*H125,P4)</f>
        <v>0</v>
      </c>
      <c r="J125" s="28"/>
      <c r="O125" s="34">
        <f>I125*0.21</f>
        <v>0</v>
      </c>
      <c r="P125">
        <v>3</v>
      </c>
    </row>
    <row r="126" spans="1:16">
      <c r="A126" s="28" t="s">
        <v>65</v>
      </c>
      <c r="B126" s="35"/>
      <c r="C126" s="36"/>
      <c r="D126" s="36"/>
      <c r="E126" s="38" t="s">
        <v>62</v>
      </c>
      <c r="F126" s="36"/>
      <c r="G126" s="36"/>
      <c r="H126" s="36"/>
      <c r="I126" s="36"/>
      <c r="J126" s="37"/>
    </row>
    <row r="127" spans="1:16">
      <c r="A127" s="28" t="s">
        <v>89</v>
      </c>
      <c r="B127" s="35"/>
      <c r="C127" s="36"/>
      <c r="D127" s="36"/>
      <c r="E127" s="43" t="s">
        <v>590</v>
      </c>
      <c r="F127" s="36"/>
      <c r="G127" s="36"/>
      <c r="H127" s="36"/>
      <c r="I127" s="36"/>
      <c r="J127" s="37"/>
    </row>
    <row r="128" spans="1:16">
      <c r="A128" s="28" t="s">
        <v>60</v>
      </c>
      <c r="B128" s="28">
        <v>41</v>
      </c>
      <c r="C128" s="29" t="s">
        <v>223</v>
      </c>
      <c r="D128" s="28" t="s">
        <v>62</v>
      </c>
      <c r="E128" s="30" t="s">
        <v>224</v>
      </c>
      <c r="F128" s="31" t="s">
        <v>87</v>
      </c>
      <c r="G128" s="32">
        <v>15.88</v>
      </c>
      <c r="H128" s="33"/>
      <c r="I128" s="33">
        <f>ROUND(G128*H128,P4)</f>
        <v>0</v>
      </c>
      <c r="J128" s="28"/>
      <c r="O128" s="34">
        <f>I128*0.21</f>
        <v>0</v>
      </c>
      <c r="P128">
        <v>3</v>
      </c>
    </row>
    <row r="129" spans="1:16">
      <c r="A129" s="28" t="s">
        <v>65</v>
      </c>
      <c r="B129" s="35"/>
      <c r="C129" s="36"/>
      <c r="D129" s="36"/>
      <c r="E129" s="38" t="s">
        <v>62</v>
      </c>
      <c r="F129" s="36"/>
      <c r="G129" s="36"/>
      <c r="H129" s="36"/>
      <c r="I129" s="36"/>
      <c r="J129" s="37"/>
    </row>
    <row r="130" spans="1:16">
      <c r="A130" s="28" t="s">
        <v>89</v>
      </c>
      <c r="B130" s="35"/>
      <c r="C130" s="36"/>
      <c r="D130" s="36"/>
      <c r="E130" s="43" t="s">
        <v>591</v>
      </c>
      <c r="F130" s="36"/>
      <c r="G130" s="36"/>
      <c r="H130" s="36"/>
      <c r="I130" s="36"/>
      <c r="J130" s="37"/>
    </row>
    <row r="131" spans="1:16">
      <c r="A131" s="28" t="s">
        <v>60</v>
      </c>
      <c r="B131" s="28">
        <v>42</v>
      </c>
      <c r="C131" s="29" t="s">
        <v>226</v>
      </c>
      <c r="D131" s="28" t="s">
        <v>62</v>
      </c>
      <c r="E131" s="30" t="s">
        <v>227</v>
      </c>
      <c r="F131" s="31" t="s">
        <v>87</v>
      </c>
      <c r="G131" s="32">
        <v>31.76</v>
      </c>
      <c r="H131" s="33"/>
      <c r="I131" s="33">
        <f>ROUND(G131*H131,P4)</f>
        <v>0</v>
      </c>
      <c r="J131" s="28"/>
      <c r="O131" s="34">
        <f>I131*0.21</f>
        <v>0</v>
      </c>
      <c r="P131">
        <v>3</v>
      </c>
    </row>
    <row r="132" spans="1:16">
      <c r="A132" s="28" t="s">
        <v>65</v>
      </c>
      <c r="B132" s="35"/>
      <c r="C132" s="36"/>
      <c r="D132" s="36"/>
      <c r="E132" s="38" t="s">
        <v>62</v>
      </c>
      <c r="F132" s="36"/>
      <c r="G132" s="36"/>
      <c r="H132" s="36"/>
      <c r="I132" s="36"/>
      <c r="J132" s="37"/>
    </row>
    <row r="133" spans="1:16">
      <c r="A133" s="28" t="s">
        <v>89</v>
      </c>
      <c r="B133" s="35"/>
      <c r="C133" s="36"/>
      <c r="D133" s="36"/>
      <c r="E133" s="43" t="s">
        <v>592</v>
      </c>
      <c r="F133" s="36"/>
      <c r="G133" s="36"/>
      <c r="H133" s="36"/>
      <c r="I133" s="36"/>
      <c r="J133" s="37"/>
    </row>
    <row r="134" spans="1:16">
      <c r="A134" s="28" t="s">
        <v>60</v>
      </c>
      <c r="B134" s="28">
        <v>43</v>
      </c>
      <c r="C134" s="29" t="s">
        <v>229</v>
      </c>
      <c r="D134" s="28" t="s">
        <v>71</v>
      </c>
      <c r="E134" s="30" t="s">
        <v>230</v>
      </c>
      <c r="F134" s="31" t="s">
        <v>175</v>
      </c>
      <c r="G134" s="32">
        <v>154</v>
      </c>
      <c r="H134" s="33"/>
      <c r="I134" s="33">
        <f>ROUND(G134*H134,P4)</f>
        <v>0</v>
      </c>
      <c r="J134" s="28"/>
      <c r="O134" s="34">
        <f>I134*0.21</f>
        <v>0</v>
      </c>
      <c r="P134">
        <v>3</v>
      </c>
    </row>
    <row r="135" spans="1:16" ht="90">
      <c r="A135" s="28" t="s">
        <v>65</v>
      </c>
      <c r="B135" s="35"/>
      <c r="C135" s="36"/>
      <c r="D135" s="36"/>
      <c r="E135" s="30" t="s">
        <v>403</v>
      </c>
      <c r="F135" s="36"/>
      <c r="G135" s="36"/>
      <c r="H135" s="36"/>
      <c r="I135" s="36"/>
      <c r="J135" s="37"/>
    </row>
    <row r="136" spans="1:16">
      <c r="A136" s="28" t="s">
        <v>89</v>
      </c>
      <c r="B136" s="35"/>
      <c r="C136" s="36"/>
      <c r="D136" s="36"/>
      <c r="E136" s="43" t="s">
        <v>593</v>
      </c>
      <c r="F136" s="36"/>
      <c r="G136" s="36"/>
      <c r="H136" s="36"/>
      <c r="I136" s="36"/>
      <c r="J136" s="37"/>
    </row>
    <row r="137" spans="1:16">
      <c r="A137" s="28" t="s">
        <v>60</v>
      </c>
      <c r="B137" s="28">
        <v>44</v>
      </c>
      <c r="C137" s="29" t="s">
        <v>235</v>
      </c>
      <c r="D137" s="28" t="s">
        <v>62</v>
      </c>
      <c r="E137" s="30" t="s">
        <v>236</v>
      </c>
      <c r="F137" s="31" t="s">
        <v>175</v>
      </c>
      <c r="G137" s="32">
        <v>30.5</v>
      </c>
      <c r="H137" s="33"/>
      <c r="I137" s="33">
        <f>ROUND(G137*H137,P4)</f>
        <v>0</v>
      </c>
      <c r="J137" s="28"/>
      <c r="O137" s="34">
        <f>I137*0.21</f>
        <v>0</v>
      </c>
      <c r="P137">
        <v>3</v>
      </c>
    </row>
    <row r="138" spans="1:16" ht="45">
      <c r="A138" s="28" t="s">
        <v>65</v>
      </c>
      <c r="B138" s="35"/>
      <c r="C138" s="36"/>
      <c r="D138" s="36"/>
      <c r="E138" s="30" t="s">
        <v>407</v>
      </c>
      <c r="F138" s="36"/>
      <c r="G138" s="36"/>
      <c r="H138" s="36"/>
      <c r="I138" s="36"/>
      <c r="J138" s="37"/>
    </row>
    <row r="139" spans="1:16">
      <c r="A139" s="28" t="s">
        <v>89</v>
      </c>
      <c r="B139" s="35"/>
      <c r="C139" s="36"/>
      <c r="D139" s="36"/>
      <c r="E139" s="43" t="s">
        <v>594</v>
      </c>
      <c r="F139" s="36"/>
      <c r="G139" s="36"/>
      <c r="H139" s="36"/>
      <c r="I139" s="36"/>
      <c r="J139" s="37"/>
    </row>
    <row r="140" spans="1:16" ht="30">
      <c r="A140" s="28" t="s">
        <v>60</v>
      </c>
      <c r="B140" s="28">
        <v>45</v>
      </c>
      <c r="C140" s="29" t="s">
        <v>239</v>
      </c>
      <c r="D140" s="28" t="s">
        <v>62</v>
      </c>
      <c r="E140" s="30" t="s">
        <v>240</v>
      </c>
      <c r="F140" s="31" t="s">
        <v>175</v>
      </c>
      <c r="G140" s="32">
        <v>210.7</v>
      </c>
      <c r="H140" s="33"/>
      <c r="I140" s="33">
        <f>ROUND(G140*H140,P4)</f>
        <v>0</v>
      </c>
      <c r="J140" s="28"/>
      <c r="O140" s="34">
        <f>I140*0.21</f>
        <v>0</v>
      </c>
      <c r="P140">
        <v>3</v>
      </c>
    </row>
    <row r="141" spans="1:16" ht="45">
      <c r="A141" s="28" t="s">
        <v>65</v>
      </c>
      <c r="B141" s="35"/>
      <c r="C141" s="36"/>
      <c r="D141" s="36"/>
      <c r="E141" s="30" t="s">
        <v>241</v>
      </c>
      <c r="F141" s="36"/>
      <c r="G141" s="36"/>
      <c r="H141" s="36"/>
      <c r="I141" s="36"/>
      <c r="J141" s="37"/>
    </row>
    <row r="142" spans="1:16">
      <c r="A142" s="28" t="s">
        <v>89</v>
      </c>
      <c r="B142" s="35"/>
      <c r="C142" s="36"/>
      <c r="D142" s="36"/>
      <c r="E142" s="43" t="s">
        <v>595</v>
      </c>
      <c r="F142" s="36"/>
      <c r="G142" s="36"/>
      <c r="H142" s="36"/>
      <c r="I142" s="36"/>
      <c r="J142" s="37"/>
    </row>
    <row r="143" spans="1:16">
      <c r="A143" s="28" t="s">
        <v>60</v>
      </c>
      <c r="B143" s="28">
        <v>46</v>
      </c>
      <c r="C143" s="29" t="s">
        <v>243</v>
      </c>
      <c r="D143" s="28" t="s">
        <v>71</v>
      </c>
      <c r="E143" s="30" t="s">
        <v>244</v>
      </c>
      <c r="F143" s="31" t="s">
        <v>175</v>
      </c>
      <c r="G143" s="32">
        <v>5</v>
      </c>
      <c r="H143" s="33"/>
      <c r="I143" s="33">
        <f>ROUND(G143*H143,P4)</f>
        <v>0</v>
      </c>
      <c r="J143" s="28"/>
      <c r="O143" s="34">
        <f>I143*0.21</f>
        <v>0</v>
      </c>
      <c r="P143">
        <v>3</v>
      </c>
    </row>
    <row r="144" spans="1:16" ht="150">
      <c r="A144" s="28" t="s">
        <v>65</v>
      </c>
      <c r="B144" s="35"/>
      <c r="C144" s="36"/>
      <c r="D144" s="36"/>
      <c r="E144" s="30" t="s">
        <v>410</v>
      </c>
      <c r="F144" s="36"/>
      <c r="G144" s="36"/>
      <c r="H144" s="36"/>
      <c r="I144" s="36"/>
      <c r="J144" s="37"/>
    </row>
    <row r="145" spans="1:16">
      <c r="A145" s="28" t="s">
        <v>89</v>
      </c>
      <c r="B145" s="35"/>
      <c r="C145" s="36"/>
      <c r="D145" s="36"/>
      <c r="E145" s="43" t="s">
        <v>596</v>
      </c>
      <c r="F145" s="36"/>
      <c r="G145" s="36"/>
      <c r="H145" s="36"/>
      <c r="I145" s="36"/>
      <c r="J145" s="37"/>
    </row>
    <row r="146" spans="1:16">
      <c r="A146" s="28" t="s">
        <v>60</v>
      </c>
      <c r="B146" s="28">
        <v>47</v>
      </c>
      <c r="C146" s="29" t="s">
        <v>243</v>
      </c>
      <c r="D146" s="28" t="s">
        <v>74</v>
      </c>
      <c r="E146" s="30" t="s">
        <v>244</v>
      </c>
      <c r="F146" s="31" t="s">
        <v>175</v>
      </c>
      <c r="G146" s="32">
        <v>5.3</v>
      </c>
      <c r="H146" s="33"/>
      <c r="I146" s="33">
        <f>ROUND(G146*H146,P4)</f>
        <v>0</v>
      </c>
      <c r="J146" s="28"/>
      <c r="O146" s="34">
        <f>I146*0.21</f>
        <v>0</v>
      </c>
      <c r="P146">
        <v>3</v>
      </c>
    </row>
    <row r="147" spans="1:16" ht="45">
      <c r="A147" s="28" t="s">
        <v>65</v>
      </c>
      <c r="B147" s="35"/>
      <c r="C147" s="36"/>
      <c r="D147" s="36"/>
      <c r="E147" s="30" t="s">
        <v>412</v>
      </c>
      <c r="F147" s="36"/>
      <c r="G147" s="36"/>
      <c r="H147" s="36"/>
      <c r="I147" s="36"/>
      <c r="J147" s="37"/>
    </row>
    <row r="148" spans="1:16">
      <c r="A148" s="28" t="s">
        <v>89</v>
      </c>
      <c r="B148" s="35"/>
      <c r="C148" s="36"/>
      <c r="D148" s="36"/>
      <c r="E148" s="43" t="s">
        <v>597</v>
      </c>
      <c r="F148" s="36"/>
      <c r="G148" s="36"/>
      <c r="H148" s="36"/>
      <c r="I148" s="36"/>
      <c r="J148" s="37"/>
    </row>
    <row r="149" spans="1:16">
      <c r="A149" s="28" t="s">
        <v>60</v>
      </c>
      <c r="B149" s="28">
        <v>48</v>
      </c>
      <c r="C149" s="29" t="s">
        <v>251</v>
      </c>
      <c r="D149" s="28" t="s">
        <v>71</v>
      </c>
      <c r="E149" s="30" t="s">
        <v>252</v>
      </c>
      <c r="F149" s="31" t="s">
        <v>175</v>
      </c>
      <c r="G149" s="32">
        <v>19.5</v>
      </c>
      <c r="H149" s="33"/>
      <c r="I149" s="33">
        <f>ROUND(G149*H149,P4)</f>
        <v>0</v>
      </c>
      <c r="J149" s="28"/>
      <c r="O149" s="34">
        <f>I149*0.21</f>
        <v>0</v>
      </c>
      <c r="P149">
        <v>3</v>
      </c>
    </row>
    <row r="150" spans="1:16" ht="150">
      <c r="A150" s="28" t="s">
        <v>65</v>
      </c>
      <c r="B150" s="35"/>
      <c r="C150" s="36"/>
      <c r="D150" s="36"/>
      <c r="E150" s="30" t="s">
        <v>414</v>
      </c>
      <c r="F150" s="36"/>
      <c r="G150" s="36"/>
      <c r="H150" s="36"/>
      <c r="I150" s="36"/>
      <c r="J150" s="37"/>
    </row>
    <row r="151" spans="1:16">
      <c r="A151" s="28" t="s">
        <v>89</v>
      </c>
      <c r="B151" s="35"/>
      <c r="C151" s="36"/>
      <c r="D151" s="36"/>
      <c r="E151" s="43" t="s">
        <v>598</v>
      </c>
      <c r="F151" s="36"/>
      <c r="G151" s="36"/>
      <c r="H151" s="36"/>
      <c r="I151" s="36"/>
      <c r="J151" s="37"/>
    </row>
    <row r="152" spans="1:16">
      <c r="A152" s="28" t="s">
        <v>60</v>
      </c>
      <c r="B152" s="28">
        <v>49</v>
      </c>
      <c r="C152" s="29" t="s">
        <v>251</v>
      </c>
      <c r="D152" s="28" t="s">
        <v>74</v>
      </c>
      <c r="E152" s="30" t="s">
        <v>252</v>
      </c>
      <c r="F152" s="31" t="s">
        <v>175</v>
      </c>
      <c r="G152" s="32">
        <v>12</v>
      </c>
      <c r="H152" s="33"/>
      <c r="I152" s="33">
        <f>ROUND(G152*H152,P4)</f>
        <v>0</v>
      </c>
      <c r="J152" s="28"/>
      <c r="O152" s="34">
        <f>I152*0.21</f>
        <v>0</v>
      </c>
      <c r="P152">
        <v>3</v>
      </c>
    </row>
    <row r="153" spans="1:16" ht="45">
      <c r="A153" s="28" t="s">
        <v>65</v>
      </c>
      <c r="B153" s="35"/>
      <c r="C153" s="36"/>
      <c r="D153" s="36"/>
      <c r="E153" s="30" t="s">
        <v>416</v>
      </c>
      <c r="F153" s="36"/>
      <c r="G153" s="36"/>
      <c r="H153" s="36"/>
      <c r="I153" s="36"/>
      <c r="J153" s="37"/>
    </row>
    <row r="154" spans="1:16">
      <c r="A154" s="28" t="s">
        <v>89</v>
      </c>
      <c r="B154" s="35"/>
      <c r="C154" s="36"/>
      <c r="D154" s="36"/>
      <c r="E154" s="43" t="s">
        <v>599</v>
      </c>
      <c r="F154" s="36"/>
      <c r="G154" s="36"/>
      <c r="H154" s="36"/>
      <c r="I154" s="36"/>
      <c r="J154" s="37"/>
    </row>
    <row r="155" spans="1:16">
      <c r="A155" s="28" t="s">
        <v>60</v>
      </c>
      <c r="B155" s="28">
        <v>50</v>
      </c>
      <c r="C155" s="29" t="s">
        <v>259</v>
      </c>
      <c r="D155" s="28" t="s">
        <v>62</v>
      </c>
      <c r="E155" s="30" t="s">
        <v>260</v>
      </c>
      <c r="F155" s="31" t="s">
        <v>175</v>
      </c>
      <c r="G155" s="32">
        <v>3</v>
      </c>
      <c r="H155" s="33"/>
      <c r="I155" s="33">
        <f>ROUND(G155*H155,P4)</f>
        <v>0</v>
      </c>
      <c r="J155" s="28"/>
      <c r="O155" s="34">
        <f>I155*0.21</f>
        <v>0</v>
      </c>
      <c r="P155">
        <v>3</v>
      </c>
    </row>
    <row r="156" spans="1:16" ht="30">
      <c r="A156" s="28" t="s">
        <v>65</v>
      </c>
      <c r="B156" s="35"/>
      <c r="C156" s="36"/>
      <c r="D156" s="36"/>
      <c r="E156" s="30" t="s">
        <v>600</v>
      </c>
      <c r="F156" s="36"/>
      <c r="G156" s="36"/>
      <c r="H156" s="36"/>
      <c r="I156" s="36"/>
      <c r="J156" s="37"/>
    </row>
    <row r="157" spans="1:16">
      <c r="A157" s="28" t="s">
        <v>89</v>
      </c>
      <c r="B157" s="35"/>
      <c r="C157" s="36"/>
      <c r="D157" s="36"/>
      <c r="E157" s="43" t="s">
        <v>601</v>
      </c>
      <c r="F157" s="36"/>
      <c r="G157" s="36"/>
      <c r="H157" s="36"/>
      <c r="I157" s="36"/>
      <c r="J157" s="37"/>
    </row>
    <row r="158" spans="1:16" ht="30">
      <c r="A158" s="28" t="s">
        <v>60</v>
      </c>
      <c r="B158" s="28">
        <v>51</v>
      </c>
      <c r="C158" s="29" t="s">
        <v>602</v>
      </c>
      <c r="D158" s="28" t="s">
        <v>62</v>
      </c>
      <c r="E158" s="30" t="s">
        <v>603</v>
      </c>
      <c r="F158" s="31" t="s">
        <v>175</v>
      </c>
      <c r="G158" s="32">
        <v>8</v>
      </c>
      <c r="H158" s="33"/>
      <c r="I158" s="33">
        <f>ROUND(G158*H158,P4)</f>
        <v>0</v>
      </c>
      <c r="J158" s="28"/>
      <c r="O158" s="34">
        <f>I158*0.21</f>
        <v>0</v>
      </c>
      <c r="P158">
        <v>3</v>
      </c>
    </row>
    <row r="159" spans="1:16">
      <c r="A159" s="28" t="s">
        <v>65</v>
      </c>
      <c r="B159" s="35"/>
      <c r="C159" s="36"/>
      <c r="D159" s="36"/>
      <c r="E159" s="30" t="s">
        <v>604</v>
      </c>
      <c r="F159" s="36"/>
      <c r="G159" s="36"/>
      <c r="H159" s="36"/>
      <c r="I159" s="36"/>
      <c r="J159" s="37"/>
    </row>
    <row r="160" spans="1:16">
      <c r="A160" s="28" t="s">
        <v>89</v>
      </c>
      <c r="B160" s="35"/>
      <c r="C160" s="36"/>
      <c r="D160" s="36"/>
      <c r="E160" s="43" t="s">
        <v>605</v>
      </c>
      <c r="F160" s="36"/>
      <c r="G160" s="36"/>
      <c r="H160" s="36"/>
      <c r="I160" s="36"/>
      <c r="J160" s="37"/>
    </row>
    <row r="161" spans="1:16">
      <c r="A161" s="28" t="s">
        <v>60</v>
      </c>
      <c r="B161" s="28">
        <v>52</v>
      </c>
      <c r="C161" s="29" t="s">
        <v>266</v>
      </c>
      <c r="D161" s="28" t="s">
        <v>62</v>
      </c>
      <c r="E161" s="30" t="s">
        <v>267</v>
      </c>
      <c r="F161" s="31" t="s">
        <v>175</v>
      </c>
      <c r="G161" s="32">
        <v>6</v>
      </c>
      <c r="H161" s="33"/>
      <c r="I161" s="33">
        <f>ROUND(G161*H161,P4)</f>
        <v>0</v>
      </c>
      <c r="J161" s="28"/>
      <c r="O161" s="34">
        <f>I161*0.21</f>
        <v>0</v>
      </c>
      <c r="P161">
        <v>3</v>
      </c>
    </row>
    <row r="162" spans="1:16">
      <c r="A162" s="28" t="s">
        <v>65</v>
      </c>
      <c r="B162" s="35"/>
      <c r="C162" s="36"/>
      <c r="D162" s="36"/>
      <c r="E162" s="38" t="s">
        <v>62</v>
      </c>
      <c r="F162" s="36"/>
      <c r="G162" s="36"/>
      <c r="H162" s="36"/>
      <c r="I162" s="36"/>
      <c r="J162" s="37"/>
    </row>
    <row r="163" spans="1:16">
      <c r="A163" s="28" t="s">
        <v>89</v>
      </c>
      <c r="B163" s="35"/>
      <c r="C163" s="36"/>
      <c r="D163" s="36"/>
      <c r="E163" s="43" t="s">
        <v>606</v>
      </c>
      <c r="F163" s="36"/>
      <c r="G163" s="36"/>
      <c r="H163" s="36"/>
      <c r="I163" s="36"/>
      <c r="J163" s="37"/>
    </row>
    <row r="164" spans="1:16">
      <c r="A164" s="28" t="s">
        <v>60</v>
      </c>
      <c r="B164" s="28">
        <v>53</v>
      </c>
      <c r="C164" s="29" t="s">
        <v>607</v>
      </c>
      <c r="D164" s="28" t="s">
        <v>62</v>
      </c>
      <c r="E164" s="30" t="s">
        <v>608</v>
      </c>
      <c r="F164" s="31" t="s">
        <v>175</v>
      </c>
      <c r="G164" s="32">
        <v>24</v>
      </c>
      <c r="H164" s="33"/>
      <c r="I164" s="33">
        <f>ROUND(G164*H164,P4)</f>
        <v>0</v>
      </c>
      <c r="J164" s="28"/>
      <c r="O164" s="34">
        <f>I164*0.21</f>
        <v>0</v>
      </c>
      <c r="P164">
        <v>3</v>
      </c>
    </row>
    <row r="165" spans="1:16">
      <c r="A165" s="28" t="s">
        <v>65</v>
      </c>
      <c r="B165" s="35"/>
      <c r="C165" s="36"/>
      <c r="D165" s="36"/>
      <c r="E165" s="30" t="s">
        <v>609</v>
      </c>
      <c r="F165" s="36"/>
      <c r="G165" s="36"/>
      <c r="H165" s="36"/>
      <c r="I165" s="36"/>
      <c r="J165" s="37"/>
    </row>
    <row r="166" spans="1:16">
      <c r="A166" s="28" t="s">
        <v>89</v>
      </c>
      <c r="B166" s="35"/>
      <c r="C166" s="36"/>
      <c r="D166" s="36"/>
      <c r="E166" s="43" t="s">
        <v>610</v>
      </c>
      <c r="F166" s="36"/>
      <c r="G166" s="36"/>
      <c r="H166" s="36"/>
      <c r="I166" s="36"/>
      <c r="J166" s="37"/>
    </row>
    <row r="167" spans="1:16">
      <c r="A167" s="28" t="s">
        <v>60</v>
      </c>
      <c r="B167" s="28">
        <v>54</v>
      </c>
      <c r="C167" s="29" t="s">
        <v>272</v>
      </c>
      <c r="D167" s="28" t="s">
        <v>62</v>
      </c>
      <c r="E167" s="30" t="s">
        <v>273</v>
      </c>
      <c r="F167" s="31" t="s">
        <v>134</v>
      </c>
      <c r="G167" s="32">
        <v>10</v>
      </c>
      <c r="H167" s="33"/>
      <c r="I167" s="33">
        <f>ROUND(G167*H167,P4)</f>
        <v>0</v>
      </c>
      <c r="J167" s="28"/>
      <c r="O167" s="34">
        <f>I167*0.21</f>
        <v>0</v>
      </c>
      <c r="P167">
        <v>3</v>
      </c>
    </row>
    <row r="168" spans="1:16">
      <c r="A168" s="28" t="s">
        <v>65</v>
      </c>
      <c r="B168" s="35"/>
      <c r="C168" s="36"/>
      <c r="D168" s="36"/>
      <c r="E168" s="38" t="s">
        <v>62</v>
      </c>
      <c r="F168" s="36"/>
      <c r="G168" s="36"/>
      <c r="H168" s="36"/>
      <c r="I168" s="36"/>
      <c r="J168" s="37"/>
    </row>
    <row r="169" spans="1:16">
      <c r="A169" s="22" t="s">
        <v>57</v>
      </c>
      <c r="B169" s="23"/>
      <c r="C169" s="24" t="s">
        <v>278</v>
      </c>
      <c r="D169" s="25"/>
      <c r="E169" s="22" t="s">
        <v>279</v>
      </c>
      <c r="F169" s="25"/>
      <c r="G169" s="25"/>
      <c r="H169" s="25"/>
      <c r="I169" s="26">
        <f>SUMIFS(I170:I172,A170:A172,"P")</f>
        <v>0</v>
      </c>
      <c r="J169" s="27"/>
    </row>
    <row r="170" spans="1:16" ht="30">
      <c r="A170" s="28" t="s">
        <v>60</v>
      </c>
      <c r="B170" s="28">
        <v>55</v>
      </c>
      <c r="C170" s="29" t="s">
        <v>280</v>
      </c>
      <c r="D170" s="28" t="s">
        <v>62</v>
      </c>
      <c r="E170" s="30" t="s">
        <v>281</v>
      </c>
      <c r="F170" s="31" t="s">
        <v>175</v>
      </c>
      <c r="G170" s="32">
        <v>35</v>
      </c>
      <c r="H170" s="33"/>
      <c r="I170" s="33">
        <f>ROUND(G170*H170,P4)</f>
        <v>0</v>
      </c>
      <c r="J170" s="28"/>
      <c r="O170" s="34">
        <f>I170*0.21</f>
        <v>0</v>
      </c>
      <c r="P170">
        <v>3</v>
      </c>
    </row>
    <row r="171" spans="1:16">
      <c r="A171" s="28" t="s">
        <v>65</v>
      </c>
      <c r="B171" s="35"/>
      <c r="C171" s="36"/>
      <c r="D171" s="36"/>
      <c r="E171" s="38" t="s">
        <v>62</v>
      </c>
      <c r="F171" s="36"/>
      <c r="G171" s="36"/>
      <c r="H171" s="36"/>
      <c r="I171" s="36"/>
      <c r="J171" s="37"/>
    </row>
    <row r="172" spans="1:16">
      <c r="A172" s="28" t="s">
        <v>89</v>
      </c>
      <c r="B172" s="35"/>
      <c r="C172" s="36"/>
      <c r="D172" s="36"/>
      <c r="E172" s="43" t="s">
        <v>611</v>
      </c>
      <c r="F172" s="36"/>
      <c r="G172" s="36"/>
      <c r="H172" s="36"/>
      <c r="I172" s="36"/>
      <c r="J172" s="37"/>
    </row>
    <row r="173" spans="1:16">
      <c r="A173" s="22" t="s">
        <v>57</v>
      </c>
      <c r="B173" s="23"/>
      <c r="C173" s="24" t="s">
        <v>283</v>
      </c>
      <c r="D173" s="25"/>
      <c r="E173" s="22" t="s">
        <v>284</v>
      </c>
      <c r="F173" s="25"/>
      <c r="G173" s="25"/>
      <c r="H173" s="25"/>
      <c r="I173" s="26">
        <f>SUMIFS(I174:I183,A174:A183,"P")</f>
        <v>0</v>
      </c>
      <c r="J173" s="27"/>
    </row>
    <row r="174" spans="1:16">
      <c r="A174" s="28" t="s">
        <v>60</v>
      </c>
      <c r="B174" s="28">
        <v>56</v>
      </c>
      <c r="C174" s="29" t="s">
        <v>285</v>
      </c>
      <c r="D174" s="28" t="s">
        <v>62</v>
      </c>
      <c r="E174" s="30" t="s">
        <v>286</v>
      </c>
      <c r="F174" s="31" t="s">
        <v>134</v>
      </c>
      <c r="G174" s="32">
        <v>16</v>
      </c>
      <c r="H174" s="33"/>
      <c r="I174" s="33">
        <f>ROUND(G174*H174,P4)</f>
        <v>0</v>
      </c>
      <c r="J174" s="28"/>
      <c r="O174" s="34">
        <f>I174*0.21</f>
        <v>0</v>
      </c>
      <c r="P174">
        <v>3</v>
      </c>
    </row>
    <row r="175" spans="1:16" ht="30">
      <c r="A175" s="28" t="s">
        <v>65</v>
      </c>
      <c r="B175" s="35"/>
      <c r="C175" s="36"/>
      <c r="D175" s="36"/>
      <c r="E175" s="30" t="s">
        <v>287</v>
      </c>
      <c r="F175" s="36"/>
      <c r="G175" s="36"/>
      <c r="H175" s="36"/>
      <c r="I175" s="36"/>
      <c r="J175" s="37"/>
    </row>
    <row r="176" spans="1:16">
      <c r="A176" s="28" t="s">
        <v>89</v>
      </c>
      <c r="B176" s="35"/>
      <c r="C176" s="36"/>
      <c r="D176" s="36"/>
      <c r="E176" s="43" t="s">
        <v>612</v>
      </c>
      <c r="F176" s="36"/>
      <c r="G176" s="36"/>
      <c r="H176" s="36"/>
      <c r="I176" s="36"/>
      <c r="J176" s="37"/>
    </row>
    <row r="177" spans="1:16">
      <c r="A177" s="28" t="s">
        <v>60</v>
      </c>
      <c r="B177" s="28">
        <v>57</v>
      </c>
      <c r="C177" s="29" t="s">
        <v>289</v>
      </c>
      <c r="D177" s="28" t="s">
        <v>62</v>
      </c>
      <c r="E177" s="30" t="s">
        <v>290</v>
      </c>
      <c r="F177" s="31" t="s">
        <v>291</v>
      </c>
      <c r="G177" s="32">
        <v>5</v>
      </c>
      <c r="H177" s="33"/>
      <c r="I177" s="33">
        <f>ROUND(G177*H177,P4)</f>
        <v>0</v>
      </c>
      <c r="J177" s="28"/>
      <c r="O177" s="34">
        <f>I177*0.21</f>
        <v>0</v>
      </c>
      <c r="P177">
        <v>3</v>
      </c>
    </row>
    <row r="178" spans="1:16" ht="45">
      <c r="A178" s="28" t="s">
        <v>65</v>
      </c>
      <c r="B178" s="35"/>
      <c r="C178" s="36"/>
      <c r="D178" s="36"/>
      <c r="E178" s="30" t="s">
        <v>292</v>
      </c>
      <c r="F178" s="36"/>
      <c r="G178" s="36"/>
      <c r="H178" s="36"/>
      <c r="I178" s="36"/>
      <c r="J178" s="37"/>
    </row>
    <row r="179" spans="1:16">
      <c r="A179" s="28" t="s">
        <v>60</v>
      </c>
      <c r="B179" s="28">
        <v>58</v>
      </c>
      <c r="C179" s="29" t="s">
        <v>293</v>
      </c>
      <c r="D179" s="28" t="s">
        <v>62</v>
      </c>
      <c r="E179" s="30" t="s">
        <v>294</v>
      </c>
      <c r="F179" s="31" t="s">
        <v>291</v>
      </c>
      <c r="G179" s="32">
        <v>5</v>
      </c>
      <c r="H179" s="33"/>
      <c r="I179" s="33">
        <f>ROUND(G179*H179,P4)</f>
        <v>0</v>
      </c>
      <c r="J179" s="28"/>
      <c r="O179" s="34">
        <f>I179*0.21</f>
        <v>0</v>
      </c>
      <c r="P179">
        <v>3</v>
      </c>
    </row>
    <row r="180" spans="1:16">
      <c r="A180" s="28" t="s">
        <v>65</v>
      </c>
      <c r="B180" s="35"/>
      <c r="C180" s="36"/>
      <c r="D180" s="36"/>
      <c r="E180" s="38" t="s">
        <v>62</v>
      </c>
      <c r="F180" s="36"/>
      <c r="G180" s="36"/>
      <c r="H180" s="36"/>
      <c r="I180" s="36"/>
      <c r="J180" s="37"/>
    </row>
    <row r="181" spans="1:16">
      <c r="A181" s="28" t="s">
        <v>60</v>
      </c>
      <c r="B181" s="28">
        <v>59</v>
      </c>
      <c r="C181" s="29" t="s">
        <v>295</v>
      </c>
      <c r="D181" s="28" t="s">
        <v>62</v>
      </c>
      <c r="E181" s="30" t="s">
        <v>296</v>
      </c>
      <c r="F181" s="31" t="s">
        <v>291</v>
      </c>
      <c r="G181" s="32">
        <v>7</v>
      </c>
      <c r="H181" s="33"/>
      <c r="I181" s="33">
        <f>ROUND(G181*H181,P4)</f>
        <v>0</v>
      </c>
      <c r="J181" s="28"/>
      <c r="O181" s="34">
        <f>I181*0.21</f>
        <v>0</v>
      </c>
      <c r="P181">
        <v>3</v>
      </c>
    </row>
    <row r="182" spans="1:16">
      <c r="A182" s="28" t="s">
        <v>65</v>
      </c>
      <c r="B182" s="35"/>
      <c r="C182" s="36"/>
      <c r="D182" s="36"/>
      <c r="E182" s="38" t="s">
        <v>62</v>
      </c>
      <c r="F182" s="36"/>
      <c r="G182" s="36"/>
      <c r="H182" s="36"/>
      <c r="I182" s="36"/>
      <c r="J182" s="37"/>
    </row>
    <row r="183" spans="1:16">
      <c r="A183" s="28" t="s">
        <v>89</v>
      </c>
      <c r="B183" s="35"/>
      <c r="C183" s="36"/>
      <c r="D183" s="36"/>
      <c r="E183" s="43" t="s">
        <v>613</v>
      </c>
      <c r="F183" s="36"/>
      <c r="G183" s="36"/>
      <c r="H183" s="36"/>
      <c r="I183" s="36"/>
      <c r="J183" s="37"/>
    </row>
    <row r="184" spans="1:16">
      <c r="A184" s="22" t="s">
        <v>57</v>
      </c>
      <c r="B184" s="23"/>
      <c r="C184" s="24" t="s">
        <v>298</v>
      </c>
      <c r="D184" s="25"/>
      <c r="E184" s="22" t="s">
        <v>299</v>
      </c>
      <c r="F184" s="25"/>
      <c r="G184" s="25"/>
      <c r="H184" s="25"/>
      <c r="I184" s="26">
        <f>SUMIFS(I185:I210,A185:A210,"P")</f>
        <v>0</v>
      </c>
      <c r="J184" s="27"/>
    </row>
    <row r="185" spans="1:16" ht="30">
      <c r="A185" s="28" t="s">
        <v>60</v>
      </c>
      <c r="B185" s="28">
        <v>60</v>
      </c>
      <c r="C185" s="29" t="s">
        <v>303</v>
      </c>
      <c r="D185" s="28" t="s">
        <v>62</v>
      </c>
      <c r="E185" s="30" t="s">
        <v>304</v>
      </c>
      <c r="F185" s="31" t="s">
        <v>291</v>
      </c>
      <c r="G185" s="32">
        <v>1</v>
      </c>
      <c r="H185" s="33"/>
      <c r="I185" s="33">
        <f>ROUND(G185*H185,P4)</f>
        <v>0</v>
      </c>
      <c r="J185" s="28"/>
      <c r="O185" s="34">
        <f>I185*0.21</f>
        <v>0</v>
      </c>
      <c r="P185">
        <v>3</v>
      </c>
    </row>
    <row r="186" spans="1:16">
      <c r="A186" s="28" t="s">
        <v>65</v>
      </c>
      <c r="B186" s="35"/>
      <c r="C186" s="36"/>
      <c r="D186" s="36"/>
      <c r="E186" s="30" t="s">
        <v>305</v>
      </c>
      <c r="F186" s="36"/>
      <c r="G186" s="36"/>
      <c r="H186" s="36"/>
      <c r="I186" s="36"/>
      <c r="J186" s="37"/>
    </row>
    <row r="187" spans="1:16" ht="30">
      <c r="A187" s="28" t="s">
        <v>60</v>
      </c>
      <c r="B187" s="28">
        <v>61</v>
      </c>
      <c r="C187" s="29" t="s">
        <v>306</v>
      </c>
      <c r="D187" s="28" t="s">
        <v>62</v>
      </c>
      <c r="E187" s="30" t="s">
        <v>307</v>
      </c>
      <c r="F187" s="31" t="s">
        <v>291</v>
      </c>
      <c r="G187" s="32">
        <v>1</v>
      </c>
      <c r="H187" s="33"/>
      <c r="I187" s="33">
        <f>ROUND(G187*H187,P4)</f>
        <v>0</v>
      </c>
      <c r="J187" s="28"/>
      <c r="O187" s="34">
        <f>I187*0.21</f>
        <v>0</v>
      </c>
      <c r="P187">
        <v>3</v>
      </c>
    </row>
    <row r="188" spans="1:16" ht="30">
      <c r="A188" s="28" t="s">
        <v>65</v>
      </c>
      <c r="B188" s="35"/>
      <c r="C188" s="36"/>
      <c r="D188" s="36"/>
      <c r="E188" s="30" t="s">
        <v>308</v>
      </c>
      <c r="F188" s="36"/>
      <c r="G188" s="36"/>
      <c r="H188" s="36"/>
      <c r="I188" s="36"/>
      <c r="J188" s="37"/>
    </row>
    <row r="189" spans="1:16">
      <c r="A189" s="28" t="s">
        <v>60</v>
      </c>
      <c r="B189" s="28">
        <v>62</v>
      </c>
      <c r="C189" s="29" t="s">
        <v>309</v>
      </c>
      <c r="D189" s="28" t="s">
        <v>62</v>
      </c>
      <c r="E189" s="30" t="s">
        <v>310</v>
      </c>
      <c r="F189" s="31" t="s">
        <v>291</v>
      </c>
      <c r="G189" s="32">
        <v>1</v>
      </c>
      <c r="H189" s="33"/>
      <c r="I189" s="33">
        <f>ROUND(G189*H189,P4)</f>
        <v>0</v>
      </c>
      <c r="J189" s="28"/>
      <c r="O189" s="34">
        <f>I189*0.21</f>
        <v>0</v>
      </c>
      <c r="P189">
        <v>3</v>
      </c>
    </row>
    <row r="190" spans="1:16">
      <c r="A190" s="28" t="s">
        <v>65</v>
      </c>
      <c r="B190" s="35"/>
      <c r="C190" s="36"/>
      <c r="D190" s="36"/>
      <c r="E190" s="30" t="s">
        <v>311</v>
      </c>
      <c r="F190" s="36"/>
      <c r="G190" s="36"/>
      <c r="H190" s="36"/>
      <c r="I190" s="36"/>
      <c r="J190" s="37"/>
    </row>
    <row r="191" spans="1:16" ht="30">
      <c r="A191" s="28" t="s">
        <v>60</v>
      </c>
      <c r="B191" s="28">
        <v>63</v>
      </c>
      <c r="C191" s="29" t="s">
        <v>312</v>
      </c>
      <c r="D191" s="28" t="s">
        <v>62</v>
      </c>
      <c r="E191" s="30" t="s">
        <v>313</v>
      </c>
      <c r="F191" s="31" t="s">
        <v>291</v>
      </c>
      <c r="G191" s="32">
        <v>1</v>
      </c>
      <c r="H191" s="33"/>
      <c r="I191" s="33">
        <f>ROUND(G191*H191,P4)</f>
        <v>0</v>
      </c>
      <c r="J191" s="28"/>
      <c r="O191" s="34">
        <f>I191*0.21</f>
        <v>0</v>
      </c>
      <c r="P191">
        <v>3</v>
      </c>
    </row>
    <row r="192" spans="1:16">
      <c r="A192" s="28" t="s">
        <v>65</v>
      </c>
      <c r="B192" s="35"/>
      <c r="C192" s="36"/>
      <c r="D192" s="36"/>
      <c r="E192" s="38" t="s">
        <v>62</v>
      </c>
      <c r="F192" s="36"/>
      <c r="G192" s="36"/>
      <c r="H192" s="36"/>
      <c r="I192" s="36"/>
      <c r="J192" s="37"/>
    </row>
    <row r="193" spans="1:16">
      <c r="A193" s="28" t="s">
        <v>89</v>
      </c>
      <c r="B193" s="35"/>
      <c r="C193" s="36"/>
      <c r="D193" s="36"/>
      <c r="E193" s="44" t="s">
        <v>62</v>
      </c>
      <c r="F193" s="36"/>
      <c r="G193" s="36"/>
      <c r="H193" s="36"/>
      <c r="I193" s="36"/>
      <c r="J193" s="37"/>
    </row>
    <row r="194" spans="1:16" ht="30">
      <c r="A194" s="28" t="s">
        <v>60</v>
      </c>
      <c r="B194" s="28">
        <v>64</v>
      </c>
      <c r="C194" s="29" t="s">
        <v>315</v>
      </c>
      <c r="D194" s="28" t="s">
        <v>62</v>
      </c>
      <c r="E194" s="30" t="s">
        <v>316</v>
      </c>
      <c r="F194" s="31" t="s">
        <v>175</v>
      </c>
      <c r="G194" s="32">
        <v>2.625</v>
      </c>
      <c r="H194" s="33"/>
      <c r="I194" s="33">
        <f>ROUND(G194*H194,P4)</f>
        <v>0</v>
      </c>
      <c r="J194" s="28"/>
      <c r="O194" s="34">
        <f>I194*0.21</f>
        <v>0</v>
      </c>
      <c r="P194">
        <v>3</v>
      </c>
    </row>
    <row r="195" spans="1:16">
      <c r="A195" s="28" t="s">
        <v>65</v>
      </c>
      <c r="B195" s="35"/>
      <c r="C195" s="36"/>
      <c r="D195" s="36"/>
      <c r="E195" s="38" t="s">
        <v>62</v>
      </c>
      <c r="F195" s="36"/>
      <c r="G195" s="36"/>
      <c r="H195" s="36"/>
      <c r="I195" s="36"/>
      <c r="J195" s="37"/>
    </row>
    <row r="196" spans="1:16">
      <c r="A196" s="28" t="s">
        <v>89</v>
      </c>
      <c r="B196" s="35"/>
      <c r="C196" s="36"/>
      <c r="D196" s="36"/>
      <c r="E196" s="43" t="s">
        <v>614</v>
      </c>
      <c r="F196" s="36"/>
      <c r="G196" s="36"/>
      <c r="H196" s="36"/>
      <c r="I196" s="36"/>
      <c r="J196" s="37"/>
    </row>
    <row r="197" spans="1:16">
      <c r="A197" s="28" t="s">
        <v>60</v>
      </c>
      <c r="B197" s="28">
        <v>65</v>
      </c>
      <c r="C197" s="29" t="s">
        <v>324</v>
      </c>
      <c r="D197" s="28" t="s">
        <v>62</v>
      </c>
      <c r="E197" s="30" t="s">
        <v>325</v>
      </c>
      <c r="F197" s="31" t="s">
        <v>134</v>
      </c>
      <c r="G197" s="32">
        <v>256</v>
      </c>
      <c r="H197" s="33"/>
      <c r="I197" s="33">
        <f>ROUND(G197*H197,P4)</f>
        <v>0</v>
      </c>
      <c r="J197" s="28"/>
      <c r="O197" s="34">
        <f>I197*0.21</f>
        <v>0</v>
      </c>
      <c r="P197">
        <v>3</v>
      </c>
    </row>
    <row r="198" spans="1:16" ht="30">
      <c r="A198" s="28" t="s">
        <v>65</v>
      </c>
      <c r="B198" s="35"/>
      <c r="C198" s="36"/>
      <c r="D198" s="36"/>
      <c r="E198" s="30" t="s">
        <v>426</v>
      </c>
      <c r="F198" s="36"/>
      <c r="G198" s="36"/>
      <c r="H198" s="36"/>
      <c r="I198" s="36"/>
      <c r="J198" s="37"/>
    </row>
    <row r="199" spans="1:16" ht="45">
      <c r="A199" s="28" t="s">
        <v>89</v>
      </c>
      <c r="B199" s="35"/>
      <c r="C199" s="36"/>
      <c r="D199" s="36"/>
      <c r="E199" s="43" t="s">
        <v>615</v>
      </c>
      <c r="F199" s="36"/>
      <c r="G199" s="36"/>
      <c r="H199" s="36"/>
      <c r="I199" s="36"/>
      <c r="J199" s="37"/>
    </row>
    <row r="200" spans="1:16">
      <c r="A200" s="28" t="s">
        <v>60</v>
      </c>
      <c r="B200" s="28">
        <v>66</v>
      </c>
      <c r="C200" s="29" t="s">
        <v>328</v>
      </c>
      <c r="D200" s="28" t="s">
        <v>62</v>
      </c>
      <c r="E200" s="30" t="s">
        <v>329</v>
      </c>
      <c r="F200" s="31" t="s">
        <v>134</v>
      </c>
      <c r="G200" s="32">
        <v>110</v>
      </c>
      <c r="H200" s="33"/>
      <c r="I200" s="33">
        <f>ROUND(G200*H200,P4)</f>
        <v>0</v>
      </c>
      <c r="J200" s="28"/>
      <c r="O200" s="34">
        <f>I200*0.21</f>
        <v>0</v>
      </c>
      <c r="P200">
        <v>3</v>
      </c>
    </row>
    <row r="201" spans="1:16">
      <c r="A201" s="28" t="s">
        <v>65</v>
      </c>
      <c r="B201" s="35"/>
      <c r="C201" s="36"/>
      <c r="D201" s="36"/>
      <c r="E201" s="38" t="s">
        <v>62</v>
      </c>
      <c r="F201" s="36"/>
      <c r="G201" s="36"/>
      <c r="H201" s="36"/>
      <c r="I201" s="36"/>
      <c r="J201" s="37"/>
    </row>
    <row r="202" spans="1:16">
      <c r="A202" s="28" t="s">
        <v>60</v>
      </c>
      <c r="B202" s="28">
        <v>67</v>
      </c>
      <c r="C202" s="29" t="s">
        <v>338</v>
      </c>
      <c r="D202" s="28" t="s">
        <v>62</v>
      </c>
      <c r="E202" s="30" t="s">
        <v>339</v>
      </c>
      <c r="F202" s="31" t="s">
        <v>175</v>
      </c>
      <c r="G202" s="32">
        <v>35</v>
      </c>
      <c r="H202" s="33"/>
      <c r="I202" s="33">
        <f>ROUND(G202*H202,P4)</f>
        <v>0</v>
      </c>
      <c r="J202" s="28"/>
      <c r="O202" s="34">
        <f>I202*0.21</f>
        <v>0</v>
      </c>
      <c r="P202">
        <v>3</v>
      </c>
    </row>
    <row r="203" spans="1:16">
      <c r="A203" s="28" t="s">
        <v>65</v>
      </c>
      <c r="B203" s="35"/>
      <c r="C203" s="36"/>
      <c r="D203" s="36"/>
      <c r="E203" s="38" t="s">
        <v>62</v>
      </c>
      <c r="F203" s="36"/>
      <c r="G203" s="36"/>
      <c r="H203" s="36"/>
      <c r="I203" s="36"/>
      <c r="J203" s="37"/>
    </row>
    <row r="204" spans="1:16">
      <c r="A204" s="28" t="s">
        <v>89</v>
      </c>
      <c r="B204" s="35"/>
      <c r="C204" s="36"/>
      <c r="D204" s="36"/>
      <c r="E204" s="43" t="s">
        <v>611</v>
      </c>
      <c r="F204" s="36"/>
      <c r="G204" s="36"/>
      <c r="H204" s="36"/>
      <c r="I204" s="36"/>
      <c r="J204" s="37"/>
    </row>
    <row r="205" spans="1:16">
      <c r="A205" s="28" t="s">
        <v>60</v>
      </c>
      <c r="B205" s="28">
        <v>68</v>
      </c>
      <c r="C205" s="29" t="s">
        <v>340</v>
      </c>
      <c r="D205" s="28" t="s">
        <v>62</v>
      </c>
      <c r="E205" s="30" t="s">
        <v>341</v>
      </c>
      <c r="F205" s="31" t="s">
        <v>291</v>
      </c>
      <c r="G205" s="32">
        <v>5</v>
      </c>
      <c r="H205" s="33"/>
      <c r="I205" s="33">
        <f>ROUND(G205*H205,P4)</f>
        <v>0</v>
      </c>
      <c r="J205" s="28"/>
      <c r="O205" s="34">
        <f>I205*0.21</f>
        <v>0</v>
      </c>
      <c r="P205">
        <v>3</v>
      </c>
    </row>
    <row r="206" spans="1:16">
      <c r="A206" s="28" t="s">
        <v>65</v>
      </c>
      <c r="B206" s="35"/>
      <c r="C206" s="36"/>
      <c r="D206" s="36"/>
      <c r="E206" s="30" t="s">
        <v>114</v>
      </c>
      <c r="F206" s="36"/>
      <c r="G206" s="36"/>
      <c r="H206" s="36"/>
      <c r="I206" s="36"/>
      <c r="J206" s="37"/>
    </row>
    <row r="207" spans="1:16">
      <c r="A207" s="28" t="s">
        <v>60</v>
      </c>
      <c r="B207" s="28">
        <v>69</v>
      </c>
      <c r="C207" s="29" t="s">
        <v>345</v>
      </c>
      <c r="D207" s="28" t="s">
        <v>62</v>
      </c>
      <c r="E207" s="30" t="s">
        <v>346</v>
      </c>
      <c r="F207" s="31" t="s">
        <v>134</v>
      </c>
      <c r="G207" s="32">
        <v>84</v>
      </c>
      <c r="H207" s="33"/>
      <c r="I207" s="33">
        <f>ROUND(G207*H207,P4)</f>
        <v>0</v>
      </c>
      <c r="J207" s="28"/>
      <c r="O207" s="34">
        <f>I207*0.21</f>
        <v>0</v>
      </c>
      <c r="P207">
        <v>3</v>
      </c>
    </row>
    <row r="208" spans="1:16" ht="30">
      <c r="A208" s="28" t="s">
        <v>65</v>
      </c>
      <c r="B208" s="35"/>
      <c r="C208" s="36"/>
      <c r="D208" s="36"/>
      <c r="E208" s="30" t="s">
        <v>431</v>
      </c>
      <c r="F208" s="36"/>
      <c r="G208" s="36"/>
      <c r="H208" s="36"/>
      <c r="I208" s="36"/>
      <c r="J208" s="37"/>
    </row>
    <row r="209" spans="1:16">
      <c r="A209" s="28" t="s">
        <v>60</v>
      </c>
      <c r="B209" s="28">
        <v>70</v>
      </c>
      <c r="C209" s="29" t="s">
        <v>348</v>
      </c>
      <c r="D209" s="28" t="s">
        <v>62</v>
      </c>
      <c r="E209" s="30" t="s">
        <v>349</v>
      </c>
      <c r="F209" s="31" t="s">
        <v>134</v>
      </c>
      <c r="G209" s="32">
        <v>20</v>
      </c>
      <c r="H209" s="33"/>
      <c r="I209" s="33">
        <f>ROUND(G209*H209,P4)</f>
        <v>0</v>
      </c>
      <c r="J209" s="28"/>
      <c r="O209" s="34">
        <f>I209*0.21</f>
        <v>0</v>
      </c>
      <c r="P209">
        <v>3</v>
      </c>
    </row>
    <row r="210" spans="1:16" ht="30">
      <c r="A210" s="28" t="s">
        <v>65</v>
      </c>
      <c r="B210" s="39"/>
      <c r="C210" s="40"/>
      <c r="D210" s="40"/>
      <c r="E210" s="30" t="s">
        <v>432</v>
      </c>
      <c r="F210" s="40"/>
      <c r="G210" s="40"/>
      <c r="H210" s="40"/>
      <c r="I210" s="40"/>
      <c r="J210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27</v>
      </c>
      <c r="I3" s="17">
        <f>SUMIFS(I9:I86,A9:A86,"SD")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196</v>
      </c>
      <c r="D4" s="68"/>
      <c r="E4" s="15" t="s">
        <v>26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27</v>
      </c>
      <c r="D5" s="68"/>
      <c r="E5" s="15" t="s">
        <v>28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433</v>
      </c>
      <c r="D9" s="25"/>
      <c r="E9" s="22" t="s">
        <v>434</v>
      </c>
      <c r="F9" s="25"/>
      <c r="G9" s="25"/>
      <c r="H9" s="25"/>
      <c r="I9" s="26">
        <f>SUMIFS(I11:I86,A11:A86,"P")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435</v>
      </c>
      <c r="D11" s="28" t="s">
        <v>62</v>
      </c>
      <c r="E11" s="30" t="s">
        <v>436</v>
      </c>
      <c r="F11" s="31" t="s">
        <v>437</v>
      </c>
      <c r="G11" s="32">
        <v>2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8" t="s">
        <v>62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438</v>
      </c>
      <c r="D13" s="28" t="s">
        <v>62</v>
      </c>
      <c r="E13" s="30" t="s">
        <v>439</v>
      </c>
      <c r="F13" s="31" t="s">
        <v>437</v>
      </c>
      <c r="G13" s="32">
        <v>2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>
      <c r="A14" s="28" t="s">
        <v>65</v>
      </c>
      <c r="B14" s="35"/>
      <c r="C14" s="36"/>
      <c r="D14" s="36"/>
      <c r="E14" s="38" t="s">
        <v>62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440</v>
      </c>
      <c r="D15" s="28" t="s">
        <v>71</v>
      </c>
      <c r="E15" s="30" t="s">
        <v>441</v>
      </c>
      <c r="F15" s="31" t="s">
        <v>442</v>
      </c>
      <c r="G15" s="32">
        <v>150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8" t="s">
        <v>62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 ht="30">
      <c r="A18" s="28" t="s">
        <v>60</v>
      </c>
      <c r="B18" s="28">
        <v>4</v>
      </c>
      <c r="C18" s="29" t="s">
        <v>443</v>
      </c>
      <c r="D18" s="28" t="s">
        <v>74</v>
      </c>
      <c r="E18" s="30" t="s">
        <v>445</v>
      </c>
      <c r="F18" s="31" t="s">
        <v>437</v>
      </c>
      <c r="G18" s="32">
        <v>4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30">
      <c r="A19" s="28" t="s">
        <v>65</v>
      </c>
      <c r="B19" s="35"/>
      <c r="C19" s="36"/>
      <c r="D19" s="36"/>
      <c r="E19" s="30" t="s">
        <v>445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446</v>
      </c>
      <c r="D20" s="28" t="s">
        <v>62</v>
      </c>
      <c r="E20" s="30" t="s">
        <v>447</v>
      </c>
      <c r="F20" s="31" t="s">
        <v>437</v>
      </c>
      <c r="G20" s="32">
        <v>4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>
      <c r="A23" s="28" t="s">
        <v>60</v>
      </c>
      <c r="B23" s="28">
        <v>6</v>
      </c>
      <c r="C23" s="29" t="s">
        <v>448</v>
      </c>
      <c r="D23" s="28" t="s">
        <v>62</v>
      </c>
      <c r="E23" s="30" t="s">
        <v>616</v>
      </c>
      <c r="F23" s="31" t="s">
        <v>437</v>
      </c>
      <c r="G23" s="32">
        <v>4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 ht="75">
      <c r="A24" s="28" t="s">
        <v>65</v>
      </c>
      <c r="B24" s="35"/>
      <c r="C24" s="36"/>
      <c r="D24" s="36"/>
      <c r="E24" s="30" t="s">
        <v>617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451</v>
      </c>
      <c r="D25" s="28" t="s">
        <v>62</v>
      </c>
      <c r="E25" s="30" t="s">
        <v>452</v>
      </c>
      <c r="F25" s="31" t="s">
        <v>442</v>
      </c>
      <c r="G25" s="32">
        <v>210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>
      <c r="A26" s="28" t="s">
        <v>65</v>
      </c>
      <c r="B26" s="35"/>
      <c r="C26" s="36"/>
      <c r="D26" s="36"/>
      <c r="E26" s="38" t="s">
        <v>62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453</v>
      </c>
      <c r="D27" s="28" t="s">
        <v>62</v>
      </c>
      <c r="E27" s="30" t="s">
        <v>454</v>
      </c>
      <c r="F27" s="31" t="s">
        <v>442</v>
      </c>
      <c r="G27" s="32">
        <v>30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5"/>
      <c r="C28" s="36"/>
      <c r="D28" s="36"/>
      <c r="E28" s="38" t="s">
        <v>62</v>
      </c>
      <c r="F28" s="36"/>
      <c r="G28" s="36"/>
      <c r="H28" s="36"/>
      <c r="I28" s="36"/>
      <c r="J28" s="37"/>
    </row>
    <row r="29" spans="1:16">
      <c r="A29" s="28" t="s">
        <v>60</v>
      </c>
      <c r="B29" s="28">
        <v>9</v>
      </c>
      <c r="C29" s="29" t="s">
        <v>455</v>
      </c>
      <c r="D29" s="28" t="s">
        <v>62</v>
      </c>
      <c r="E29" s="30" t="s">
        <v>458</v>
      </c>
      <c r="F29" s="31" t="s">
        <v>442</v>
      </c>
      <c r="G29" s="32">
        <v>160</v>
      </c>
      <c r="H29" s="33"/>
      <c r="I29" s="33">
        <f>ROUND(G29*H29,P4)</f>
        <v>0</v>
      </c>
      <c r="J29" s="28"/>
      <c r="O29" s="34">
        <f>I29*0.21</f>
        <v>0</v>
      </c>
      <c r="P29">
        <v>3</v>
      </c>
    </row>
    <row r="30" spans="1:16">
      <c r="A30" s="28" t="s">
        <v>65</v>
      </c>
      <c r="B30" s="35"/>
      <c r="C30" s="36"/>
      <c r="D30" s="36"/>
      <c r="E30" s="38" t="s">
        <v>62</v>
      </c>
      <c r="F30" s="36"/>
      <c r="G30" s="36"/>
      <c r="H30" s="36"/>
      <c r="I30" s="36"/>
      <c r="J30" s="37"/>
    </row>
    <row r="31" spans="1:16">
      <c r="A31" s="28" t="s">
        <v>60</v>
      </c>
      <c r="B31" s="28">
        <v>10</v>
      </c>
      <c r="C31" s="29" t="s">
        <v>457</v>
      </c>
      <c r="D31" s="28" t="s">
        <v>62</v>
      </c>
      <c r="E31" s="30" t="s">
        <v>460</v>
      </c>
      <c r="F31" s="31" t="s">
        <v>442</v>
      </c>
      <c r="G31" s="32">
        <v>8</v>
      </c>
      <c r="H31" s="33"/>
      <c r="I31" s="33">
        <f>ROUND(G31*H31,P4)</f>
        <v>0</v>
      </c>
      <c r="J31" s="28"/>
      <c r="O31" s="34">
        <f>I31*0.21</f>
        <v>0</v>
      </c>
      <c r="P31">
        <v>3</v>
      </c>
    </row>
    <row r="32" spans="1:16">
      <c r="A32" s="28" t="s">
        <v>65</v>
      </c>
      <c r="B32" s="35"/>
      <c r="C32" s="36"/>
      <c r="D32" s="36"/>
      <c r="E32" s="38" t="s">
        <v>62</v>
      </c>
      <c r="F32" s="36"/>
      <c r="G32" s="36"/>
      <c r="H32" s="36"/>
      <c r="I32" s="36"/>
      <c r="J32" s="37"/>
    </row>
    <row r="33" spans="1:16">
      <c r="A33" s="28" t="s">
        <v>60</v>
      </c>
      <c r="B33" s="28">
        <v>11</v>
      </c>
      <c r="C33" s="29" t="s">
        <v>459</v>
      </c>
      <c r="D33" s="28" t="s">
        <v>62</v>
      </c>
      <c r="E33" s="30" t="s">
        <v>462</v>
      </c>
      <c r="F33" s="31" t="s">
        <v>437</v>
      </c>
      <c r="G33" s="32">
        <v>4</v>
      </c>
      <c r="H33" s="33"/>
      <c r="I33" s="33">
        <f>ROUND(G33*H33,P4)</f>
        <v>0</v>
      </c>
      <c r="J33" s="28"/>
      <c r="O33" s="34">
        <f>I33*0.21</f>
        <v>0</v>
      </c>
      <c r="P33">
        <v>3</v>
      </c>
    </row>
    <row r="34" spans="1:16">
      <c r="A34" s="28" t="s">
        <v>65</v>
      </c>
      <c r="B34" s="35"/>
      <c r="C34" s="36"/>
      <c r="D34" s="36"/>
      <c r="E34" s="38" t="s">
        <v>62</v>
      </c>
      <c r="F34" s="36"/>
      <c r="G34" s="36"/>
      <c r="H34" s="36"/>
      <c r="I34" s="36"/>
      <c r="J34" s="37"/>
    </row>
    <row r="35" spans="1:16">
      <c r="A35" s="28" t="s">
        <v>60</v>
      </c>
      <c r="B35" s="28">
        <v>12</v>
      </c>
      <c r="C35" s="29" t="s">
        <v>461</v>
      </c>
      <c r="D35" s="28" t="s">
        <v>62</v>
      </c>
      <c r="E35" s="30" t="s">
        <v>464</v>
      </c>
      <c r="F35" s="31" t="s">
        <v>437</v>
      </c>
      <c r="G35" s="32">
        <v>10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8" t="s">
        <v>62</v>
      </c>
      <c r="F36" s="36"/>
      <c r="G36" s="36"/>
      <c r="H36" s="36"/>
      <c r="I36" s="36"/>
      <c r="J36" s="37"/>
    </row>
    <row r="37" spans="1:16">
      <c r="A37" s="28" t="s">
        <v>60</v>
      </c>
      <c r="B37" s="28">
        <v>13</v>
      </c>
      <c r="C37" s="29" t="s">
        <v>463</v>
      </c>
      <c r="D37" s="28" t="s">
        <v>62</v>
      </c>
      <c r="E37" s="30" t="s">
        <v>466</v>
      </c>
      <c r="F37" s="31" t="s">
        <v>442</v>
      </c>
      <c r="G37" s="32">
        <v>180</v>
      </c>
      <c r="H37" s="33"/>
      <c r="I37" s="33">
        <f>ROUND(G37*H37,P4)</f>
        <v>0</v>
      </c>
      <c r="J37" s="28"/>
      <c r="O37" s="34">
        <f>I37*0.21</f>
        <v>0</v>
      </c>
      <c r="P37">
        <v>3</v>
      </c>
    </row>
    <row r="38" spans="1:16">
      <c r="A38" s="28" t="s">
        <v>65</v>
      </c>
      <c r="B38" s="35"/>
      <c r="C38" s="36"/>
      <c r="D38" s="36"/>
      <c r="E38" s="38" t="s">
        <v>62</v>
      </c>
      <c r="F38" s="36"/>
      <c r="G38" s="36"/>
      <c r="H38" s="36"/>
      <c r="I38" s="36"/>
      <c r="J38" s="37"/>
    </row>
    <row r="39" spans="1:16">
      <c r="A39" s="28" t="s">
        <v>60</v>
      </c>
      <c r="B39" s="28">
        <v>14</v>
      </c>
      <c r="C39" s="29" t="s">
        <v>465</v>
      </c>
      <c r="D39" s="28" t="s">
        <v>62</v>
      </c>
      <c r="E39" s="30" t="s">
        <v>468</v>
      </c>
      <c r="F39" s="31" t="s">
        <v>442</v>
      </c>
      <c r="G39" s="32">
        <v>10</v>
      </c>
      <c r="H39" s="33"/>
      <c r="I39" s="33">
        <f>ROUND(G39*H39,P4)</f>
        <v>0</v>
      </c>
      <c r="J39" s="28"/>
      <c r="O39" s="34">
        <f>I39*0.21</f>
        <v>0</v>
      </c>
      <c r="P39">
        <v>3</v>
      </c>
    </row>
    <row r="40" spans="1:16">
      <c r="A40" s="28" t="s">
        <v>65</v>
      </c>
      <c r="B40" s="35"/>
      <c r="C40" s="36"/>
      <c r="D40" s="36"/>
      <c r="E40" s="38" t="s">
        <v>62</v>
      </c>
      <c r="F40" s="36"/>
      <c r="G40" s="36"/>
      <c r="H40" s="36"/>
      <c r="I40" s="36"/>
      <c r="J40" s="37"/>
    </row>
    <row r="41" spans="1:16">
      <c r="A41" s="28" t="s">
        <v>60</v>
      </c>
      <c r="B41" s="28">
        <v>15</v>
      </c>
      <c r="C41" s="29" t="s">
        <v>467</v>
      </c>
      <c r="D41" s="28" t="s">
        <v>62</v>
      </c>
      <c r="E41" s="30" t="s">
        <v>470</v>
      </c>
      <c r="F41" s="31" t="s">
        <v>442</v>
      </c>
      <c r="G41" s="32">
        <v>160</v>
      </c>
      <c r="H41" s="33"/>
      <c r="I41" s="33">
        <f>ROUND(G41*H41,P4)</f>
        <v>0</v>
      </c>
      <c r="J41" s="28"/>
      <c r="O41" s="34">
        <f>I41*0.21</f>
        <v>0</v>
      </c>
      <c r="P41">
        <v>3</v>
      </c>
    </row>
    <row r="42" spans="1:16">
      <c r="A42" s="28" t="s">
        <v>65</v>
      </c>
      <c r="B42" s="35"/>
      <c r="C42" s="36"/>
      <c r="D42" s="36"/>
      <c r="E42" s="38" t="s">
        <v>62</v>
      </c>
      <c r="F42" s="36"/>
      <c r="G42" s="36"/>
      <c r="H42" s="36"/>
      <c r="I42" s="36"/>
      <c r="J42" s="37"/>
    </row>
    <row r="43" spans="1:16">
      <c r="A43" s="28" t="s">
        <v>60</v>
      </c>
      <c r="B43" s="28">
        <v>16</v>
      </c>
      <c r="C43" s="29" t="s">
        <v>469</v>
      </c>
      <c r="D43" s="28" t="s">
        <v>62</v>
      </c>
      <c r="E43" s="30" t="s">
        <v>472</v>
      </c>
      <c r="F43" s="31" t="s">
        <v>437</v>
      </c>
      <c r="G43" s="32">
        <v>2</v>
      </c>
      <c r="H43" s="33"/>
      <c r="I43" s="33">
        <f>ROUND(G43*H43,P4)</f>
        <v>0</v>
      </c>
      <c r="J43" s="28"/>
      <c r="O43" s="34">
        <f>I43*0.21</f>
        <v>0</v>
      </c>
      <c r="P43">
        <v>3</v>
      </c>
    </row>
    <row r="44" spans="1:16">
      <c r="A44" s="28" t="s">
        <v>65</v>
      </c>
      <c r="B44" s="35"/>
      <c r="C44" s="36"/>
      <c r="D44" s="36"/>
      <c r="E44" s="38" t="s">
        <v>62</v>
      </c>
      <c r="F44" s="36"/>
      <c r="G44" s="36"/>
      <c r="H44" s="36"/>
      <c r="I44" s="36"/>
      <c r="J44" s="37"/>
    </row>
    <row r="45" spans="1:16">
      <c r="A45" s="28" t="s">
        <v>60</v>
      </c>
      <c r="B45" s="28">
        <v>17</v>
      </c>
      <c r="C45" s="29" t="s">
        <v>471</v>
      </c>
      <c r="D45" s="28" t="s">
        <v>62</v>
      </c>
      <c r="E45" s="30" t="s">
        <v>474</v>
      </c>
      <c r="F45" s="31" t="s">
        <v>442</v>
      </c>
      <c r="G45" s="32">
        <v>6</v>
      </c>
      <c r="H45" s="33"/>
      <c r="I45" s="33">
        <f>ROUND(G45*H45,P4)</f>
        <v>0</v>
      </c>
      <c r="J45" s="28"/>
      <c r="O45" s="34">
        <f>I45*0.21</f>
        <v>0</v>
      </c>
      <c r="P45">
        <v>3</v>
      </c>
    </row>
    <row r="46" spans="1:16">
      <c r="A46" s="28" t="s">
        <v>65</v>
      </c>
      <c r="B46" s="35"/>
      <c r="C46" s="36"/>
      <c r="D46" s="36"/>
      <c r="E46" s="38" t="s">
        <v>62</v>
      </c>
      <c r="F46" s="36"/>
      <c r="G46" s="36"/>
      <c r="H46" s="36"/>
      <c r="I46" s="36"/>
      <c r="J46" s="37"/>
    </row>
    <row r="47" spans="1:16">
      <c r="A47" s="28" t="s">
        <v>60</v>
      </c>
      <c r="B47" s="28">
        <v>18</v>
      </c>
      <c r="C47" s="29" t="s">
        <v>473</v>
      </c>
      <c r="D47" s="28" t="s">
        <v>62</v>
      </c>
      <c r="E47" s="30" t="s">
        <v>476</v>
      </c>
      <c r="F47" s="31" t="s">
        <v>437</v>
      </c>
      <c r="G47" s="32">
        <v>4</v>
      </c>
      <c r="H47" s="33"/>
      <c r="I47" s="33">
        <f>ROUND(G47*H47,P4)</f>
        <v>0</v>
      </c>
      <c r="J47" s="28"/>
      <c r="O47" s="34">
        <f>I47*0.21</f>
        <v>0</v>
      </c>
      <c r="P47">
        <v>3</v>
      </c>
    </row>
    <row r="48" spans="1:16">
      <c r="A48" s="28" t="s">
        <v>65</v>
      </c>
      <c r="B48" s="35"/>
      <c r="C48" s="36"/>
      <c r="D48" s="36"/>
      <c r="E48" s="38" t="s">
        <v>62</v>
      </c>
      <c r="F48" s="36"/>
      <c r="G48" s="36"/>
      <c r="H48" s="36"/>
      <c r="I48" s="36"/>
      <c r="J48" s="37"/>
    </row>
    <row r="49" spans="1:16">
      <c r="A49" s="28" t="s">
        <v>60</v>
      </c>
      <c r="B49" s="28">
        <v>19</v>
      </c>
      <c r="C49" s="29" t="s">
        <v>475</v>
      </c>
      <c r="D49" s="28" t="s">
        <v>62</v>
      </c>
      <c r="E49" s="30" t="s">
        <v>478</v>
      </c>
      <c r="F49" s="31" t="s">
        <v>437</v>
      </c>
      <c r="G49" s="32">
        <v>4</v>
      </c>
      <c r="H49" s="33"/>
      <c r="I49" s="33">
        <f>ROUND(G49*H49,P4)</f>
        <v>0</v>
      </c>
      <c r="J49" s="28"/>
      <c r="O49" s="34">
        <f>I49*0.21</f>
        <v>0</v>
      </c>
      <c r="P49">
        <v>3</v>
      </c>
    </row>
    <row r="50" spans="1:16">
      <c r="A50" s="28" t="s">
        <v>65</v>
      </c>
      <c r="B50" s="35"/>
      <c r="C50" s="36"/>
      <c r="D50" s="36"/>
      <c r="E50" s="38" t="s">
        <v>62</v>
      </c>
      <c r="F50" s="36"/>
      <c r="G50" s="36"/>
      <c r="H50" s="36"/>
      <c r="I50" s="36"/>
      <c r="J50" s="37"/>
    </row>
    <row r="51" spans="1:16">
      <c r="A51" s="28" t="s">
        <v>60</v>
      </c>
      <c r="B51" s="28">
        <v>20</v>
      </c>
      <c r="C51" s="29" t="s">
        <v>477</v>
      </c>
      <c r="D51" s="28" t="s">
        <v>62</v>
      </c>
      <c r="E51" s="30" t="s">
        <v>480</v>
      </c>
      <c r="F51" s="31" t="s">
        <v>481</v>
      </c>
      <c r="G51" s="32">
        <v>145</v>
      </c>
      <c r="H51" s="33"/>
      <c r="I51" s="33">
        <f>ROUND(G51*H51,P4)</f>
        <v>0</v>
      </c>
      <c r="J51" s="28"/>
      <c r="O51" s="34">
        <f>I51*0.21</f>
        <v>0</v>
      </c>
      <c r="P51">
        <v>3</v>
      </c>
    </row>
    <row r="52" spans="1:16">
      <c r="A52" s="28" t="s">
        <v>65</v>
      </c>
      <c r="B52" s="35"/>
      <c r="C52" s="36"/>
      <c r="D52" s="36"/>
      <c r="E52" s="38" t="s">
        <v>62</v>
      </c>
      <c r="F52" s="36"/>
      <c r="G52" s="36"/>
      <c r="H52" s="36"/>
      <c r="I52" s="36"/>
      <c r="J52" s="37"/>
    </row>
    <row r="53" spans="1:16">
      <c r="A53" s="28" t="s">
        <v>60</v>
      </c>
      <c r="B53" s="28">
        <v>21</v>
      </c>
      <c r="C53" s="29" t="s">
        <v>479</v>
      </c>
      <c r="D53" s="28" t="s">
        <v>62</v>
      </c>
      <c r="E53" s="30" t="s">
        <v>483</v>
      </c>
      <c r="F53" s="31" t="s">
        <v>481</v>
      </c>
      <c r="G53" s="32">
        <v>145</v>
      </c>
      <c r="H53" s="33"/>
      <c r="I53" s="33">
        <f>ROUND(G53*H53,P4)</f>
        <v>0</v>
      </c>
      <c r="J53" s="28"/>
      <c r="O53" s="34">
        <f>I53*0.21</f>
        <v>0</v>
      </c>
      <c r="P53">
        <v>3</v>
      </c>
    </row>
    <row r="54" spans="1:16">
      <c r="A54" s="28" t="s">
        <v>65</v>
      </c>
      <c r="B54" s="35"/>
      <c r="C54" s="36"/>
      <c r="D54" s="36"/>
      <c r="E54" s="38" t="s">
        <v>62</v>
      </c>
      <c r="F54" s="36"/>
      <c r="G54" s="36"/>
      <c r="H54" s="36"/>
      <c r="I54" s="36"/>
      <c r="J54" s="37"/>
    </row>
    <row r="55" spans="1:16">
      <c r="A55" s="28" t="s">
        <v>60</v>
      </c>
      <c r="B55" s="28">
        <v>22</v>
      </c>
      <c r="C55" s="29" t="s">
        <v>482</v>
      </c>
      <c r="D55" s="28" t="s">
        <v>62</v>
      </c>
      <c r="E55" s="30" t="s">
        <v>485</v>
      </c>
      <c r="F55" s="31" t="s">
        <v>481</v>
      </c>
      <c r="G55" s="32">
        <v>10</v>
      </c>
      <c r="H55" s="33"/>
      <c r="I55" s="33">
        <f>ROUND(G55*H55,P4)</f>
        <v>0</v>
      </c>
      <c r="J55" s="28"/>
      <c r="O55" s="34">
        <f>I55*0.21</f>
        <v>0</v>
      </c>
      <c r="P55">
        <v>3</v>
      </c>
    </row>
    <row r="56" spans="1:16">
      <c r="A56" s="28" t="s">
        <v>65</v>
      </c>
      <c r="B56" s="35"/>
      <c r="C56" s="36"/>
      <c r="D56" s="36"/>
      <c r="E56" s="38" t="s">
        <v>62</v>
      </c>
      <c r="F56" s="36"/>
      <c r="G56" s="36"/>
      <c r="H56" s="36"/>
      <c r="I56" s="36"/>
      <c r="J56" s="37"/>
    </row>
    <row r="57" spans="1:16">
      <c r="A57" s="28" t="s">
        <v>60</v>
      </c>
      <c r="B57" s="28">
        <v>23</v>
      </c>
      <c r="C57" s="29" t="s">
        <v>484</v>
      </c>
      <c r="D57" s="28" t="s">
        <v>62</v>
      </c>
      <c r="E57" s="30" t="s">
        <v>487</v>
      </c>
      <c r="F57" s="31" t="s">
        <v>481</v>
      </c>
      <c r="G57" s="32">
        <v>10</v>
      </c>
      <c r="H57" s="33"/>
      <c r="I57" s="33">
        <f>ROUND(G57*H57,P4)</f>
        <v>0</v>
      </c>
      <c r="J57" s="28"/>
      <c r="O57" s="34">
        <f>I57*0.21</f>
        <v>0</v>
      </c>
      <c r="P57">
        <v>3</v>
      </c>
    </row>
    <row r="58" spans="1:16">
      <c r="A58" s="28" t="s">
        <v>65</v>
      </c>
      <c r="B58" s="35"/>
      <c r="C58" s="36"/>
      <c r="D58" s="36"/>
      <c r="E58" s="38" t="s">
        <v>62</v>
      </c>
      <c r="F58" s="36"/>
      <c r="G58" s="36"/>
      <c r="H58" s="36"/>
      <c r="I58" s="36"/>
      <c r="J58" s="37"/>
    </row>
    <row r="59" spans="1:16">
      <c r="A59" s="28" t="s">
        <v>60</v>
      </c>
      <c r="B59" s="28">
        <v>24</v>
      </c>
      <c r="C59" s="29" t="s">
        <v>486</v>
      </c>
      <c r="D59" s="28" t="s">
        <v>62</v>
      </c>
      <c r="E59" s="30" t="s">
        <v>618</v>
      </c>
      <c r="F59" s="31" t="s">
        <v>481</v>
      </c>
      <c r="G59" s="32">
        <v>160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>
      <c r="A60" s="28" t="s">
        <v>65</v>
      </c>
      <c r="B60" s="35"/>
      <c r="C60" s="36"/>
      <c r="D60" s="36"/>
      <c r="E60" s="38" t="s">
        <v>62</v>
      </c>
      <c r="F60" s="36"/>
      <c r="G60" s="36"/>
      <c r="H60" s="36"/>
      <c r="I60" s="36"/>
      <c r="J60" s="37"/>
    </row>
    <row r="61" spans="1:16">
      <c r="A61" s="28" t="s">
        <v>60</v>
      </c>
      <c r="B61" s="28">
        <v>25</v>
      </c>
      <c r="C61" s="29" t="s">
        <v>488</v>
      </c>
      <c r="D61" s="28" t="s">
        <v>62</v>
      </c>
      <c r="E61" s="30" t="s">
        <v>491</v>
      </c>
      <c r="F61" s="31" t="s">
        <v>492</v>
      </c>
      <c r="G61" s="32">
        <v>80</v>
      </c>
      <c r="H61" s="33"/>
      <c r="I61" s="33">
        <f>ROUND(G61*H61,P4)</f>
        <v>0</v>
      </c>
      <c r="J61" s="28"/>
      <c r="O61" s="34">
        <f>I61*0.21</f>
        <v>0</v>
      </c>
      <c r="P61">
        <v>3</v>
      </c>
    </row>
    <row r="62" spans="1:16">
      <c r="A62" s="28" t="s">
        <v>65</v>
      </c>
      <c r="B62" s="35"/>
      <c r="C62" s="36"/>
      <c r="D62" s="36"/>
      <c r="E62" s="38" t="s">
        <v>62</v>
      </c>
      <c r="F62" s="36"/>
      <c r="G62" s="36"/>
      <c r="H62" s="36"/>
      <c r="I62" s="36"/>
      <c r="J62" s="37"/>
    </row>
    <row r="63" spans="1:16">
      <c r="A63" s="28" t="s">
        <v>60</v>
      </c>
      <c r="B63" s="28">
        <v>26</v>
      </c>
      <c r="C63" s="29" t="s">
        <v>490</v>
      </c>
      <c r="D63" s="28" t="s">
        <v>62</v>
      </c>
      <c r="E63" s="30" t="s">
        <v>494</v>
      </c>
      <c r="F63" s="31" t="s">
        <v>481</v>
      </c>
      <c r="G63" s="32">
        <v>6</v>
      </c>
      <c r="H63" s="33"/>
      <c r="I63" s="33">
        <f>ROUND(G63*H63,P4)</f>
        <v>0</v>
      </c>
      <c r="J63" s="28"/>
      <c r="O63" s="34">
        <f>I63*0.21</f>
        <v>0</v>
      </c>
      <c r="P63">
        <v>3</v>
      </c>
    </row>
    <row r="64" spans="1:16">
      <c r="A64" s="28" t="s">
        <v>65</v>
      </c>
      <c r="B64" s="35"/>
      <c r="C64" s="36"/>
      <c r="D64" s="36"/>
      <c r="E64" s="38" t="s">
        <v>62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27</v>
      </c>
      <c r="C65" s="29" t="s">
        <v>493</v>
      </c>
      <c r="D65" s="28" t="s">
        <v>62</v>
      </c>
      <c r="E65" s="30" t="s">
        <v>496</v>
      </c>
      <c r="F65" s="31" t="s">
        <v>497</v>
      </c>
      <c r="G65" s="32">
        <v>1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>
      <c r="A66" s="28" t="s">
        <v>65</v>
      </c>
      <c r="B66" s="35"/>
      <c r="C66" s="36"/>
      <c r="D66" s="36"/>
      <c r="E66" s="38" t="s">
        <v>62</v>
      </c>
      <c r="F66" s="36"/>
      <c r="G66" s="36"/>
      <c r="H66" s="36"/>
      <c r="I66" s="36"/>
      <c r="J66" s="37"/>
    </row>
    <row r="67" spans="1:16">
      <c r="A67" s="28" t="s">
        <v>60</v>
      </c>
      <c r="B67" s="28">
        <v>28</v>
      </c>
      <c r="C67" s="29" t="s">
        <v>495</v>
      </c>
      <c r="D67" s="28" t="s">
        <v>62</v>
      </c>
      <c r="E67" s="30" t="s">
        <v>499</v>
      </c>
      <c r="F67" s="31" t="s">
        <v>437</v>
      </c>
      <c r="G67" s="32">
        <v>2</v>
      </c>
      <c r="H67" s="33"/>
      <c r="I67" s="33">
        <f>ROUND(G67*H67,P4)</f>
        <v>0</v>
      </c>
      <c r="J67" s="28"/>
      <c r="O67" s="34">
        <f>I67*0.21</f>
        <v>0</v>
      </c>
      <c r="P67">
        <v>3</v>
      </c>
    </row>
    <row r="68" spans="1:16">
      <c r="A68" s="28" t="s">
        <v>65</v>
      </c>
      <c r="B68" s="35"/>
      <c r="C68" s="36"/>
      <c r="D68" s="36"/>
      <c r="E68" s="38" t="s">
        <v>62</v>
      </c>
      <c r="F68" s="36"/>
      <c r="G68" s="36"/>
      <c r="H68" s="36"/>
      <c r="I68" s="36"/>
      <c r="J68" s="37"/>
    </row>
    <row r="69" spans="1:16">
      <c r="A69" s="28" t="s">
        <v>60</v>
      </c>
      <c r="B69" s="28">
        <v>29</v>
      </c>
      <c r="C69" s="29" t="s">
        <v>498</v>
      </c>
      <c r="D69" s="28" t="s">
        <v>62</v>
      </c>
      <c r="E69" s="30" t="s">
        <v>501</v>
      </c>
      <c r="F69" s="31" t="s">
        <v>497</v>
      </c>
      <c r="G69" s="32">
        <v>1</v>
      </c>
      <c r="H69" s="33"/>
      <c r="I69" s="33">
        <f>ROUND(G69*H69,P4)</f>
        <v>0</v>
      </c>
      <c r="J69" s="28"/>
      <c r="O69" s="34">
        <f>I69*0.21</f>
        <v>0</v>
      </c>
      <c r="P69">
        <v>3</v>
      </c>
    </row>
    <row r="70" spans="1:16">
      <c r="A70" s="28" t="s">
        <v>65</v>
      </c>
      <c r="B70" s="35"/>
      <c r="C70" s="36"/>
      <c r="D70" s="36"/>
      <c r="E70" s="38" t="s">
        <v>62</v>
      </c>
      <c r="F70" s="36"/>
      <c r="G70" s="36"/>
      <c r="H70" s="36"/>
      <c r="I70" s="36"/>
      <c r="J70" s="37"/>
    </row>
    <row r="71" spans="1:16">
      <c r="A71" s="28" t="s">
        <v>60</v>
      </c>
      <c r="B71" s="28">
        <v>30</v>
      </c>
      <c r="C71" s="29" t="s">
        <v>500</v>
      </c>
      <c r="D71" s="28" t="s">
        <v>62</v>
      </c>
      <c r="E71" s="30" t="s">
        <v>503</v>
      </c>
      <c r="F71" s="31" t="s">
        <v>504</v>
      </c>
      <c r="G71" s="32">
        <v>10</v>
      </c>
      <c r="H71" s="33"/>
      <c r="I71" s="33">
        <f>ROUND(G71*H71,P4)</f>
        <v>0</v>
      </c>
      <c r="J71" s="28"/>
      <c r="O71" s="34">
        <f>I71*0.21</f>
        <v>0</v>
      </c>
      <c r="P71">
        <v>3</v>
      </c>
    </row>
    <row r="72" spans="1:16">
      <c r="A72" s="28" t="s">
        <v>65</v>
      </c>
      <c r="B72" s="35"/>
      <c r="C72" s="36"/>
      <c r="D72" s="36"/>
      <c r="E72" s="38" t="s">
        <v>62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31</v>
      </c>
      <c r="C73" s="29" t="s">
        <v>502</v>
      </c>
      <c r="D73" s="28" t="s">
        <v>62</v>
      </c>
      <c r="E73" s="30" t="s">
        <v>506</v>
      </c>
      <c r="F73" s="31" t="s">
        <v>504</v>
      </c>
      <c r="G73" s="32">
        <v>2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>
      <c r="A75" s="28" t="s">
        <v>60</v>
      </c>
      <c r="B75" s="28">
        <v>32</v>
      </c>
      <c r="C75" s="29" t="s">
        <v>505</v>
      </c>
      <c r="D75" s="28" t="s">
        <v>62</v>
      </c>
      <c r="E75" s="30" t="s">
        <v>508</v>
      </c>
      <c r="F75" s="31" t="s">
        <v>509</v>
      </c>
      <c r="G75" s="32">
        <v>0.15</v>
      </c>
      <c r="H75" s="33"/>
      <c r="I75" s="33">
        <f>ROUND(G75*H75,P4)</f>
        <v>0</v>
      </c>
      <c r="J75" s="28"/>
      <c r="O75" s="34">
        <f>I75*0.21</f>
        <v>0</v>
      </c>
      <c r="P75">
        <v>3</v>
      </c>
    </row>
    <row r="76" spans="1:16">
      <c r="A76" s="28" t="s">
        <v>65</v>
      </c>
      <c r="B76" s="35"/>
      <c r="C76" s="36"/>
      <c r="D76" s="36"/>
      <c r="E76" s="38" t="s">
        <v>62</v>
      </c>
      <c r="F76" s="36"/>
      <c r="G76" s="36"/>
      <c r="H76" s="36"/>
      <c r="I76" s="36"/>
      <c r="J76" s="37"/>
    </row>
    <row r="77" spans="1:16">
      <c r="A77" s="28" t="s">
        <v>60</v>
      </c>
      <c r="B77" s="28">
        <v>33</v>
      </c>
      <c r="C77" s="29" t="s">
        <v>507</v>
      </c>
      <c r="D77" s="28" t="s">
        <v>62</v>
      </c>
      <c r="E77" s="30" t="s">
        <v>511</v>
      </c>
      <c r="F77" s="31" t="s">
        <v>437</v>
      </c>
      <c r="G77" s="32">
        <v>4</v>
      </c>
      <c r="H77" s="33"/>
      <c r="I77" s="33">
        <f>ROUND(G77*H77,P4)</f>
        <v>0</v>
      </c>
      <c r="J77" s="28"/>
      <c r="O77" s="34">
        <f>I77*0.21</f>
        <v>0</v>
      </c>
      <c r="P77">
        <v>3</v>
      </c>
    </row>
    <row r="78" spans="1:16">
      <c r="A78" s="28" t="s">
        <v>65</v>
      </c>
      <c r="B78" s="35"/>
      <c r="C78" s="36"/>
      <c r="D78" s="36"/>
      <c r="E78" s="38" t="s">
        <v>62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34</v>
      </c>
      <c r="C79" s="29" t="s">
        <v>510</v>
      </c>
      <c r="D79" s="28" t="s">
        <v>62</v>
      </c>
      <c r="E79" s="30" t="s">
        <v>513</v>
      </c>
      <c r="F79" s="31" t="s">
        <v>497</v>
      </c>
      <c r="G79" s="32">
        <v>1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>
      <c r="A80" s="28" t="s">
        <v>65</v>
      </c>
      <c r="B80" s="35"/>
      <c r="C80" s="36"/>
      <c r="D80" s="36"/>
      <c r="E80" s="38" t="s">
        <v>62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35</v>
      </c>
      <c r="C81" s="29" t="s">
        <v>512</v>
      </c>
      <c r="D81" s="28" t="s">
        <v>62</v>
      </c>
      <c r="E81" s="30" t="s">
        <v>515</v>
      </c>
      <c r="F81" s="31" t="s">
        <v>437</v>
      </c>
      <c r="G81" s="32">
        <v>1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>
      <c r="A82" s="28" t="s">
        <v>65</v>
      </c>
      <c r="B82" s="35"/>
      <c r="C82" s="36"/>
      <c r="D82" s="36"/>
      <c r="E82" s="38" t="s">
        <v>62</v>
      </c>
      <c r="F82" s="36"/>
      <c r="G82" s="36"/>
      <c r="H82" s="36"/>
      <c r="I82" s="36"/>
      <c r="J82" s="37"/>
    </row>
    <row r="83" spans="1:16">
      <c r="A83" s="28" t="s">
        <v>60</v>
      </c>
      <c r="B83" s="28">
        <v>36</v>
      </c>
      <c r="C83" s="29" t="s">
        <v>514</v>
      </c>
      <c r="D83" s="28" t="s">
        <v>62</v>
      </c>
      <c r="E83" s="30" t="s">
        <v>517</v>
      </c>
      <c r="F83" s="31" t="s">
        <v>504</v>
      </c>
      <c r="G83" s="32">
        <v>2</v>
      </c>
      <c r="H83" s="33"/>
      <c r="I83" s="33">
        <f>ROUND(G83*H83,P4)</f>
        <v>0</v>
      </c>
      <c r="J83" s="28"/>
      <c r="O83" s="34">
        <f>I83*0.21</f>
        <v>0</v>
      </c>
      <c r="P83">
        <v>3</v>
      </c>
    </row>
    <row r="84" spans="1:16">
      <c r="A84" s="28" t="s">
        <v>65</v>
      </c>
      <c r="B84" s="35"/>
      <c r="C84" s="36"/>
      <c r="D84" s="36"/>
      <c r="E84" s="38" t="s">
        <v>62</v>
      </c>
      <c r="F84" s="36"/>
      <c r="G84" s="36"/>
      <c r="H84" s="36"/>
      <c r="I84" s="36"/>
      <c r="J84" s="37"/>
    </row>
    <row r="85" spans="1:16">
      <c r="A85" s="28" t="s">
        <v>60</v>
      </c>
      <c r="B85" s="28">
        <v>37</v>
      </c>
      <c r="C85" s="29" t="s">
        <v>516</v>
      </c>
      <c r="D85" s="28" t="s">
        <v>62</v>
      </c>
      <c r="E85" s="30" t="s">
        <v>519</v>
      </c>
      <c r="F85" s="31" t="s">
        <v>437</v>
      </c>
      <c r="G85" s="32">
        <v>1</v>
      </c>
      <c r="H85" s="33"/>
      <c r="I85" s="33">
        <f>ROUND(G85*H85,P4)</f>
        <v>0</v>
      </c>
      <c r="J85" s="28"/>
      <c r="O85" s="34">
        <f>I85*0.21</f>
        <v>0</v>
      </c>
      <c r="P85">
        <v>3</v>
      </c>
    </row>
    <row r="86" spans="1:16">
      <c r="A86" s="28" t="s">
        <v>65</v>
      </c>
      <c r="B86" s="39"/>
      <c r="C86" s="40"/>
      <c r="D86" s="40"/>
      <c r="E86" s="41" t="s">
        <v>62</v>
      </c>
      <c r="F86" s="40"/>
      <c r="G86" s="40"/>
      <c r="H86" s="40"/>
      <c r="I86" s="40"/>
      <c r="J86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29</v>
      </c>
      <c r="I3" s="17">
        <f>SUMIFS(I9:I28,A9:A28,"SD")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619</v>
      </c>
      <c r="D4" s="68"/>
      <c r="E4" s="15" t="s">
        <v>32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29</v>
      </c>
      <c r="D5" s="68"/>
      <c r="E5" s="15" t="s">
        <v>30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SUMIFS(I11:I28,A11:A28,"P")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61</v>
      </c>
      <c r="D11" s="28" t="s">
        <v>62</v>
      </c>
      <c r="E11" s="30" t="s">
        <v>63</v>
      </c>
      <c r="F11" s="31" t="s">
        <v>64</v>
      </c>
      <c r="G11" s="32">
        <v>1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 ht="45">
      <c r="A12" s="28" t="s">
        <v>65</v>
      </c>
      <c r="B12" s="35"/>
      <c r="C12" s="36"/>
      <c r="D12" s="36"/>
      <c r="E12" s="30" t="s">
        <v>66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67</v>
      </c>
      <c r="D13" s="28" t="s">
        <v>62</v>
      </c>
      <c r="E13" s="30" t="s">
        <v>68</v>
      </c>
      <c r="F13" s="31" t="s">
        <v>64</v>
      </c>
      <c r="G13" s="32">
        <v>1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 ht="60">
      <c r="A14" s="28" t="s">
        <v>65</v>
      </c>
      <c r="B14" s="35"/>
      <c r="C14" s="36"/>
      <c r="D14" s="36"/>
      <c r="E14" s="30" t="s">
        <v>69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70</v>
      </c>
      <c r="D15" s="28" t="s">
        <v>71</v>
      </c>
      <c r="E15" s="30" t="s">
        <v>72</v>
      </c>
      <c r="F15" s="31" t="s">
        <v>64</v>
      </c>
      <c r="G15" s="32">
        <v>1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0" t="s">
        <v>73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70</v>
      </c>
      <c r="D18" s="28" t="s">
        <v>74</v>
      </c>
      <c r="E18" s="30" t="s">
        <v>72</v>
      </c>
      <c r="F18" s="31" t="s">
        <v>64</v>
      </c>
      <c r="G18" s="32">
        <v>1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60">
      <c r="A19" s="28" t="s">
        <v>65</v>
      </c>
      <c r="B19" s="35"/>
      <c r="C19" s="36"/>
      <c r="D19" s="36"/>
      <c r="E19" s="30" t="s">
        <v>75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76</v>
      </c>
      <c r="D20" s="28" t="s">
        <v>62</v>
      </c>
      <c r="E20" s="30" t="s">
        <v>77</v>
      </c>
      <c r="F20" s="31" t="s">
        <v>64</v>
      </c>
      <c r="G20" s="32">
        <v>1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 ht="30">
      <c r="A23" s="28" t="s">
        <v>60</v>
      </c>
      <c r="B23" s="28">
        <v>6</v>
      </c>
      <c r="C23" s="29" t="s">
        <v>78</v>
      </c>
      <c r="D23" s="28" t="s">
        <v>62</v>
      </c>
      <c r="E23" s="30" t="s">
        <v>79</v>
      </c>
      <c r="F23" s="31" t="s">
        <v>64</v>
      </c>
      <c r="G23" s="32">
        <v>1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>
      <c r="A24" s="28" t="s">
        <v>65</v>
      </c>
      <c r="B24" s="35"/>
      <c r="C24" s="36"/>
      <c r="D24" s="36"/>
      <c r="E24" s="38" t="s">
        <v>62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80</v>
      </c>
      <c r="D25" s="28" t="s">
        <v>62</v>
      </c>
      <c r="E25" s="30" t="s">
        <v>81</v>
      </c>
      <c r="F25" s="31" t="s">
        <v>64</v>
      </c>
      <c r="G25" s="32">
        <v>1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30">
      <c r="A26" s="28" t="s">
        <v>65</v>
      </c>
      <c r="B26" s="35"/>
      <c r="C26" s="36"/>
      <c r="D26" s="36"/>
      <c r="E26" s="30" t="s">
        <v>82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83</v>
      </c>
      <c r="D27" s="28" t="s">
        <v>62</v>
      </c>
      <c r="E27" s="30" t="s">
        <v>84</v>
      </c>
      <c r="F27" s="31" t="s">
        <v>64</v>
      </c>
      <c r="G27" s="32">
        <v>1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9"/>
      <c r="C28" s="40"/>
      <c r="D28" s="40"/>
      <c r="E28" s="41"/>
      <c r="F28" s="40"/>
      <c r="G28" s="40"/>
      <c r="H28" s="40"/>
      <c r="I28" s="40"/>
      <c r="J28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3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31</v>
      </c>
      <c r="I3" s="17">
        <f>SUMIFS(I9:I213,A9:A213,"SD")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619</v>
      </c>
      <c r="D4" s="68"/>
      <c r="E4" s="15" t="s">
        <v>32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31</v>
      </c>
      <c r="D5" s="68"/>
      <c r="E5" s="15" t="s">
        <v>32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58</v>
      </c>
      <c r="D9" s="25"/>
      <c r="E9" s="22" t="s">
        <v>59</v>
      </c>
      <c r="F9" s="25"/>
      <c r="G9" s="25"/>
      <c r="H9" s="25"/>
      <c r="I9" s="26">
        <f>SUMIFS(I11:I30,A11:A30,"P")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85</v>
      </c>
      <c r="D11" s="28" t="s">
        <v>71</v>
      </c>
      <c r="E11" s="30" t="s">
        <v>86</v>
      </c>
      <c r="F11" s="31" t="s">
        <v>87</v>
      </c>
      <c r="G11" s="32">
        <v>30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0" t="s">
        <v>88</v>
      </c>
      <c r="F12" s="36"/>
      <c r="G12" s="36"/>
      <c r="H12" s="36"/>
      <c r="I12" s="36"/>
      <c r="J12" s="37"/>
    </row>
    <row r="13" spans="1:16">
      <c r="A13" s="28" t="s">
        <v>89</v>
      </c>
      <c r="B13" s="53" t="s">
        <v>16</v>
      </c>
      <c r="C13" s="36"/>
      <c r="D13" s="36"/>
      <c r="E13" s="43" t="s">
        <v>620</v>
      </c>
      <c r="F13" s="36"/>
      <c r="G13" s="36"/>
      <c r="H13" s="36"/>
      <c r="I13" s="36"/>
      <c r="J13" s="37"/>
    </row>
    <row r="14" spans="1:16">
      <c r="A14" s="28" t="s">
        <v>60</v>
      </c>
      <c r="B14" s="28">
        <v>2</v>
      </c>
      <c r="C14" s="29" t="s">
        <v>85</v>
      </c>
      <c r="D14" s="28" t="s">
        <v>74</v>
      </c>
      <c r="E14" s="30" t="s">
        <v>86</v>
      </c>
      <c r="F14" s="31" t="s">
        <v>87</v>
      </c>
      <c r="G14" s="32">
        <v>150</v>
      </c>
      <c r="H14" s="33"/>
      <c r="I14" s="33">
        <f>ROUND(G14*H14,P4)</f>
        <v>0</v>
      </c>
      <c r="J14" s="28"/>
      <c r="O14" s="34">
        <f>I14*0.21</f>
        <v>0</v>
      </c>
      <c r="P14">
        <v>3</v>
      </c>
    </row>
    <row r="15" spans="1:16" ht="60">
      <c r="A15" s="28" t="s">
        <v>65</v>
      </c>
      <c r="B15" s="35"/>
      <c r="C15" s="36"/>
      <c r="D15" s="36"/>
      <c r="E15" s="30" t="s">
        <v>352</v>
      </c>
      <c r="F15" s="36"/>
      <c r="G15" s="36"/>
      <c r="H15" s="36"/>
      <c r="I15" s="36"/>
      <c r="J15" s="37"/>
    </row>
    <row r="16" spans="1:16">
      <c r="A16" s="28" t="s">
        <v>89</v>
      </c>
      <c r="B16" s="35"/>
      <c r="C16" s="36"/>
      <c r="D16" s="36"/>
      <c r="E16" s="43" t="s">
        <v>559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3</v>
      </c>
      <c r="C18" s="29" t="s">
        <v>93</v>
      </c>
      <c r="D18" s="28" t="s">
        <v>71</v>
      </c>
      <c r="E18" s="30" t="s">
        <v>86</v>
      </c>
      <c r="F18" s="31" t="s">
        <v>94</v>
      </c>
      <c r="G18" s="32">
        <v>68.92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>
      <c r="A19" s="28" t="s">
        <v>65</v>
      </c>
      <c r="B19" s="35"/>
      <c r="C19" s="36"/>
      <c r="D19" s="36"/>
      <c r="E19" s="30" t="s">
        <v>95</v>
      </c>
      <c r="F19" s="36"/>
      <c r="G19" s="36"/>
      <c r="H19" s="36"/>
      <c r="I19" s="36"/>
      <c r="J19" s="37"/>
    </row>
    <row r="20" spans="1:16" ht="120">
      <c r="A20" s="28" t="s">
        <v>89</v>
      </c>
      <c r="B20" s="35"/>
      <c r="C20" s="36"/>
      <c r="D20" s="36"/>
      <c r="E20" s="43" t="s">
        <v>621</v>
      </c>
      <c r="F20" s="36"/>
      <c r="G20" s="36"/>
      <c r="H20" s="36"/>
      <c r="I20" s="36"/>
      <c r="J20" s="37"/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60</v>
      </c>
      <c r="B22" s="28">
        <v>4</v>
      </c>
      <c r="C22" s="29" t="s">
        <v>93</v>
      </c>
      <c r="D22" s="28" t="s">
        <v>74</v>
      </c>
      <c r="E22" s="30" t="s">
        <v>86</v>
      </c>
      <c r="F22" s="31" t="s">
        <v>94</v>
      </c>
      <c r="G22" s="32">
        <v>99.18</v>
      </c>
      <c r="H22" s="33"/>
      <c r="I22" s="33">
        <f>ROUND(G22*H22,P4)</f>
        <v>0</v>
      </c>
      <c r="J22" s="28"/>
      <c r="O22" s="34">
        <f>I22*0.21</f>
        <v>0</v>
      </c>
      <c r="P22">
        <v>3</v>
      </c>
    </row>
    <row r="23" spans="1:16">
      <c r="A23" s="28" t="s">
        <v>65</v>
      </c>
      <c r="B23" s="35"/>
      <c r="C23" s="36"/>
      <c r="D23" s="36"/>
      <c r="E23" s="30" t="s">
        <v>97</v>
      </c>
      <c r="F23" s="36"/>
      <c r="G23" s="36"/>
      <c r="H23" s="36"/>
      <c r="I23" s="36"/>
      <c r="J23" s="37"/>
    </row>
    <row r="24" spans="1:16">
      <c r="A24" s="28" t="s">
        <v>89</v>
      </c>
      <c r="B24" s="35"/>
      <c r="C24" s="36"/>
      <c r="D24" s="36"/>
      <c r="E24" s="43" t="s">
        <v>622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5</v>
      </c>
      <c r="C25" s="29" t="s">
        <v>99</v>
      </c>
      <c r="D25" s="28" t="s">
        <v>62</v>
      </c>
      <c r="E25" s="30" t="s">
        <v>100</v>
      </c>
      <c r="F25" s="31" t="s">
        <v>94</v>
      </c>
      <c r="G25" s="32">
        <v>163.17500000000001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 ht="45">
      <c r="A26" s="28" t="s">
        <v>65</v>
      </c>
      <c r="B26" s="35"/>
      <c r="C26" s="36"/>
      <c r="D26" s="36"/>
      <c r="E26" s="30" t="s">
        <v>101</v>
      </c>
      <c r="F26" s="36"/>
      <c r="G26" s="36"/>
      <c r="H26" s="36"/>
      <c r="I26" s="36"/>
      <c r="J26" s="37"/>
    </row>
    <row r="27" spans="1:16" ht="45">
      <c r="A27" s="28" t="s">
        <v>89</v>
      </c>
      <c r="B27" s="35"/>
      <c r="C27" s="36"/>
      <c r="D27" s="36"/>
      <c r="E27" s="43" t="s">
        <v>623</v>
      </c>
      <c r="F27" s="36"/>
      <c r="G27" s="36"/>
      <c r="H27" s="36"/>
      <c r="I27" s="36"/>
      <c r="J27" s="37"/>
    </row>
    <row r="28" spans="1:16">
      <c r="A28" s="28" t="s">
        <v>60</v>
      </c>
      <c r="B28" s="28">
        <v>6</v>
      </c>
      <c r="C28" s="29" t="s">
        <v>103</v>
      </c>
      <c r="D28" s="28" t="s">
        <v>62</v>
      </c>
      <c r="E28" s="30" t="s">
        <v>104</v>
      </c>
      <c r="F28" s="31" t="s">
        <v>64</v>
      </c>
      <c r="G28" s="32">
        <v>1</v>
      </c>
      <c r="H28" s="33"/>
      <c r="I28" s="33">
        <f>ROUND(G28*H28,P4)</f>
        <v>0</v>
      </c>
      <c r="J28" s="28"/>
      <c r="O28" s="34">
        <f>I28*0.21</f>
        <v>0</v>
      </c>
      <c r="P28">
        <v>3</v>
      </c>
    </row>
    <row r="29" spans="1:16" ht="75">
      <c r="A29" s="28" t="s">
        <v>65</v>
      </c>
      <c r="B29" s="35"/>
      <c r="C29" s="36"/>
      <c r="D29" s="36"/>
      <c r="E29" s="30" t="s">
        <v>357</v>
      </c>
      <c r="F29" s="36"/>
      <c r="G29" s="36"/>
      <c r="H29" s="36"/>
      <c r="I29" s="36"/>
      <c r="J29" s="37"/>
    </row>
    <row r="30" spans="1:16">
      <c r="A30" s="28" t="s">
        <v>89</v>
      </c>
      <c r="B30" s="35"/>
      <c r="C30" s="36"/>
      <c r="D30" s="36"/>
      <c r="E30" s="43" t="s">
        <v>106</v>
      </c>
      <c r="F30" s="36"/>
      <c r="G30" s="36"/>
      <c r="H30" s="36"/>
      <c r="I30" s="36"/>
      <c r="J30" s="37"/>
    </row>
    <row r="31" spans="1:16">
      <c r="A31" s="22" t="s">
        <v>57</v>
      </c>
      <c r="B31" s="23"/>
      <c r="C31" s="24" t="s">
        <v>42</v>
      </c>
      <c r="D31" s="25"/>
      <c r="E31" s="22" t="s">
        <v>107</v>
      </c>
      <c r="F31" s="25"/>
      <c r="G31" s="25"/>
      <c r="H31" s="25"/>
      <c r="I31" s="26">
        <f>SUMIFS(I32:I105,A32:A105,"P")</f>
        <v>0</v>
      </c>
      <c r="J31" s="27"/>
    </row>
    <row r="32" spans="1:16" ht="30">
      <c r="A32" s="28" t="s">
        <v>60</v>
      </c>
      <c r="B32" s="28">
        <v>7</v>
      </c>
      <c r="C32" s="29" t="s">
        <v>108</v>
      </c>
      <c r="D32" s="28" t="s">
        <v>62</v>
      </c>
      <c r="E32" s="30" t="s">
        <v>109</v>
      </c>
      <c r="F32" s="31" t="s">
        <v>87</v>
      </c>
      <c r="G32" s="32">
        <v>6.75</v>
      </c>
      <c r="H32" s="33"/>
      <c r="I32" s="33">
        <f>ROUND(G32*H32,P4)</f>
        <v>0</v>
      </c>
      <c r="J32" s="28"/>
      <c r="O32" s="34">
        <f>I32*0.21</f>
        <v>0</v>
      </c>
      <c r="P32">
        <v>3</v>
      </c>
    </row>
    <row r="33" spans="1:16" ht="60">
      <c r="A33" s="28" t="s">
        <v>65</v>
      </c>
      <c r="B33" s="35"/>
      <c r="C33" s="36"/>
      <c r="D33" s="36"/>
      <c r="E33" s="30" t="s">
        <v>367</v>
      </c>
      <c r="F33" s="36"/>
      <c r="G33" s="36"/>
      <c r="H33" s="36"/>
      <c r="I33" s="36"/>
      <c r="J33" s="37"/>
    </row>
    <row r="34" spans="1:16">
      <c r="A34" s="28" t="s">
        <v>89</v>
      </c>
      <c r="B34" s="35"/>
      <c r="C34" s="36"/>
      <c r="D34" s="36"/>
      <c r="E34" s="43" t="s">
        <v>624</v>
      </c>
      <c r="F34" s="36"/>
      <c r="G34" s="36"/>
      <c r="H34" s="36"/>
      <c r="I34" s="36"/>
      <c r="J34" s="37"/>
    </row>
    <row r="35" spans="1:16">
      <c r="A35" s="28" t="s">
        <v>60</v>
      </c>
      <c r="B35" s="28">
        <v>8</v>
      </c>
      <c r="C35" s="29" t="s">
        <v>112</v>
      </c>
      <c r="D35" s="28" t="s">
        <v>62</v>
      </c>
      <c r="E35" s="30" t="s">
        <v>113</v>
      </c>
      <c r="F35" s="31" t="s">
        <v>87</v>
      </c>
      <c r="G35" s="32">
        <v>0.5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0" t="s">
        <v>114</v>
      </c>
      <c r="F36" s="36"/>
      <c r="G36" s="36"/>
      <c r="H36" s="36"/>
      <c r="I36" s="36"/>
      <c r="J36" s="37"/>
    </row>
    <row r="37" spans="1:16">
      <c r="A37" s="28" t="s">
        <v>89</v>
      </c>
      <c r="B37" s="35"/>
      <c r="C37" s="36"/>
      <c r="D37" s="36"/>
      <c r="E37" s="43" t="s">
        <v>625</v>
      </c>
      <c r="F37" s="36"/>
      <c r="G37" s="36"/>
      <c r="H37" s="36"/>
      <c r="I37" s="36"/>
      <c r="J37" s="37"/>
    </row>
    <row r="38" spans="1:16" ht="30">
      <c r="A38" s="28" t="s">
        <v>60</v>
      </c>
      <c r="B38" s="28">
        <v>9</v>
      </c>
      <c r="C38" s="29" t="s">
        <v>119</v>
      </c>
      <c r="D38" s="28" t="s">
        <v>62</v>
      </c>
      <c r="E38" s="30" t="s">
        <v>120</v>
      </c>
      <c r="F38" s="31" t="s">
        <v>87</v>
      </c>
      <c r="G38" s="32">
        <v>1.3</v>
      </c>
      <c r="H38" s="33"/>
      <c r="I38" s="33">
        <f>ROUND(G38*H38,P4)</f>
        <v>0</v>
      </c>
      <c r="J38" s="28"/>
      <c r="O38" s="34">
        <f>I38*0.21</f>
        <v>0</v>
      </c>
      <c r="P38">
        <v>3</v>
      </c>
    </row>
    <row r="39" spans="1:16" ht="30">
      <c r="A39" s="28" t="s">
        <v>65</v>
      </c>
      <c r="B39" s="35"/>
      <c r="C39" s="36"/>
      <c r="D39" s="36"/>
      <c r="E39" s="30" t="s">
        <v>369</v>
      </c>
      <c r="F39" s="36"/>
      <c r="G39" s="36"/>
      <c r="H39" s="36"/>
      <c r="I39" s="36"/>
      <c r="J39" s="37"/>
    </row>
    <row r="40" spans="1:16">
      <c r="A40" s="28" t="s">
        <v>89</v>
      </c>
      <c r="B40" s="35"/>
      <c r="C40" s="36"/>
      <c r="D40" s="36"/>
      <c r="E40" s="43" t="s">
        <v>122</v>
      </c>
      <c r="F40" s="36"/>
      <c r="G40" s="36"/>
      <c r="H40" s="36"/>
      <c r="I40" s="36"/>
      <c r="J40" s="37"/>
    </row>
    <row r="41" spans="1:16">
      <c r="A41" s="28" t="s">
        <v>60</v>
      </c>
      <c r="B41" s="28">
        <v>10</v>
      </c>
      <c r="C41" s="29" t="s">
        <v>123</v>
      </c>
      <c r="D41" s="28" t="s">
        <v>62</v>
      </c>
      <c r="E41" s="30" t="s">
        <v>124</v>
      </c>
      <c r="F41" s="31" t="s">
        <v>87</v>
      </c>
      <c r="G41" s="32">
        <v>8.1199999999999992</v>
      </c>
      <c r="H41" s="33"/>
      <c r="I41" s="33">
        <f>ROUND(G41*H41,P4)</f>
        <v>0</v>
      </c>
      <c r="J41" s="28"/>
      <c r="O41" s="34">
        <f>I41*0.21</f>
        <v>0</v>
      </c>
      <c r="P41">
        <v>3</v>
      </c>
    </row>
    <row r="42" spans="1:16">
      <c r="A42" s="28" t="s">
        <v>65</v>
      </c>
      <c r="B42" s="35"/>
      <c r="C42" s="36"/>
      <c r="D42" s="36"/>
      <c r="E42" s="30" t="s">
        <v>114</v>
      </c>
      <c r="F42" s="36"/>
      <c r="G42" s="36"/>
      <c r="H42" s="36"/>
      <c r="I42" s="36"/>
      <c r="J42" s="37"/>
    </row>
    <row r="43" spans="1:16">
      <c r="A43" s="28" t="s">
        <v>89</v>
      </c>
      <c r="B43" s="35"/>
      <c r="C43" s="36"/>
      <c r="D43" s="36"/>
      <c r="E43" s="43" t="s">
        <v>626</v>
      </c>
      <c r="F43" s="36"/>
      <c r="G43" s="36"/>
      <c r="H43" s="36"/>
      <c r="I43" s="36"/>
      <c r="J43" s="37"/>
    </row>
    <row r="44" spans="1:16" ht="30">
      <c r="A44" s="28" t="s">
        <v>60</v>
      </c>
      <c r="B44" s="28">
        <v>11</v>
      </c>
      <c r="C44" s="29" t="s">
        <v>126</v>
      </c>
      <c r="D44" s="28" t="s">
        <v>62</v>
      </c>
      <c r="E44" s="30" t="s">
        <v>127</v>
      </c>
      <c r="F44" s="31" t="s">
        <v>87</v>
      </c>
      <c r="G44" s="32">
        <v>55.1</v>
      </c>
      <c r="H44" s="33"/>
      <c r="I44" s="33">
        <f>ROUND(G44*H44,P4)</f>
        <v>0</v>
      </c>
      <c r="J44" s="28"/>
      <c r="O44" s="34">
        <f>I44*0.21</f>
        <v>0</v>
      </c>
      <c r="P44">
        <v>3</v>
      </c>
    </row>
    <row r="45" spans="1:16">
      <c r="A45" s="28" t="s">
        <v>65</v>
      </c>
      <c r="B45" s="35"/>
      <c r="C45" s="36"/>
      <c r="D45" s="36"/>
      <c r="E45" s="30" t="s">
        <v>114</v>
      </c>
      <c r="F45" s="36"/>
      <c r="G45" s="36"/>
      <c r="H45" s="36"/>
      <c r="I45" s="36"/>
      <c r="J45" s="37"/>
    </row>
    <row r="46" spans="1:16" ht="30">
      <c r="A46" s="28" t="s">
        <v>89</v>
      </c>
      <c r="B46" s="35"/>
      <c r="C46" s="36"/>
      <c r="D46" s="36"/>
      <c r="E46" s="43" t="s">
        <v>627</v>
      </c>
      <c r="F46" s="36"/>
      <c r="G46" s="36"/>
      <c r="H46" s="36"/>
      <c r="I46" s="36"/>
      <c r="J46" s="37"/>
    </row>
    <row r="47" spans="1:16" ht="30">
      <c r="A47" s="28" t="s">
        <v>60</v>
      </c>
      <c r="B47" s="28">
        <v>12</v>
      </c>
      <c r="C47" s="29" t="s">
        <v>129</v>
      </c>
      <c r="D47" s="28" t="s">
        <v>62</v>
      </c>
      <c r="E47" s="30" t="s">
        <v>130</v>
      </c>
      <c r="F47" s="31" t="s">
        <v>87</v>
      </c>
      <c r="G47" s="32">
        <v>13.5</v>
      </c>
      <c r="H47" s="33"/>
      <c r="I47" s="33">
        <f>ROUND(G47*H47,P4)</f>
        <v>0</v>
      </c>
      <c r="J47" s="28"/>
      <c r="O47" s="34">
        <f>I47*0.21</f>
        <v>0</v>
      </c>
      <c r="P47">
        <v>3</v>
      </c>
    </row>
    <row r="48" spans="1:16">
      <c r="A48" s="28" t="s">
        <v>65</v>
      </c>
      <c r="B48" s="35"/>
      <c r="C48" s="36"/>
      <c r="D48" s="36"/>
      <c r="E48" s="30" t="s">
        <v>114</v>
      </c>
      <c r="F48" s="36"/>
      <c r="G48" s="36"/>
      <c r="H48" s="36"/>
      <c r="I48" s="36"/>
      <c r="J48" s="37"/>
    </row>
    <row r="49" spans="1:16">
      <c r="A49" s="28" t="s">
        <v>89</v>
      </c>
      <c r="B49" s="35"/>
      <c r="C49" s="36"/>
      <c r="D49" s="36"/>
      <c r="E49" s="43" t="s">
        <v>628</v>
      </c>
      <c r="F49" s="36"/>
      <c r="G49" s="36"/>
      <c r="H49" s="36"/>
      <c r="I49" s="36"/>
      <c r="J49" s="37"/>
    </row>
    <row r="50" spans="1:16" ht="30">
      <c r="A50" s="28" t="s">
        <v>60</v>
      </c>
      <c r="B50" s="28">
        <v>13</v>
      </c>
      <c r="C50" s="29" t="s">
        <v>132</v>
      </c>
      <c r="D50" s="28" t="s">
        <v>62</v>
      </c>
      <c r="E50" s="30" t="s">
        <v>133</v>
      </c>
      <c r="F50" s="31" t="s">
        <v>134</v>
      </c>
      <c r="G50" s="32">
        <v>58</v>
      </c>
      <c r="H50" s="33"/>
      <c r="I50" s="33">
        <f>ROUND(G50*H50,P4)</f>
        <v>0</v>
      </c>
      <c r="J50" s="28"/>
      <c r="O50" s="34">
        <f>I50*0.21</f>
        <v>0</v>
      </c>
      <c r="P50">
        <v>3</v>
      </c>
    </row>
    <row r="51" spans="1:16" ht="30">
      <c r="A51" s="28" t="s">
        <v>65</v>
      </c>
      <c r="B51" s="35"/>
      <c r="C51" s="36"/>
      <c r="D51" s="36"/>
      <c r="E51" s="30" t="s">
        <v>377</v>
      </c>
      <c r="F51" s="36"/>
      <c r="G51" s="36"/>
      <c r="H51" s="36"/>
      <c r="I51" s="36"/>
      <c r="J51" s="37"/>
    </row>
    <row r="52" spans="1:16">
      <c r="A52" s="28" t="s">
        <v>89</v>
      </c>
      <c r="B52" s="35"/>
      <c r="C52" s="36"/>
      <c r="D52" s="36"/>
      <c r="E52" s="43" t="s">
        <v>629</v>
      </c>
      <c r="F52" s="36"/>
      <c r="G52" s="36"/>
      <c r="H52" s="36"/>
      <c r="I52" s="36"/>
      <c r="J52" s="37"/>
    </row>
    <row r="53" spans="1:16" ht="30">
      <c r="A53" s="28" t="s">
        <v>60</v>
      </c>
      <c r="B53" s="28">
        <v>14</v>
      </c>
      <c r="C53" s="29" t="s">
        <v>137</v>
      </c>
      <c r="D53" s="28" t="s">
        <v>62</v>
      </c>
      <c r="E53" s="30" t="s">
        <v>138</v>
      </c>
      <c r="F53" s="31" t="s">
        <v>134</v>
      </c>
      <c r="G53" s="32">
        <v>215</v>
      </c>
      <c r="H53" s="33"/>
      <c r="I53" s="33">
        <f>ROUND(G53*H53,P4)</f>
        <v>0</v>
      </c>
      <c r="J53" s="28"/>
      <c r="O53" s="34">
        <f>I53*0.21</f>
        <v>0</v>
      </c>
      <c r="P53">
        <v>3</v>
      </c>
    </row>
    <row r="54" spans="1:16" ht="30">
      <c r="A54" s="28" t="s">
        <v>65</v>
      </c>
      <c r="B54" s="35"/>
      <c r="C54" s="36"/>
      <c r="D54" s="36"/>
      <c r="E54" s="30" t="s">
        <v>379</v>
      </c>
      <c r="F54" s="36"/>
      <c r="G54" s="36"/>
      <c r="H54" s="36"/>
      <c r="I54" s="36"/>
      <c r="J54" s="37"/>
    </row>
    <row r="55" spans="1:16">
      <c r="A55" s="28" t="s">
        <v>89</v>
      </c>
      <c r="B55" s="35"/>
      <c r="C55" s="36"/>
      <c r="D55" s="36"/>
      <c r="E55" s="43" t="s">
        <v>393</v>
      </c>
      <c r="F55" s="36"/>
      <c r="G55" s="36"/>
      <c r="H55" s="36"/>
      <c r="I55" s="36"/>
      <c r="J55" s="37"/>
    </row>
    <row r="56" spans="1:16" ht="30">
      <c r="A56" s="28" t="s">
        <v>60</v>
      </c>
      <c r="B56" s="28">
        <v>15</v>
      </c>
      <c r="C56" s="29" t="s">
        <v>570</v>
      </c>
      <c r="D56" s="28" t="s">
        <v>62</v>
      </c>
      <c r="E56" s="30" t="s">
        <v>571</v>
      </c>
      <c r="F56" s="31" t="s">
        <v>134</v>
      </c>
      <c r="G56" s="32">
        <v>3.5</v>
      </c>
      <c r="H56" s="33"/>
      <c r="I56" s="33">
        <f>ROUND(G56*H56,P4)</f>
        <v>0</v>
      </c>
      <c r="J56" s="28"/>
      <c r="O56" s="34">
        <f>I56*0.21</f>
        <v>0</v>
      </c>
      <c r="P56">
        <v>3</v>
      </c>
    </row>
    <row r="57" spans="1:16" ht="30">
      <c r="A57" s="28" t="s">
        <v>65</v>
      </c>
      <c r="B57" s="35"/>
      <c r="C57" s="36"/>
      <c r="D57" s="36"/>
      <c r="E57" s="30" t="s">
        <v>379</v>
      </c>
      <c r="F57" s="36"/>
      <c r="G57" s="36"/>
      <c r="H57" s="36"/>
      <c r="I57" s="36"/>
      <c r="J57" s="37"/>
    </row>
    <row r="58" spans="1:16">
      <c r="A58" s="28" t="s">
        <v>89</v>
      </c>
      <c r="B58" s="35"/>
      <c r="C58" s="36"/>
      <c r="D58" s="36"/>
      <c r="E58" s="43" t="s">
        <v>630</v>
      </c>
      <c r="F58" s="36"/>
      <c r="G58" s="36"/>
      <c r="H58" s="36"/>
      <c r="I58" s="36"/>
      <c r="J58" s="37"/>
    </row>
    <row r="59" spans="1:16">
      <c r="A59" s="28" t="s">
        <v>60</v>
      </c>
      <c r="B59" s="28">
        <v>16</v>
      </c>
      <c r="C59" s="29" t="s">
        <v>141</v>
      </c>
      <c r="D59" s="28" t="s">
        <v>62</v>
      </c>
      <c r="E59" s="30" t="s">
        <v>142</v>
      </c>
      <c r="F59" s="31" t="s">
        <v>87</v>
      </c>
      <c r="G59" s="32">
        <v>58.52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 ht="60">
      <c r="A60" s="28" t="s">
        <v>65</v>
      </c>
      <c r="B60" s="35"/>
      <c r="C60" s="36"/>
      <c r="D60" s="36"/>
      <c r="E60" s="30" t="s">
        <v>381</v>
      </c>
      <c r="F60" s="36"/>
      <c r="G60" s="36"/>
      <c r="H60" s="36"/>
      <c r="I60" s="36"/>
      <c r="J60" s="37"/>
    </row>
    <row r="61" spans="1:16">
      <c r="A61" s="28" t="s">
        <v>89</v>
      </c>
      <c r="B61" s="35"/>
      <c r="C61" s="36"/>
      <c r="D61" s="36"/>
      <c r="E61" s="43" t="s">
        <v>631</v>
      </c>
      <c r="F61" s="36"/>
      <c r="G61" s="36"/>
      <c r="H61" s="36"/>
      <c r="I61" s="36"/>
      <c r="J61" s="37"/>
    </row>
    <row r="62" spans="1:16">
      <c r="A62" s="28" t="s">
        <v>60</v>
      </c>
      <c r="B62" s="28">
        <v>17</v>
      </c>
      <c r="C62" s="29" t="s">
        <v>145</v>
      </c>
      <c r="D62" s="28" t="s">
        <v>71</v>
      </c>
      <c r="E62" s="30" t="s">
        <v>146</v>
      </c>
      <c r="F62" s="31" t="s">
        <v>87</v>
      </c>
      <c r="G62" s="32">
        <v>12</v>
      </c>
      <c r="H62" s="33"/>
      <c r="I62" s="33">
        <f>ROUND(G62*H62,P4)</f>
        <v>0</v>
      </c>
      <c r="J62" s="28"/>
      <c r="O62" s="34">
        <f>I62*0.21</f>
        <v>0</v>
      </c>
      <c r="P62">
        <v>3</v>
      </c>
    </row>
    <row r="63" spans="1:16">
      <c r="A63" s="28" t="s">
        <v>65</v>
      </c>
      <c r="B63" s="35"/>
      <c r="C63" s="36"/>
      <c r="D63" s="36"/>
      <c r="E63" s="30" t="s">
        <v>147</v>
      </c>
      <c r="F63" s="36"/>
      <c r="G63" s="36"/>
      <c r="H63" s="36"/>
      <c r="I63" s="36"/>
      <c r="J63" s="37"/>
    </row>
    <row r="64" spans="1:16">
      <c r="A64" s="28" t="s">
        <v>89</v>
      </c>
      <c r="B64" s="35"/>
      <c r="C64" s="36"/>
      <c r="D64" s="36"/>
      <c r="E64" s="43" t="s">
        <v>632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18</v>
      </c>
      <c r="C65" s="29" t="s">
        <v>145</v>
      </c>
      <c r="D65" s="28" t="s">
        <v>74</v>
      </c>
      <c r="E65" s="30" t="s">
        <v>146</v>
      </c>
      <c r="F65" s="31" t="s">
        <v>87</v>
      </c>
      <c r="G65" s="32">
        <v>150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 ht="60">
      <c r="A66" s="28" t="s">
        <v>65</v>
      </c>
      <c r="B66" s="35"/>
      <c r="C66" s="36"/>
      <c r="D66" s="36"/>
      <c r="E66" s="30" t="s">
        <v>383</v>
      </c>
      <c r="F66" s="36"/>
      <c r="G66" s="36"/>
      <c r="H66" s="36"/>
      <c r="I66" s="36"/>
      <c r="J66" s="37"/>
    </row>
    <row r="67" spans="1:16">
      <c r="A67" s="28" t="s">
        <v>89</v>
      </c>
      <c r="B67" s="35"/>
      <c r="C67" s="36"/>
      <c r="D67" s="36"/>
      <c r="E67" s="43" t="s">
        <v>575</v>
      </c>
      <c r="F67" s="36"/>
      <c r="G67" s="36"/>
      <c r="H67" s="36"/>
      <c r="I67" s="36"/>
      <c r="J67" s="37"/>
    </row>
    <row r="68" spans="1:16">
      <c r="A68" s="28" t="s">
        <v>60</v>
      </c>
      <c r="B68" s="28">
        <v>19</v>
      </c>
      <c r="C68" s="29" t="s">
        <v>151</v>
      </c>
      <c r="D68" s="28" t="s">
        <v>62</v>
      </c>
      <c r="E68" s="30" t="s">
        <v>152</v>
      </c>
      <c r="F68" s="31" t="s">
        <v>87</v>
      </c>
      <c r="G68" s="32">
        <v>2.5</v>
      </c>
      <c r="H68" s="33"/>
      <c r="I68" s="33">
        <f>ROUND(G68*H68,P4)</f>
        <v>0</v>
      </c>
      <c r="J68" s="28"/>
      <c r="O68" s="34">
        <f>I68*0.21</f>
        <v>0</v>
      </c>
      <c r="P68">
        <v>3</v>
      </c>
    </row>
    <row r="69" spans="1:16">
      <c r="A69" s="28" t="s">
        <v>65</v>
      </c>
      <c r="B69" s="35"/>
      <c r="C69" s="36"/>
      <c r="D69" s="36"/>
      <c r="E69" s="30" t="s">
        <v>153</v>
      </c>
      <c r="F69" s="36"/>
      <c r="G69" s="36"/>
      <c r="H69" s="36"/>
      <c r="I69" s="36"/>
      <c r="J69" s="37"/>
    </row>
    <row r="70" spans="1:16">
      <c r="A70" s="28" t="s">
        <v>60</v>
      </c>
      <c r="B70" s="28">
        <v>20</v>
      </c>
      <c r="C70" s="29" t="s">
        <v>154</v>
      </c>
      <c r="D70" s="28" t="s">
        <v>62</v>
      </c>
      <c r="E70" s="30" t="s">
        <v>155</v>
      </c>
      <c r="F70" s="31" t="s">
        <v>87</v>
      </c>
      <c r="G70" s="32">
        <v>18</v>
      </c>
      <c r="H70" s="33"/>
      <c r="I70" s="33">
        <f>ROUND(G70*H70,P4)</f>
        <v>0</v>
      </c>
      <c r="J70" s="28"/>
      <c r="O70" s="34">
        <f>I70*0.21</f>
        <v>0</v>
      </c>
      <c r="P70">
        <v>3</v>
      </c>
    </row>
    <row r="71" spans="1:16">
      <c r="A71" s="28" t="s">
        <v>65</v>
      </c>
      <c r="B71" s="35"/>
      <c r="C71" s="36"/>
      <c r="D71" s="36"/>
      <c r="E71" s="38" t="s">
        <v>62</v>
      </c>
      <c r="F71" s="36"/>
      <c r="G71" s="36"/>
      <c r="H71" s="36"/>
      <c r="I71" s="36"/>
      <c r="J71" s="37"/>
    </row>
    <row r="72" spans="1:16">
      <c r="A72" s="28" t="s">
        <v>89</v>
      </c>
      <c r="B72" s="35"/>
      <c r="C72" s="36"/>
      <c r="D72" s="36"/>
      <c r="E72" s="43" t="s">
        <v>633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21</v>
      </c>
      <c r="C73" s="29" t="s">
        <v>157</v>
      </c>
      <c r="D73" s="28" t="s">
        <v>71</v>
      </c>
      <c r="E73" s="30" t="s">
        <v>158</v>
      </c>
      <c r="F73" s="31" t="s">
        <v>87</v>
      </c>
      <c r="G73" s="32">
        <v>30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 ht="45">
      <c r="A75" s="28" t="s">
        <v>89</v>
      </c>
      <c r="B75" s="35"/>
      <c r="C75" s="36"/>
      <c r="D75" s="36"/>
      <c r="E75" s="43" t="s">
        <v>634</v>
      </c>
      <c r="F75" s="36"/>
      <c r="G75" s="36"/>
      <c r="H75" s="36"/>
      <c r="I75" s="36"/>
      <c r="J75" s="37"/>
    </row>
    <row r="76" spans="1:16">
      <c r="A76" s="28" t="s">
        <v>60</v>
      </c>
      <c r="B76" s="28">
        <v>22</v>
      </c>
      <c r="C76" s="29" t="s">
        <v>157</v>
      </c>
      <c r="D76" s="28" t="s">
        <v>74</v>
      </c>
      <c r="E76" s="30" t="s">
        <v>158</v>
      </c>
      <c r="F76" s="31" t="s">
        <v>87</v>
      </c>
      <c r="G76" s="32">
        <v>150</v>
      </c>
      <c r="H76" s="33"/>
      <c r="I76" s="33">
        <f>ROUND(G76*H76,P4)</f>
        <v>0</v>
      </c>
      <c r="J76" s="28"/>
      <c r="O76" s="34">
        <f>I76*0.21</f>
        <v>0</v>
      </c>
      <c r="P76">
        <v>3</v>
      </c>
    </row>
    <row r="77" spans="1:16" ht="45">
      <c r="A77" s="28" t="s">
        <v>65</v>
      </c>
      <c r="B77" s="35"/>
      <c r="C77" s="36"/>
      <c r="D77" s="36"/>
      <c r="E77" s="30" t="s">
        <v>387</v>
      </c>
      <c r="F77" s="36"/>
      <c r="G77" s="36"/>
      <c r="H77" s="36"/>
      <c r="I77" s="36"/>
      <c r="J77" s="37"/>
    </row>
    <row r="78" spans="1:16">
      <c r="A78" s="28" t="s">
        <v>89</v>
      </c>
      <c r="B78" s="35"/>
      <c r="C78" s="36"/>
      <c r="D78" s="36"/>
      <c r="E78" s="43" t="s">
        <v>578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23</v>
      </c>
      <c r="C79" s="29" t="s">
        <v>162</v>
      </c>
      <c r="D79" s="28" t="s">
        <v>62</v>
      </c>
      <c r="E79" s="30" t="s">
        <v>163</v>
      </c>
      <c r="F79" s="31" t="s">
        <v>87</v>
      </c>
      <c r="G79" s="32">
        <v>4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>
      <c r="A80" s="28" t="s">
        <v>65</v>
      </c>
      <c r="B80" s="35"/>
      <c r="C80" s="36"/>
      <c r="D80" s="36"/>
      <c r="E80" s="30" t="s">
        <v>164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24</v>
      </c>
      <c r="C81" s="29" t="s">
        <v>165</v>
      </c>
      <c r="D81" s="28" t="s">
        <v>62</v>
      </c>
      <c r="E81" s="30" t="s">
        <v>166</v>
      </c>
      <c r="F81" s="31" t="s">
        <v>87</v>
      </c>
      <c r="G81" s="32">
        <v>10.8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 ht="75">
      <c r="A82" s="28" t="s">
        <v>65</v>
      </c>
      <c r="B82" s="35"/>
      <c r="C82" s="36"/>
      <c r="D82" s="36"/>
      <c r="E82" s="30" t="s">
        <v>167</v>
      </c>
      <c r="F82" s="36"/>
      <c r="G82" s="36"/>
      <c r="H82" s="36"/>
      <c r="I82" s="36"/>
      <c r="J82" s="37"/>
    </row>
    <row r="83" spans="1:16">
      <c r="A83" s="28" t="s">
        <v>89</v>
      </c>
      <c r="B83" s="35"/>
      <c r="C83" s="36"/>
      <c r="D83" s="36"/>
      <c r="E83" s="43" t="s">
        <v>635</v>
      </c>
      <c r="F83" s="36"/>
      <c r="G83" s="36"/>
      <c r="H83" s="36"/>
      <c r="I83" s="36"/>
      <c r="J83" s="37"/>
    </row>
    <row r="84" spans="1:16">
      <c r="A84" s="28" t="s">
        <v>60</v>
      </c>
      <c r="B84" s="28">
        <v>25</v>
      </c>
      <c r="C84" s="29" t="s">
        <v>169</v>
      </c>
      <c r="D84" s="28" t="s">
        <v>62</v>
      </c>
      <c r="E84" s="30" t="s">
        <v>170</v>
      </c>
      <c r="F84" s="31" t="s">
        <v>87</v>
      </c>
      <c r="G84" s="32">
        <v>5.4</v>
      </c>
      <c r="H84" s="33"/>
      <c r="I84" s="33">
        <f>ROUND(G84*H84,P4)</f>
        <v>0</v>
      </c>
      <c r="J84" s="28"/>
      <c r="O84" s="34">
        <f>I84*0.21</f>
        <v>0</v>
      </c>
      <c r="P84">
        <v>3</v>
      </c>
    </row>
    <row r="85" spans="1:16">
      <c r="A85" s="28" t="s">
        <v>65</v>
      </c>
      <c r="B85" s="35"/>
      <c r="C85" s="36"/>
      <c r="D85" s="36"/>
      <c r="E85" s="30" t="s">
        <v>171</v>
      </c>
      <c r="F85" s="36"/>
      <c r="G85" s="36"/>
      <c r="H85" s="36"/>
      <c r="I85" s="36"/>
      <c r="J85" s="37"/>
    </row>
    <row r="86" spans="1:16">
      <c r="A86" s="28" t="s">
        <v>89</v>
      </c>
      <c r="B86" s="35"/>
      <c r="C86" s="36"/>
      <c r="D86" s="36"/>
      <c r="E86" s="43" t="s">
        <v>636</v>
      </c>
      <c r="F86" s="36"/>
      <c r="G86" s="36"/>
      <c r="H86" s="36"/>
      <c r="I86" s="36"/>
      <c r="J86" s="37"/>
    </row>
    <row r="87" spans="1:16">
      <c r="A87" s="28" t="s">
        <v>60</v>
      </c>
      <c r="B87" s="28">
        <v>26</v>
      </c>
      <c r="C87" s="29" t="s">
        <v>173</v>
      </c>
      <c r="D87" s="28" t="s">
        <v>62</v>
      </c>
      <c r="E87" s="30" t="s">
        <v>174</v>
      </c>
      <c r="F87" s="31" t="s">
        <v>175</v>
      </c>
      <c r="G87" s="32">
        <v>289</v>
      </c>
      <c r="H87" s="33"/>
      <c r="I87" s="33">
        <f>ROUND(G87*H87,P4)</f>
        <v>0</v>
      </c>
      <c r="J87" s="28"/>
      <c r="O87" s="34">
        <f>I87*0.21</f>
        <v>0</v>
      </c>
      <c r="P87">
        <v>3</v>
      </c>
    </row>
    <row r="88" spans="1:16">
      <c r="A88" s="28" t="s">
        <v>65</v>
      </c>
      <c r="B88" s="35"/>
      <c r="C88" s="36"/>
      <c r="D88" s="36"/>
      <c r="E88" s="30" t="s">
        <v>176</v>
      </c>
      <c r="F88" s="36"/>
      <c r="G88" s="36"/>
      <c r="H88" s="36"/>
      <c r="I88" s="36"/>
      <c r="J88" s="37"/>
    </row>
    <row r="89" spans="1:16">
      <c r="A89" s="28" t="s">
        <v>89</v>
      </c>
      <c r="B89" s="35"/>
      <c r="C89" s="36"/>
      <c r="D89" s="36"/>
      <c r="E89" s="43" t="s">
        <v>637</v>
      </c>
      <c r="F89" s="36"/>
      <c r="G89" s="36"/>
      <c r="H89" s="36"/>
      <c r="I89" s="36"/>
      <c r="J89" s="37"/>
    </row>
    <row r="90" spans="1:16">
      <c r="A90" s="28" t="s">
        <v>60</v>
      </c>
      <c r="B90" s="28">
        <v>27</v>
      </c>
      <c r="C90" s="29" t="s">
        <v>178</v>
      </c>
      <c r="D90" s="28" t="s">
        <v>62</v>
      </c>
      <c r="E90" s="30" t="s">
        <v>179</v>
      </c>
      <c r="F90" s="31" t="s">
        <v>175</v>
      </c>
      <c r="G90" s="32">
        <v>25</v>
      </c>
      <c r="H90" s="33"/>
      <c r="I90" s="33">
        <f>ROUND(G90*H90,P4)</f>
        <v>0</v>
      </c>
      <c r="J90" s="28"/>
      <c r="O90" s="34">
        <f>I90*0.21</f>
        <v>0</v>
      </c>
      <c r="P90">
        <v>3</v>
      </c>
    </row>
    <row r="91" spans="1:16">
      <c r="A91" s="28" t="s">
        <v>65</v>
      </c>
      <c r="B91" s="35"/>
      <c r="C91" s="36"/>
      <c r="D91" s="36"/>
      <c r="E91" s="30" t="s">
        <v>180</v>
      </c>
      <c r="F91" s="36"/>
      <c r="G91" s="36"/>
      <c r="H91" s="36"/>
      <c r="I91" s="36"/>
      <c r="J91" s="37"/>
    </row>
    <row r="92" spans="1:16">
      <c r="A92" s="28" t="s">
        <v>60</v>
      </c>
      <c r="B92" s="28">
        <v>28</v>
      </c>
      <c r="C92" s="29" t="s">
        <v>181</v>
      </c>
      <c r="D92" s="28" t="s">
        <v>62</v>
      </c>
      <c r="E92" s="30" t="s">
        <v>182</v>
      </c>
      <c r="F92" s="31" t="s">
        <v>175</v>
      </c>
      <c r="G92" s="32">
        <v>25</v>
      </c>
      <c r="H92" s="33"/>
      <c r="I92" s="33">
        <f>ROUND(G92*H92,P4)</f>
        <v>0</v>
      </c>
      <c r="J92" s="28"/>
      <c r="O92" s="34">
        <f>I92*0.21</f>
        <v>0</v>
      </c>
      <c r="P92">
        <v>3</v>
      </c>
    </row>
    <row r="93" spans="1:16">
      <c r="A93" s="28" t="s">
        <v>65</v>
      </c>
      <c r="B93" s="35"/>
      <c r="C93" s="36"/>
      <c r="D93" s="36"/>
      <c r="E93" s="38" t="s">
        <v>62</v>
      </c>
      <c r="F93" s="36"/>
      <c r="G93" s="36"/>
      <c r="H93" s="36"/>
      <c r="I93" s="36"/>
      <c r="J93" s="37"/>
    </row>
    <row r="94" spans="1:16">
      <c r="A94" s="28" t="s">
        <v>60</v>
      </c>
      <c r="B94" s="28">
        <v>29</v>
      </c>
      <c r="C94" s="29" t="s">
        <v>183</v>
      </c>
      <c r="D94" s="28" t="s">
        <v>62</v>
      </c>
      <c r="E94" s="30" t="s">
        <v>184</v>
      </c>
      <c r="F94" s="31" t="s">
        <v>175</v>
      </c>
      <c r="G94" s="32">
        <v>25</v>
      </c>
      <c r="H94" s="33"/>
      <c r="I94" s="33">
        <f>ROUND(G94*H94,P4)</f>
        <v>0</v>
      </c>
      <c r="J94" s="28"/>
      <c r="O94" s="34">
        <f>I94*0.21</f>
        <v>0</v>
      </c>
      <c r="P94">
        <v>3</v>
      </c>
    </row>
    <row r="95" spans="1:16">
      <c r="A95" s="28" t="s">
        <v>65</v>
      </c>
      <c r="B95" s="35"/>
      <c r="C95" s="36"/>
      <c r="D95" s="36"/>
      <c r="E95" s="38" t="s">
        <v>62</v>
      </c>
      <c r="F95" s="36"/>
      <c r="G95" s="36"/>
      <c r="H95" s="36"/>
      <c r="I95" s="36"/>
      <c r="J95" s="37"/>
    </row>
    <row r="96" spans="1:16">
      <c r="A96" s="28" t="s">
        <v>60</v>
      </c>
      <c r="B96" s="28">
        <v>30</v>
      </c>
      <c r="C96" s="29" t="s">
        <v>185</v>
      </c>
      <c r="D96" s="28" t="s">
        <v>62</v>
      </c>
      <c r="E96" s="30" t="s">
        <v>186</v>
      </c>
      <c r="F96" s="31" t="s">
        <v>175</v>
      </c>
      <c r="G96" s="32">
        <v>25</v>
      </c>
      <c r="H96" s="33"/>
      <c r="I96" s="33">
        <f>ROUND(G96*H96,P4)</f>
        <v>0</v>
      </c>
      <c r="J96" s="28"/>
      <c r="O96" s="34">
        <f>I96*0.21</f>
        <v>0</v>
      </c>
      <c r="P96">
        <v>3</v>
      </c>
    </row>
    <row r="97" spans="1:16">
      <c r="A97" s="28" t="s">
        <v>65</v>
      </c>
      <c r="B97" s="35"/>
      <c r="C97" s="36"/>
      <c r="D97" s="36"/>
      <c r="E97" s="30" t="s">
        <v>187</v>
      </c>
      <c r="F97" s="36"/>
      <c r="G97" s="36"/>
      <c r="H97" s="36"/>
      <c r="I97" s="36"/>
      <c r="J97" s="37"/>
    </row>
    <row r="98" spans="1:16">
      <c r="A98" s="28" t="s">
        <v>60</v>
      </c>
      <c r="B98" s="28">
        <v>31</v>
      </c>
      <c r="C98" s="29" t="s">
        <v>188</v>
      </c>
      <c r="D98" s="28" t="s">
        <v>62</v>
      </c>
      <c r="E98" s="30" t="s">
        <v>189</v>
      </c>
      <c r="F98" s="31" t="s">
        <v>134</v>
      </c>
      <c r="G98" s="32">
        <v>33</v>
      </c>
      <c r="H98" s="33"/>
      <c r="I98" s="33">
        <f>ROUND(G98*H98,P4)</f>
        <v>0</v>
      </c>
      <c r="J98" s="28"/>
      <c r="O98" s="34">
        <f>I98*0.21</f>
        <v>0</v>
      </c>
      <c r="P98">
        <v>3</v>
      </c>
    </row>
    <row r="99" spans="1:16">
      <c r="A99" s="28" t="s">
        <v>65</v>
      </c>
      <c r="B99" s="35"/>
      <c r="C99" s="36"/>
      <c r="D99" s="36"/>
      <c r="E99" s="30" t="s">
        <v>114</v>
      </c>
      <c r="F99" s="36"/>
      <c r="G99" s="36"/>
      <c r="H99" s="36"/>
      <c r="I99" s="36"/>
      <c r="J99" s="37"/>
    </row>
    <row r="100" spans="1:16">
      <c r="A100" s="28" t="s">
        <v>89</v>
      </c>
      <c r="B100" s="35"/>
      <c r="C100" s="36"/>
      <c r="D100" s="36"/>
      <c r="E100" s="43" t="s">
        <v>638</v>
      </c>
      <c r="F100" s="36"/>
      <c r="G100" s="36"/>
      <c r="H100" s="36"/>
      <c r="I100" s="36"/>
      <c r="J100" s="37"/>
    </row>
    <row r="101" spans="1:16" ht="30">
      <c r="A101" s="28" t="s">
        <v>60</v>
      </c>
      <c r="B101" s="28">
        <v>32</v>
      </c>
      <c r="C101" s="29" t="s">
        <v>191</v>
      </c>
      <c r="D101" s="28" t="s">
        <v>62</v>
      </c>
      <c r="E101" s="30" t="s">
        <v>192</v>
      </c>
      <c r="F101" s="31" t="s">
        <v>134</v>
      </c>
      <c r="G101" s="32">
        <v>40</v>
      </c>
      <c r="H101" s="33"/>
      <c r="I101" s="33">
        <f>ROUND(G101*H101,P4)</f>
        <v>0</v>
      </c>
      <c r="J101" s="28"/>
      <c r="O101" s="34">
        <f>I101*0.21</f>
        <v>0</v>
      </c>
      <c r="P101">
        <v>3</v>
      </c>
    </row>
    <row r="102" spans="1:16">
      <c r="A102" s="28" t="s">
        <v>65</v>
      </c>
      <c r="B102" s="35"/>
      <c r="C102" s="36"/>
      <c r="D102" s="36"/>
      <c r="E102" s="30" t="s">
        <v>114</v>
      </c>
      <c r="F102" s="36"/>
      <c r="G102" s="36"/>
      <c r="H102" s="36"/>
      <c r="I102" s="36"/>
      <c r="J102" s="37"/>
    </row>
    <row r="103" spans="1:16">
      <c r="A103" s="28" t="s">
        <v>89</v>
      </c>
      <c r="B103" s="35"/>
      <c r="C103" s="36"/>
      <c r="D103" s="36"/>
      <c r="E103" s="43" t="s">
        <v>639</v>
      </c>
      <c r="F103" s="36"/>
      <c r="G103" s="36"/>
      <c r="H103" s="36"/>
      <c r="I103" s="36"/>
      <c r="J103" s="37"/>
    </row>
    <row r="104" spans="1:16" ht="30">
      <c r="A104" s="28" t="s">
        <v>60</v>
      </c>
      <c r="B104" s="28">
        <v>33</v>
      </c>
      <c r="C104" s="29" t="s">
        <v>194</v>
      </c>
      <c r="D104" s="28" t="s">
        <v>62</v>
      </c>
      <c r="E104" s="30" t="s">
        <v>195</v>
      </c>
      <c r="F104" s="31" t="s">
        <v>134</v>
      </c>
      <c r="G104" s="32">
        <v>40</v>
      </c>
      <c r="H104" s="33"/>
      <c r="I104" s="33">
        <f>ROUND(G104*H104,P4)</f>
        <v>0</v>
      </c>
      <c r="J104" s="28"/>
      <c r="O104" s="34">
        <f>I104*0.21</f>
        <v>0</v>
      </c>
      <c r="P104">
        <v>3</v>
      </c>
    </row>
    <row r="105" spans="1:16">
      <c r="A105" s="28" t="s">
        <v>65</v>
      </c>
      <c r="B105" s="35"/>
      <c r="C105" s="36"/>
      <c r="D105" s="36"/>
      <c r="E105" s="30" t="s">
        <v>114</v>
      </c>
      <c r="F105" s="36"/>
      <c r="G105" s="36"/>
      <c r="H105" s="36"/>
      <c r="I105" s="36"/>
      <c r="J105" s="37"/>
    </row>
    <row r="106" spans="1:16">
      <c r="A106" s="22" t="s">
        <v>57</v>
      </c>
      <c r="B106" s="23"/>
      <c r="C106" s="24" t="s">
        <v>196</v>
      </c>
      <c r="D106" s="25"/>
      <c r="E106" s="22" t="s">
        <v>197</v>
      </c>
      <c r="F106" s="25"/>
      <c r="G106" s="25"/>
      <c r="H106" s="25"/>
      <c r="I106" s="26">
        <f>SUMIFS(I107:I109,A107:A109,"P")</f>
        <v>0</v>
      </c>
      <c r="J106" s="27"/>
    </row>
    <row r="107" spans="1:16">
      <c r="A107" s="28" t="s">
        <v>60</v>
      </c>
      <c r="B107" s="28">
        <v>34</v>
      </c>
      <c r="C107" s="29" t="s">
        <v>198</v>
      </c>
      <c r="D107" s="28" t="s">
        <v>62</v>
      </c>
      <c r="E107" s="30" t="s">
        <v>199</v>
      </c>
      <c r="F107" s="31" t="s">
        <v>87</v>
      </c>
      <c r="G107" s="32">
        <v>150</v>
      </c>
      <c r="H107" s="33"/>
      <c r="I107" s="33">
        <f>ROUND(G107*H107,P4)</f>
        <v>0</v>
      </c>
      <c r="J107" s="28"/>
      <c r="O107" s="34">
        <f>I107*0.21</f>
        <v>0</v>
      </c>
      <c r="P107">
        <v>3</v>
      </c>
    </row>
    <row r="108" spans="1:16" ht="45">
      <c r="A108" s="28" t="s">
        <v>65</v>
      </c>
      <c r="B108" s="35"/>
      <c r="C108" s="36"/>
      <c r="D108" s="36"/>
      <c r="E108" s="30" t="s">
        <v>396</v>
      </c>
      <c r="F108" s="36"/>
      <c r="G108" s="36"/>
      <c r="H108" s="36"/>
      <c r="I108" s="36"/>
      <c r="J108" s="37"/>
    </row>
    <row r="109" spans="1:16">
      <c r="A109" s="28" t="s">
        <v>89</v>
      </c>
      <c r="B109" s="35"/>
      <c r="C109" s="36"/>
      <c r="D109" s="36"/>
      <c r="E109" s="43" t="s">
        <v>575</v>
      </c>
      <c r="F109" s="36"/>
      <c r="G109" s="36"/>
      <c r="H109" s="36"/>
      <c r="I109" s="36"/>
      <c r="J109" s="37"/>
    </row>
    <row r="110" spans="1:16">
      <c r="A110" s="22" t="s">
        <v>57</v>
      </c>
      <c r="B110" s="23"/>
      <c r="C110" s="24" t="s">
        <v>201</v>
      </c>
      <c r="D110" s="25"/>
      <c r="E110" s="22" t="s">
        <v>202</v>
      </c>
      <c r="F110" s="25"/>
      <c r="G110" s="25"/>
      <c r="H110" s="25"/>
      <c r="I110" s="26">
        <f>SUMIFS(I111:I117,A111:A117,"P")</f>
        <v>0</v>
      </c>
      <c r="J110" s="27"/>
    </row>
    <row r="111" spans="1:16">
      <c r="A111" s="28" t="s">
        <v>60</v>
      </c>
      <c r="B111" s="28">
        <v>35</v>
      </c>
      <c r="C111" s="29" t="s">
        <v>203</v>
      </c>
      <c r="D111" s="28" t="s">
        <v>62</v>
      </c>
      <c r="E111" s="30" t="s">
        <v>204</v>
      </c>
      <c r="F111" s="31" t="s">
        <v>87</v>
      </c>
      <c r="G111" s="32">
        <v>1.8</v>
      </c>
      <c r="H111" s="33"/>
      <c r="I111" s="33">
        <f>ROUND(G111*H111,P4)</f>
        <v>0</v>
      </c>
      <c r="J111" s="28"/>
      <c r="O111" s="34">
        <f>I111*0.21</f>
        <v>0</v>
      </c>
      <c r="P111">
        <v>3</v>
      </c>
    </row>
    <row r="112" spans="1:16">
      <c r="A112" s="28" t="s">
        <v>65</v>
      </c>
      <c r="B112" s="35"/>
      <c r="C112" s="36"/>
      <c r="D112" s="36"/>
      <c r="E112" s="30" t="s">
        <v>171</v>
      </c>
      <c r="F112" s="36"/>
      <c r="G112" s="36"/>
      <c r="H112" s="36"/>
      <c r="I112" s="36"/>
      <c r="J112" s="37"/>
    </row>
    <row r="113" spans="1:16">
      <c r="A113" s="28" t="s">
        <v>89</v>
      </c>
      <c r="B113" s="35"/>
      <c r="C113" s="36"/>
      <c r="D113" s="36"/>
      <c r="E113" s="43" t="s">
        <v>640</v>
      </c>
      <c r="F113" s="36"/>
      <c r="G113" s="36"/>
      <c r="H113" s="36"/>
      <c r="I113" s="36"/>
      <c r="J113" s="37"/>
    </row>
    <row r="114" spans="1:16">
      <c r="A114" s="28" t="s">
        <v>60</v>
      </c>
      <c r="B114" s="28">
        <v>36</v>
      </c>
      <c r="C114" s="29" t="s">
        <v>585</v>
      </c>
      <c r="D114" s="28" t="s">
        <v>62</v>
      </c>
      <c r="E114" s="30" t="s">
        <v>586</v>
      </c>
      <c r="F114" s="31" t="s">
        <v>87</v>
      </c>
      <c r="G114" s="32">
        <v>0.5</v>
      </c>
      <c r="H114" s="33"/>
      <c r="I114" s="33">
        <f>ROUND(G114*H114,P4)</f>
        <v>0</v>
      </c>
      <c r="J114" s="28"/>
      <c r="O114" s="34">
        <f>I114*0.21</f>
        <v>0</v>
      </c>
      <c r="P114">
        <v>3</v>
      </c>
    </row>
    <row r="115" spans="1:16">
      <c r="A115" s="28" t="s">
        <v>65</v>
      </c>
      <c r="B115" s="35"/>
      <c r="C115" s="36"/>
      <c r="D115" s="36"/>
      <c r="E115" s="30" t="s">
        <v>587</v>
      </c>
      <c r="F115" s="36"/>
      <c r="G115" s="36"/>
      <c r="H115" s="36"/>
      <c r="I115" s="36"/>
      <c r="J115" s="37"/>
    </row>
    <row r="116" spans="1:16">
      <c r="A116" s="28" t="s">
        <v>60</v>
      </c>
      <c r="B116" s="28">
        <v>37</v>
      </c>
      <c r="C116" s="29" t="s">
        <v>641</v>
      </c>
      <c r="D116" s="28" t="s">
        <v>62</v>
      </c>
      <c r="E116" s="30" t="s">
        <v>642</v>
      </c>
      <c r="F116" s="31" t="s">
        <v>175</v>
      </c>
      <c r="G116" s="32">
        <v>50</v>
      </c>
      <c r="H116" s="33"/>
      <c r="I116" s="33">
        <f>ROUND(G116*H116,P4)</f>
        <v>0</v>
      </c>
      <c r="J116" s="28"/>
      <c r="O116" s="34">
        <f>I116*0.21</f>
        <v>0</v>
      </c>
      <c r="P116">
        <v>3</v>
      </c>
    </row>
    <row r="117" spans="1:16" ht="90">
      <c r="A117" s="28" t="s">
        <v>65</v>
      </c>
      <c r="B117" s="35"/>
      <c r="C117" s="36"/>
      <c r="D117" s="36"/>
      <c r="E117" s="30" t="s">
        <v>643</v>
      </c>
      <c r="F117" s="36"/>
      <c r="G117" s="36"/>
      <c r="H117" s="36"/>
      <c r="I117" s="36"/>
      <c r="J117" s="37"/>
    </row>
    <row r="118" spans="1:16">
      <c r="A118" s="22" t="s">
        <v>57</v>
      </c>
      <c r="B118" s="23"/>
      <c r="C118" s="24" t="s">
        <v>206</v>
      </c>
      <c r="D118" s="25"/>
      <c r="E118" s="22" t="s">
        <v>207</v>
      </c>
      <c r="F118" s="25"/>
      <c r="G118" s="25"/>
      <c r="H118" s="25"/>
      <c r="I118" s="26">
        <f>SUMIFS(I119:I165,A119:A165,"P")</f>
        <v>0</v>
      </c>
      <c r="J118" s="27"/>
    </row>
    <row r="119" spans="1:16">
      <c r="A119" s="28" t="s">
        <v>60</v>
      </c>
      <c r="B119" s="28">
        <v>38</v>
      </c>
      <c r="C119" s="29" t="s">
        <v>208</v>
      </c>
      <c r="D119" s="28" t="s">
        <v>71</v>
      </c>
      <c r="E119" s="30" t="s">
        <v>209</v>
      </c>
      <c r="F119" s="31" t="s">
        <v>87</v>
      </c>
      <c r="G119" s="32">
        <v>44.3</v>
      </c>
      <c r="H119" s="33"/>
      <c r="I119" s="33">
        <f>ROUND(G119*H119,P4)</f>
        <v>0</v>
      </c>
      <c r="J119" s="28"/>
      <c r="O119" s="34">
        <f>I119*0.21</f>
        <v>0</v>
      </c>
      <c r="P119">
        <v>3</v>
      </c>
    </row>
    <row r="120" spans="1:16">
      <c r="A120" s="28" t="s">
        <v>65</v>
      </c>
      <c r="B120" s="35"/>
      <c r="C120" s="36"/>
      <c r="D120" s="36"/>
      <c r="E120" s="30" t="s">
        <v>210</v>
      </c>
      <c r="F120" s="36"/>
      <c r="G120" s="36"/>
      <c r="H120" s="36"/>
      <c r="I120" s="36"/>
      <c r="J120" s="37"/>
    </row>
    <row r="121" spans="1:16" ht="60">
      <c r="A121" s="28" t="s">
        <v>89</v>
      </c>
      <c r="B121" s="35"/>
      <c r="C121" s="36"/>
      <c r="D121" s="36"/>
      <c r="E121" s="43" t="s">
        <v>644</v>
      </c>
      <c r="F121" s="36"/>
      <c r="G121" s="36"/>
      <c r="H121" s="36"/>
      <c r="I121" s="36"/>
      <c r="J121" s="37"/>
    </row>
    <row r="122" spans="1:16">
      <c r="A122" s="28" t="s">
        <v>60</v>
      </c>
      <c r="B122" s="28">
        <v>39</v>
      </c>
      <c r="C122" s="29" t="s">
        <v>208</v>
      </c>
      <c r="D122" s="28" t="s">
        <v>74</v>
      </c>
      <c r="E122" s="30" t="s">
        <v>209</v>
      </c>
      <c r="F122" s="31" t="s">
        <v>87</v>
      </c>
      <c r="G122" s="32">
        <v>12.15</v>
      </c>
      <c r="H122" s="33"/>
      <c r="I122" s="33">
        <f>ROUND(G122*H122,P4)</f>
        <v>0</v>
      </c>
      <c r="J122" s="28"/>
      <c r="O122" s="34">
        <f>I122*0.21</f>
        <v>0</v>
      </c>
      <c r="P122">
        <v>3</v>
      </c>
    </row>
    <row r="123" spans="1:16">
      <c r="A123" s="28" t="s">
        <v>65</v>
      </c>
      <c r="B123" s="35"/>
      <c r="C123" s="36"/>
      <c r="D123" s="36"/>
      <c r="E123" s="30" t="s">
        <v>212</v>
      </c>
      <c r="F123" s="36"/>
      <c r="G123" s="36"/>
      <c r="H123" s="36"/>
      <c r="I123" s="36"/>
      <c r="J123" s="37"/>
    </row>
    <row r="124" spans="1:16">
      <c r="A124" s="28" t="s">
        <v>89</v>
      </c>
      <c r="B124" s="35"/>
      <c r="C124" s="36"/>
      <c r="D124" s="36"/>
      <c r="E124" s="43" t="s">
        <v>645</v>
      </c>
      <c r="F124" s="36"/>
      <c r="G124" s="36"/>
      <c r="H124" s="36"/>
      <c r="I124" s="36"/>
      <c r="J124" s="37"/>
    </row>
    <row r="125" spans="1:16">
      <c r="A125" s="28" t="s">
        <v>60</v>
      </c>
      <c r="B125" s="28">
        <v>40</v>
      </c>
      <c r="C125" s="29" t="s">
        <v>220</v>
      </c>
      <c r="D125" s="28" t="s">
        <v>62</v>
      </c>
      <c r="E125" s="30" t="s">
        <v>221</v>
      </c>
      <c r="F125" s="31" t="s">
        <v>175</v>
      </c>
      <c r="G125" s="32">
        <v>658</v>
      </c>
      <c r="H125" s="33"/>
      <c r="I125" s="33">
        <f>ROUND(G125*H125,P4)</f>
        <v>0</v>
      </c>
      <c r="J125" s="28"/>
      <c r="O125" s="34">
        <f>I125*0.21</f>
        <v>0</v>
      </c>
      <c r="P125">
        <v>3</v>
      </c>
    </row>
    <row r="126" spans="1:16">
      <c r="A126" s="28" t="s">
        <v>65</v>
      </c>
      <c r="B126" s="35"/>
      <c r="C126" s="36"/>
      <c r="D126" s="36"/>
      <c r="E126" s="38" t="s">
        <v>62</v>
      </c>
      <c r="F126" s="36"/>
      <c r="G126" s="36"/>
      <c r="H126" s="36"/>
      <c r="I126" s="36"/>
      <c r="J126" s="37"/>
    </row>
    <row r="127" spans="1:16">
      <c r="A127" s="28" t="s">
        <v>89</v>
      </c>
      <c r="B127" s="35"/>
      <c r="C127" s="36"/>
      <c r="D127" s="36"/>
      <c r="E127" s="43" t="s">
        <v>646</v>
      </c>
      <c r="F127" s="36"/>
      <c r="G127" s="36"/>
      <c r="H127" s="36"/>
      <c r="I127" s="36"/>
      <c r="J127" s="37"/>
    </row>
    <row r="128" spans="1:16">
      <c r="A128" s="28" t="s">
        <v>60</v>
      </c>
      <c r="B128" s="28">
        <v>41</v>
      </c>
      <c r="C128" s="29" t="s">
        <v>223</v>
      </c>
      <c r="D128" s="28" t="s">
        <v>62</v>
      </c>
      <c r="E128" s="30" t="s">
        <v>224</v>
      </c>
      <c r="F128" s="31" t="s">
        <v>87</v>
      </c>
      <c r="G128" s="32">
        <v>13.16</v>
      </c>
      <c r="H128" s="33"/>
      <c r="I128" s="33">
        <f>ROUND(G128*H128,P4)</f>
        <v>0</v>
      </c>
      <c r="J128" s="28"/>
      <c r="O128" s="34">
        <f>I128*0.21</f>
        <v>0</v>
      </c>
      <c r="P128">
        <v>3</v>
      </c>
    </row>
    <row r="129" spans="1:16">
      <c r="A129" s="28" t="s">
        <v>65</v>
      </c>
      <c r="B129" s="35"/>
      <c r="C129" s="36"/>
      <c r="D129" s="36"/>
      <c r="E129" s="38" t="s">
        <v>62</v>
      </c>
      <c r="F129" s="36"/>
      <c r="G129" s="36"/>
      <c r="H129" s="36"/>
      <c r="I129" s="36"/>
      <c r="J129" s="37"/>
    </row>
    <row r="130" spans="1:16">
      <c r="A130" s="28" t="s">
        <v>89</v>
      </c>
      <c r="B130" s="35"/>
      <c r="C130" s="36"/>
      <c r="D130" s="36"/>
      <c r="E130" s="43" t="s">
        <v>647</v>
      </c>
      <c r="F130" s="36"/>
      <c r="G130" s="36"/>
      <c r="H130" s="36"/>
      <c r="I130" s="36"/>
      <c r="J130" s="37"/>
    </row>
    <row r="131" spans="1:16">
      <c r="A131" s="28" t="s">
        <v>60</v>
      </c>
      <c r="B131" s="28">
        <v>42</v>
      </c>
      <c r="C131" s="29" t="s">
        <v>226</v>
      </c>
      <c r="D131" s="28" t="s">
        <v>62</v>
      </c>
      <c r="E131" s="30" t="s">
        <v>227</v>
      </c>
      <c r="F131" s="31" t="s">
        <v>87</v>
      </c>
      <c r="G131" s="32">
        <v>26.32</v>
      </c>
      <c r="H131" s="33"/>
      <c r="I131" s="33">
        <f>ROUND(G131*H131,P4)</f>
        <v>0</v>
      </c>
      <c r="J131" s="28"/>
      <c r="O131" s="34">
        <f>I131*0.21</f>
        <v>0</v>
      </c>
      <c r="P131">
        <v>3</v>
      </c>
    </row>
    <row r="132" spans="1:16">
      <c r="A132" s="28" t="s">
        <v>65</v>
      </c>
      <c r="B132" s="35"/>
      <c r="C132" s="36"/>
      <c r="D132" s="36"/>
      <c r="E132" s="38" t="s">
        <v>62</v>
      </c>
      <c r="F132" s="36"/>
      <c r="G132" s="36"/>
      <c r="H132" s="36"/>
      <c r="I132" s="36"/>
      <c r="J132" s="37"/>
    </row>
    <row r="133" spans="1:16">
      <c r="A133" s="28" t="s">
        <v>89</v>
      </c>
      <c r="B133" s="35"/>
      <c r="C133" s="36"/>
      <c r="D133" s="36"/>
      <c r="E133" s="43" t="s">
        <v>648</v>
      </c>
      <c r="F133" s="36"/>
      <c r="G133" s="36"/>
      <c r="H133" s="36"/>
      <c r="I133" s="36"/>
      <c r="J133" s="37"/>
    </row>
    <row r="134" spans="1:16">
      <c r="A134" s="28" t="s">
        <v>60</v>
      </c>
      <c r="B134" s="28">
        <v>43</v>
      </c>
      <c r="C134" s="29" t="s">
        <v>229</v>
      </c>
      <c r="D134" s="28" t="s">
        <v>74</v>
      </c>
      <c r="E134" s="30" t="s">
        <v>230</v>
      </c>
      <c r="F134" s="31" t="s">
        <v>175</v>
      </c>
      <c r="G134" s="32">
        <v>137</v>
      </c>
      <c r="H134" s="33"/>
      <c r="I134" s="33">
        <f>ROUND(G134*H134,P4)</f>
        <v>0</v>
      </c>
      <c r="J134" s="28"/>
      <c r="O134" s="34">
        <f>I134*0.21</f>
        <v>0</v>
      </c>
      <c r="P134">
        <v>3</v>
      </c>
    </row>
    <row r="135" spans="1:16" ht="90">
      <c r="A135" s="28" t="s">
        <v>65</v>
      </c>
      <c r="B135" s="35"/>
      <c r="C135" s="36"/>
      <c r="D135" s="36"/>
      <c r="E135" s="30" t="s">
        <v>405</v>
      </c>
      <c r="F135" s="36"/>
      <c r="G135" s="36"/>
      <c r="H135" s="36"/>
      <c r="I135" s="36"/>
      <c r="J135" s="37"/>
    </row>
    <row r="136" spans="1:16">
      <c r="A136" s="28" t="s">
        <v>89</v>
      </c>
      <c r="B136" s="35"/>
      <c r="C136" s="36"/>
      <c r="D136" s="36"/>
      <c r="E136" s="43" t="s">
        <v>649</v>
      </c>
      <c r="F136" s="36"/>
      <c r="G136" s="36"/>
      <c r="H136" s="36"/>
      <c r="I136" s="36"/>
      <c r="J136" s="37"/>
    </row>
    <row r="137" spans="1:16">
      <c r="A137" s="28" t="s">
        <v>60</v>
      </c>
      <c r="B137" s="28">
        <v>44</v>
      </c>
      <c r="C137" s="29" t="s">
        <v>235</v>
      </c>
      <c r="D137" s="28" t="s">
        <v>62</v>
      </c>
      <c r="E137" s="30" t="s">
        <v>236</v>
      </c>
      <c r="F137" s="31" t="s">
        <v>175</v>
      </c>
      <c r="G137" s="32">
        <v>72</v>
      </c>
      <c r="H137" s="33"/>
      <c r="I137" s="33">
        <f>ROUND(G137*H137,P4)</f>
        <v>0</v>
      </c>
      <c r="J137" s="28"/>
      <c r="O137" s="34">
        <f>I137*0.21</f>
        <v>0</v>
      </c>
      <c r="P137">
        <v>3</v>
      </c>
    </row>
    <row r="138" spans="1:16" ht="45">
      <c r="A138" s="28" t="s">
        <v>65</v>
      </c>
      <c r="B138" s="35"/>
      <c r="C138" s="36"/>
      <c r="D138" s="36"/>
      <c r="E138" s="30" t="s">
        <v>407</v>
      </c>
      <c r="F138" s="36"/>
      <c r="G138" s="36"/>
      <c r="H138" s="36"/>
      <c r="I138" s="36"/>
      <c r="J138" s="37"/>
    </row>
    <row r="139" spans="1:16">
      <c r="A139" s="28" t="s">
        <v>89</v>
      </c>
      <c r="B139" s="35"/>
      <c r="C139" s="36"/>
      <c r="D139" s="36"/>
      <c r="E139" s="43" t="s">
        <v>650</v>
      </c>
      <c r="F139" s="36"/>
      <c r="G139" s="36"/>
      <c r="H139" s="36"/>
      <c r="I139" s="36"/>
      <c r="J139" s="37"/>
    </row>
    <row r="140" spans="1:16" ht="30">
      <c r="A140" s="28" t="s">
        <v>60</v>
      </c>
      <c r="B140" s="28">
        <v>45</v>
      </c>
      <c r="C140" s="29" t="s">
        <v>239</v>
      </c>
      <c r="D140" s="28" t="s">
        <v>62</v>
      </c>
      <c r="E140" s="30" t="s">
        <v>240</v>
      </c>
      <c r="F140" s="31" t="s">
        <v>175</v>
      </c>
      <c r="G140" s="32">
        <v>135.80000000000001</v>
      </c>
      <c r="H140" s="33"/>
      <c r="I140" s="33">
        <f>ROUND(G140*H140,P4)</f>
        <v>0</v>
      </c>
      <c r="J140" s="28"/>
      <c r="O140" s="34">
        <f>I140*0.21</f>
        <v>0</v>
      </c>
      <c r="P140">
        <v>3</v>
      </c>
    </row>
    <row r="141" spans="1:16" ht="45">
      <c r="A141" s="28" t="s">
        <v>65</v>
      </c>
      <c r="B141" s="35"/>
      <c r="C141" s="36"/>
      <c r="D141" s="36"/>
      <c r="E141" s="30" t="s">
        <v>241</v>
      </c>
      <c r="F141" s="36"/>
      <c r="G141" s="36"/>
      <c r="H141" s="36"/>
      <c r="I141" s="36"/>
      <c r="J141" s="37"/>
    </row>
    <row r="142" spans="1:16">
      <c r="A142" s="28" t="s">
        <v>89</v>
      </c>
      <c r="B142" s="35"/>
      <c r="C142" s="36"/>
      <c r="D142" s="36"/>
      <c r="E142" s="43" t="s">
        <v>651</v>
      </c>
      <c r="F142" s="36"/>
      <c r="G142" s="36"/>
      <c r="H142" s="36"/>
      <c r="I142" s="36"/>
      <c r="J142" s="37"/>
    </row>
    <row r="143" spans="1:16">
      <c r="A143" s="28" t="s">
        <v>60</v>
      </c>
      <c r="B143" s="28">
        <v>46</v>
      </c>
      <c r="C143" s="29" t="s">
        <v>243</v>
      </c>
      <c r="D143" s="28" t="s">
        <v>71</v>
      </c>
      <c r="E143" s="30" t="s">
        <v>244</v>
      </c>
      <c r="F143" s="31" t="s">
        <v>175</v>
      </c>
      <c r="G143" s="32">
        <v>12.2</v>
      </c>
      <c r="H143" s="33"/>
      <c r="I143" s="33">
        <f>ROUND(G143*H143,P4)</f>
        <v>0</v>
      </c>
      <c r="J143" s="28"/>
      <c r="O143" s="34">
        <f>I143*0.21</f>
        <v>0</v>
      </c>
      <c r="P143">
        <v>3</v>
      </c>
    </row>
    <row r="144" spans="1:16" ht="150">
      <c r="A144" s="28" t="s">
        <v>65</v>
      </c>
      <c r="B144" s="35"/>
      <c r="C144" s="36"/>
      <c r="D144" s="36"/>
      <c r="E144" s="30" t="s">
        <v>410</v>
      </c>
      <c r="F144" s="36"/>
      <c r="G144" s="36"/>
      <c r="H144" s="36"/>
      <c r="I144" s="36"/>
      <c r="J144" s="37"/>
    </row>
    <row r="145" spans="1:16">
      <c r="A145" s="28" t="s">
        <v>89</v>
      </c>
      <c r="B145" s="35"/>
      <c r="C145" s="36"/>
      <c r="D145" s="36"/>
      <c r="E145" s="43" t="s">
        <v>652</v>
      </c>
      <c r="F145" s="36"/>
      <c r="G145" s="36"/>
      <c r="H145" s="36"/>
      <c r="I145" s="36"/>
      <c r="J145" s="37"/>
    </row>
    <row r="146" spans="1:16">
      <c r="A146" s="28" t="s">
        <v>60</v>
      </c>
      <c r="B146" s="28">
        <v>47</v>
      </c>
      <c r="C146" s="29" t="s">
        <v>243</v>
      </c>
      <c r="D146" s="28" t="s">
        <v>74</v>
      </c>
      <c r="E146" s="30" t="s">
        <v>244</v>
      </c>
      <c r="F146" s="31" t="s">
        <v>175</v>
      </c>
      <c r="G146" s="32">
        <v>10</v>
      </c>
      <c r="H146" s="33"/>
      <c r="I146" s="33">
        <f>ROUND(G146*H146,P4)</f>
        <v>0</v>
      </c>
      <c r="J146" s="28"/>
      <c r="O146" s="34">
        <f>I146*0.21</f>
        <v>0</v>
      </c>
      <c r="P146">
        <v>3</v>
      </c>
    </row>
    <row r="147" spans="1:16" ht="45">
      <c r="A147" s="28" t="s">
        <v>65</v>
      </c>
      <c r="B147" s="35"/>
      <c r="C147" s="36"/>
      <c r="D147" s="36"/>
      <c r="E147" s="30" t="s">
        <v>412</v>
      </c>
      <c r="F147" s="36"/>
      <c r="G147" s="36"/>
      <c r="H147" s="36"/>
      <c r="I147" s="36"/>
      <c r="J147" s="37"/>
    </row>
    <row r="148" spans="1:16">
      <c r="A148" s="28" t="s">
        <v>89</v>
      </c>
      <c r="B148" s="35"/>
      <c r="C148" s="36"/>
      <c r="D148" s="36"/>
      <c r="E148" s="43" t="s">
        <v>653</v>
      </c>
      <c r="F148" s="36"/>
      <c r="G148" s="36"/>
      <c r="H148" s="36"/>
      <c r="I148" s="36"/>
      <c r="J148" s="37"/>
    </row>
    <row r="149" spans="1:16">
      <c r="A149" s="28" t="s">
        <v>60</v>
      </c>
      <c r="B149" s="28">
        <v>48</v>
      </c>
      <c r="C149" s="29" t="s">
        <v>251</v>
      </c>
      <c r="D149" s="28" t="s">
        <v>71</v>
      </c>
      <c r="E149" s="30" t="s">
        <v>252</v>
      </c>
      <c r="F149" s="31" t="s">
        <v>175</v>
      </c>
      <c r="G149" s="32">
        <v>5.5</v>
      </c>
      <c r="H149" s="33"/>
      <c r="I149" s="33">
        <f>ROUND(G149*H149,P4)</f>
        <v>0</v>
      </c>
      <c r="J149" s="28"/>
      <c r="O149" s="34">
        <f>I149*0.21</f>
        <v>0</v>
      </c>
      <c r="P149">
        <v>3</v>
      </c>
    </row>
    <row r="150" spans="1:16" ht="150">
      <c r="A150" s="28" t="s">
        <v>65</v>
      </c>
      <c r="B150" s="35"/>
      <c r="C150" s="36"/>
      <c r="D150" s="36"/>
      <c r="E150" s="30" t="s">
        <v>414</v>
      </c>
      <c r="F150" s="36"/>
      <c r="G150" s="36"/>
      <c r="H150" s="36"/>
      <c r="I150" s="36"/>
      <c r="J150" s="37"/>
    </row>
    <row r="151" spans="1:16">
      <c r="A151" s="28" t="s">
        <v>89</v>
      </c>
      <c r="B151" s="35"/>
      <c r="C151" s="36"/>
      <c r="D151" s="36"/>
      <c r="E151" s="43" t="s">
        <v>654</v>
      </c>
      <c r="F151" s="36"/>
      <c r="G151" s="36"/>
      <c r="H151" s="36"/>
      <c r="I151" s="36"/>
      <c r="J151" s="37"/>
    </row>
    <row r="152" spans="1:16">
      <c r="A152" s="28" t="s">
        <v>60</v>
      </c>
      <c r="B152" s="28">
        <v>49</v>
      </c>
      <c r="C152" s="29" t="s">
        <v>251</v>
      </c>
      <c r="D152" s="28" t="s">
        <v>74</v>
      </c>
      <c r="E152" s="30" t="s">
        <v>252</v>
      </c>
      <c r="F152" s="31" t="s">
        <v>175</v>
      </c>
      <c r="G152" s="32">
        <v>3.5</v>
      </c>
      <c r="H152" s="33"/>
      <c r="I152" s="33">
        <f>ROUND(G152*H152,P4)</f>
        <v>0</v>
      </c>
      <c r="J152" s="28"/>
      <c r="O152" s="34">
        <f>I152*0.21</f>
        <v>0</v>
      </c>
      <c r="P152">
        <v>3</v>
      </c>
    </row>
    <row r="153" spans="1:16" ht="45">
      <c r="A153" s="28" t="s">
        <v>65</v>
      </c>
      <c r="B153" s="35"/>
      <c r="C153" s="36"/>
      <c r="D153" s="36"/>
      <c r="E153" s="30" t="s">
        <v>416</v>
      </c>
      <c r="F153" s="36"/>
      <c r="G153" s="36"/>
      <c r="H153" s="36"/>
      <c r="I153" s="36"/>
      <c r="J153" s="37"/>
    </row>
    <row r="154" spans="1:16">
      <c r="A154" s="28" t="s">
        <v>89</v>
      </c>
      <c r="B154" s="35"/>
      <c r="C154" s="36"/>
      <c r="D154" s="36"/>
      <c r="E154" s="43" t="s">
        <v>655</v>
      </c>
      <c r="F154" s="36"/>
      <c r="G154" s="36"/>
      <c r="H154" s="36"/>
      <c r="I154" s="36"/>
      <c r="J154" s="37"/>
    </row>
    <row r="155" spans="1:16">
      <c r="A155" s="28" t="s">
        <v>60</v>
      </c>
      <c r="B155" s="28">
        <v>50</v>
      </c>
      <c r="C155" s="29" t="s">
        <v>259</v>
      </c>
      <c r="D155" s="28" t="s">
        <v>62</v>
      </c>
      <c r="E155" s="30" t="s">
        <v>260</v>
      </c>
      <c r="F155" s="31" t="s">
        <v>175</v>
      </c>
      <c r="G155" s="32">
        <v>4</v>
      </c>
      <c r="H155" s="33"/>
      <c r="I155" s="33">
        <f>ROUND(G155*H155,P4)</f>
        <v>0</v>
      </c>
      <c r="J155" s="28"/>
      <c r="O155" s="34">
        <f>I155*0.21</f>
        <v>0</v>
      </c>
      <c r="P155">
        <v>3</v>
      </c>
    </row>
    <row r="156" spans="1:16" ht="30">
      <c r="A156" s="28" t="s">
        <v>65</v>
      </c>
      <c r="B156" s="35"/>
      <c r="C156" s="36"/>
      <c r="D156" s="36"/>
      <c r="E156" s="30" t="s">
        <v>656</v>
      </c>
      <c r="F156" s="36"/>
      <c r="G156" s="36"/>
      <c r="H156" s="36"/>
      <c r="I156" s="36"/>
      <c r="J156" s="37"/>
    </row>
    <row r="157" spans="1:16">
      <c r="A157" s="28" t="s">
        <v>89</v>
      </c>
      <c r="B157" s="35"/>
      <c r="C157" s="36"/>
      <c r="D157" s="36"/>
      <c r="E157" s="43" t="s">
        <v>657</v>
      </c>
      <c r="F157" s="36"/>
      <c r="G157" s="36"/>
      <c r="H157" s="36"/>
      <c r="I157" s="36"/>
      <c r="J157" s="37"/>
    </row>
    <row r="158" spans="1:16">
      <c r="A158" s="28" t="s">
        <v>60</v>
      </c>
      <c r="B158" s="28">
        <v>51</v>
      </c>
      <c r="C158" s="29" t="s">
        <v>658</v>
      </c>
      <c r="D158" s="28" t="s">
        <v>62</v>
      </c>
      <c r="E158" s="30" t="s">
        <v>659</v>
      </c>
      <c r="F158" s="31" t="s">
        <v>175</v>
      </c>
      <c r="G158" s="32">
        <v>3</v>
      </c>
      <c r="H158" s="33"/>
      <c r="I158" s="33">
        <f>ROUND(G158*H158,P4)</f>
        <v>0</v>
      </c>
      <c r="J158" s="28"/>
      <c r="O158" s="34">
        <f>I158*0.21</f>
        <v>0</v>
      </c>
      <c r="P158">
        <v>3</v>
      </c>
    </row>
    <row r="159" spans="1:16">
      <c r="A159" s="28" t="s">
        <v>65</v>
      </c>
      <c r="B159" s="35"/>
      <c r="C159" s="36"/>
      <c r="D159" s="36"/>
      <c r="E159" s="38" t="s">
        <v>62</v>
      </c>
      <c r="F159" s="36"/>
      <c r="G159" s="36"/>
      <c r="H159" s="36"/>
      <c r="I159" s="36"/>
      <c r="J159" s="37"/>
    </row>
    <row r="160" spans="1:16">
      <c r="A160" s="28" t="s">
        <v>89</v>
      </c>
      <c r="B160" s="35"/>
      <c r="C160" s="36"/>
      <c r="D160" s="36"/>
      <c r="E160" s="43" t="s">
        <v>265</v>
      </c>
      <c r="F160" s="36"/>
      <c r="G160" s="36"/>
      <c r="H160" s="36"/>
      <c r="I160" s="36"/>
      <c r="J160" s="37"/>
    </row>
    <row r="161" spans="1:16">
      <c r="A161" s="28" t="s">
        <v>60</v>
      </c>
      <c r="B161" s="28">
        <v>52</v>
      </c>
      <c r="C161" s="29" t="s">
        <v>266</v>
      </c>
      <c r="D161" s="28" t="s">
        <v>62</v>
      </c>
      <c r="E161" s="30" t="s">
        <v>267</v>
      </c>
      <c r="F161" s="31" t="s">
        <v>175</v>
      </c>
      <c r="G161" s="32">
        <v>21</v>
      </c>
      <c r="H161" s="33"/>
      <c r="I161" s="33">
        <f>ROUND(G161*H161,P4)</f>
        <v>0</v>
      </c>
      <c r="J161" s="28"/>
      <c r="O161" s="34">
        <f>I161*0.21</f>
        <v>0</v>
      </c>
      <c r="P161">
        <v>3</v>
      </c>
    </row>
    <row r="162" spans="1:16">
      <c r="A162" s="28" t="s">
        <v>65</v>
      </c>
      <c r="B162" s="35"/>
      <c r="C162" s="36"/>
      <c r="D162" s="36"/>
      <c r="E162" s="38" t="s">
        <v>62</v>
      </c>
      <c r="F162" s="36"/>
      <c r="G162" s="36"/>
      <c r="H162" s="36"/>
      <c r="I162" s="36"/>
      <c r="J162" s="37"/>
    </row>
    <row r="163" spans="1:16">
      <c r="A163" s="28" t="s">
        <v>89</v>
      </c>
      <c r="B163" s="35"/>
      <c r="C163" s="36"/>
      <c r="D163" s="36"/>
      <c r="E163" s="43" t="s">
        <v>660</v>
      </c>
      <c r="F163" s="36"/>
      <c r="G163" s="36"/>
      <c r="H163" s="36"/>
      <c r="I163" s="36"/>
      <c r="J163" s="37"/>
    </row>
    <row r="164" spans="1:16">
      <c r="A164" s="28" t="s">
        <v>60</v>
      </c>
      <c r="B164" s="28">
        <v>53</v>
      </c>
      <c r="C164" s="29" t="s">
        <v>272</v>
      </c>
      <c r="D164" s="28" t="s">
        <v>62</v>
      </c>
      <c r="E164" s="30" t="s">
        <v>273</v>
      </c>
      <c r="F164" s="31" t="s">
        <v>134</v>
      </c>
      <c r="G164" s="32">
        <v>33</v>
      </c>
      <c r="H164" s="33"/>
      <c r="I164" s="33">
        <f>ROUND(G164*H164,P4)</f>
        <v>0</v>
      </c>
      <c r="J164" s="28"/>
      <c r="O164" s="34">
        <f>I164*0.21</f>
        <v>0</v>
      </c>
      <c r="P164">
        <v>3</v>
      </c>
    </row>
    <row r="165" spans="1:16">
      <c r="A165" s="28" t="s">
        <v>65</v>
      </c>
      <c r="B165" s="35"/>
      <c r="C165" s="36"/>
      <c r="D165" s="36"/>
      <c r="E165" s="38" t="s">
        <v>62</v>
      </c>
      <c r="F165" s="36"/>
      <c r="G165" s="36"/>
      <c r="H165" s="36"/>
      <c r="I165" s="36"/>
      <c r="J165" s="37"/>
    </row>
    <row r="166" spans="1:16">
      <c r="A166" s="22" t="s">
        <v>57</v>
      </c>
      <c r="B166" s="23"/>
      <c r="C166" s="24" t="s">
        <v>278</v>
      </c>
      <c r="D166" s="25"/>
      <c r="E166" s="22" t="s">
        <v>279</v>
      </c>
      <c r="F166" s="25"/>
      <c r="G166" s="25"/>
      <c r="H166" s="25"/>
      <c r="I166" s="26">
        <f>SUMIFS(I167:I169,A167:A169,"P")</f>
        <v>0</v>
      </c>
      <c r="J166" s="27"/>
    </row>
    <row r="167" spans="1:16" ht="30">
      <c r="A167" s="28" t="s">
        <v>60</v>
      </c>
      <c r="B167" s="28">
        <v>54</v>
      </c>
      <c r="C167" s="29" t="s">
        <v>280</v>
      </c>
      <c r="D167" s="28" t="s">
        <v>62</v>
      </c>
      <c r="E167" s="30" t="s">
        <v>281</v>
      </c>
      <c r="F167" s="31" t="s">
        <v>175</v>
      </c>
      <c r="G167" s="32">
        <v>10</v>
      </c>
      <c r="H167" s="33"/>
      <c r="I167" s="33">
        <f>ROUND(G167*H167,P4)</f>
        <v>0</v>
      </c>
      <c r="J167" s="28"/>
      <c r="O167" s="34">
        <f>I167*0.21</f>
        <v>0</v>
      </c>
      <c r="P167">
        <v>3</v>
      </c>
    </row>
    <row r="168" spans="1:16">
      <c r="A168" s="28" t="s">
        <v>65</v>
      </c>
      <c r="B168" s="35"/>
      <c r="C168" s="36"/>
      <c r="D168" s="36"/>
      <c r="E168" s="38" t="s">
        <v>62</v>
      </c>
      <c r="F168" s="36"/>
      <c r="G168" s="36"/>
      <c r="H168" s="36"/>
      <c r="I168" s="36"/>
      <c r="J168" s="37"/>
    </row>
    <row r="169" spans="1:16">
      <c r="A169" s="28" t="s">
        <v>89</v>
      </c>
      <c r="B169" s="35"/>
      <c r="C169" s="36"/>
      <c r="D169" s="36"/>
      <c r="E169" s="43" t="s">
        <v>661</v>
      </c>
      <c r="F169" s="36"/>
      <c r="G169" s="36"/>
      <c r="H169" s="36"/>
      <c r="I169" s="36"/>
      <c r="J169" s="37"/>
    </row>
    <row r="170" spans="1:16">
      <c r="A170" s="22" t="s">
        <v>57</v>
      </c>
      <c r="B170" s="23"/>
      <c r="C170" s="24" t="s">
        <v>283</v>
      </c>
      <c r="D170" s="25"/>
      <c r="E170" s="22" t="s">
        <v>284</v>
      </c>
      <c r="F170" s="25"/>
      <c r="G170" s="25"/>
      <c r="H170" s="25"/>
      <c r="I170" s="26">
        <f>SUMIFS(I171:I180,A171:A180,"P")</f>
        <v>0</v>
      </c>
      <c r="J170" s="27"/>
    </row>
    <row r="171" spans="1:16">
      <c r="A171" s="28" t="s">
        <v>60</v>
      </c>
      <c r="B171" s="28">
        <v>55</v>
      </c>
      <c r="C171" s="29" t="s">
        <v>285</v>
      </c>
      <c r="D171" s="28" t="s">
        <v>62</v>
      </c>
      <c r="E171" s="30" t="s">
        <v>286</v>
      </c>
      <c r="F171" s="31" t="s">
        <v>134</v>
      </c>
      <c r="G171" s="32">
        <v>15</v>
      </c>
      <c r="H171" s="33"/>
      <c r="I171" s="33">
        <f>ROUND(G171*H171,P4)</f>
        <v>0</v>
      </c>
      <c r="J171" s="28"/>
      <c r="O171" s="34">
        <f>I171*0.21</f>
        <v>0</v>
      </c>
      <c r="P171">
        <v>3</v>
      </c>
    </row>
    <row r="172" spans="1:16" ht="30">
      <c r="A172" s="28" t="s">
        <v>65</v>
      </c>
      <c r="B172" s="35"/>
      <c r="C172" s="36"/>
      <c r="D172" s="36"/>
      <c r="E172" s="30" t="s">
        <v>287</v>
      </c>
      <c r="F172" s="36"/>
      <c r="G172" s="36"/>
      <c r="H172" s="36"/>
      <c r="I172" s="36"/>
      <c r="J172" s="37"/>
    </row>
    <row r="173" spans="1:16">
      <c r="A173" s="28" t="s">
        <v>89</v>
      </c>
      <c r="B173" s="35"/>
      <c r="C173" s="36"/>
      <c r="D173" s="36"/>
      <c r="E173" s="43" t="s">
        <v>662</v>
      </c>
      <c r="F173" s="36"/>
      <c r="G173" s="36"/>
      <c r="H173" s="36"/>
      <c r="I173" s="36"/>
      <c r="J173" s="37"/>
    </row>
    <row r="174" spans="1:16">
      <c r="A174" s="28" t="s">
        <v>60</v>
      </c>
      <c r="B174" s="28">
        <v>56</v>
      </c>
      <c r="C174" s="29" t="s">
        <v>289</v>
      </c>
      <c r="D174" s="28" t="s">
        <v>62</v>
      </c>
      <c r="E174" s="30" t="s">
        <v>290</v>
      </c>
      <c r="F174" s="31" t="s">
        <v>291</v>
      </c>
      <c r="G174" s="32">
        <v>3</v>
      </c>
      <c r="H174" s="33"/>
      <c r="I174" s="33">
        <f>ROUND(G174*H174,P4)</f>
        <v>0</v>
      </c>
      <c r="J174" s="28"/>
      <c r="O174" s="34">
        <f>I174*0.21</f>
        <v>0</v>
      </c>
      <c r="P174">
        <v>3</v>
      </c>
    </row>
    <row r="175" spans="1:16" ht="45">
      <c r="A175" s="28" t="s">
        <v>65</v>
      </c>
      <c r="B175" s="35"/>
      <c r="C175" s="36"/>
      <c r="D175" s="36"/>
      <c r="E175" s="30" t="s">
        <v>292</v>
      </c>
      <c r="F175" s="36"/>
      <c r="G175" s="36"/>
      <c r="H175" s="36"/>
      <c r="I175" s="36"/>
      <c r="J175" s="37"/>
    </row>
    <row r="176" spans="1:16">
      <c r="A176" s="28" t="s">
        <v>60</v>
      </c>
      <c r="B176" s="28">
        <v>57</v>
      </c>
      <c r="C176" s="29" t="s">
        <v>293</v>
      </c>
      <c r="D176" s="28" t="s">
        <v>62</v>
      </c>
      <c r="E176" s="30" t="s">
        <v>294</v>
      </c>
      <c r="F176" s="31" t="s">
        <v>291</v>
      </c>
      <c r="G176" s="32">
        <v>2</v>
      </c>
      <c r="H176" s="33"/>
      <c r="I176" s="33">
        <f>ROUND(G176*H176,P4)</f>
        <v>0</v>
      </c>
      <c r="J176" s="28"/>
      <c r="O176" s="34">
        <f>I176*0.21</f>
        <v>0</v>
      </c>
      <c r="P176">
        <v>3</v>
      </c>
    </row>
    <row r="177" spans="1:16">
      <c r="A177" s="28" t="s">
        <v>65</v>
      </c>
      <c r="B177" s="35"/>
      <c r="C177" s="36"/>
      <c r="D177" s="36"/>
      <c r="E177" s="38" t="s">
        <v>62</v>
      </c>
      <c r="F177" s="36"/>
      <c r="G177" s="36"/>
      <c r="H177" s="36"/>
      <c r="I177" s="36"/>
      <c r="J177" s="37"/>
    </row>
    <row r="178" spans="1:16">
      <c r="A178" s="28" t="s">
        <v>60</v>
      </c>
      <c r="B178" s="28">
        <v>58</v>
      </c>
      <c r="C178" s="29" t="s">
        <v>295</v>
      </c>
      <c r="D178" s="28" t="s">
        <v>62</v>
      </c>
      <c r="E178" s="30" t="s">
        <v>296</v>
      </c>
      <c r="F178" s="31" t="s">
        <v>291</v>
      </c>
      <c r="G178" s="32">
        <v>2</v>
      </c>
      <c r="H178" s="33"/>
      <c r="I178" s="33">
        <f>ROUND(G178*H178,P4)</f>
        <v>0</v>
      </c>
      <c r="J178" s="28"/>
      <c r="O178" s="34">
        <f>I178*0.21</f>
        <v>0</v>
      </c>
      <c r="P178">
        <v>3</v>
      </c>
    </row>
    <row r="179" spans="1:16">
      <c r="A179" s="28" t="s">
        <v>65</v>
      </c>
      <c r="B179" s="35"/>
      <c r="C179" s="36"/>
      <c r="D179" s="36"/>
      <c r="E179" s="38" t="s">
        <v>62</v>
      </c>
      <c r="F179" s="36"/>
      <c r="G179" s="36"/>
      <c r="H179" s="36"/>
      <c r="I179" s="36"/>
      <c r="J179" s="37"/>
    </row>
    <row r="180" spans="1:16">
      <c r="A180" s="28" t="s">
        <v>89</v>
      </c>
      <c r="B180" s="35"/>
      <c r="C180" s="36"/>
      <c r="D180" s="36"/>
      <c r="E180" s="44" t="s">
        <v>62</v>
      </c>
      <c r="F180" s="36"/>
      <c r="G180" s="36"/>
      <c r="H180" s="36"/>
      <c r="I180" s="36"/>
      <c r="J180" s="37"/>
    </row>
    <row r="181" spans="1:16">
      <c r="A181" s="22" t="s">
        <v>57</v>
      </c>
      <c r="B181" s="23"/>
      <c r="C181" s="24" t="s">
        <v>298</v>
      </c>
      <c r="D181" s="25"/>
      <c r="E181" s="22" t="s">
        <v>299</v>
      </c>
      <c r="F181" s="25"/>
      <c r="G181" s="25"/>
      <c r="H181" s="25"/>
      <c r="I181" s="26">
        <f>SUMIFS(I182:I213,A182:A213,"P")</f>
        <v>0</v>
      </c>
      <c r="J181" s="27"/>
    </row>
    <row r="182" spans="1:16" ht="30">
      <c r="A182" s="28" t="s">
        <v>60</v>
      </c>
      <c r="B182" s="28">
        <v>59</v>
      </c>
      <c r="C182" s="29" t="s">
        <v>300</v>
      </c>
      <c r="D182" s="28" t="s">
        <v>62</v>
      </c>
      <c r="E182" s="30" t="s">
        <v>301</v>
      </c>
      <c r="F182" s="31" t="s">
        <v>291</v>
      </c>
      <c r="G182" s="32">
        <v>2</v>
      </c>
      <c r="H182" s="33"/>
      <c r="I182" s="33">
        <f>ROUND(G182*H182,P4)</f>
        <v>0</v>
      </c>
      <c r="J182" s="28"/>
      <c r="O182" s="34">
        <f>I182*0.21</f>
        <v>0</v>
      </c>
      <c r="P182">
        <v>3</v>
      </c>
    </row>
    <row r="183" spans="1:16">
      <c r="A183" s="28" t="s">
        <v>65</v>
      </c>
      <c r="B183" s="35"/>
      <c r="C183" s="36"/>
      <c r="D183" s="36"/>
      <c r="E183" s="30" t="s">
        <v>302</v>
      </c>
      <c r="F183" s="36"/>
      <c r="G183" s="36"/>
      <c r="H183" s="36"/>
      <c r="I183" s="36"/>
      <c r="J183" s="37"/>
    </row>
    <row r="184" spans="1:16" ht="30">
      <c r="A184" s="28" t="s">
        <v>60</v>
      </c>
      <c r="B184" s="28">
        <v>60</v>
      </c>
      <c r="C184" s="29" t="s">
        <v>303</v>
      </c>
      <c r="D184" s="28" t="s">
        <v>62</v>
      </c>
      <c r="E184" s="30" t="s">
        <v>304</v>
      </c>
      <c r="F184" s="31" t="s">
        <v>291</v>
      </c>
      <c r="G184" s="32">
        <v>3</v>
      </c>
      <c r="H184" s="33"/>
      <c r="I184" s="33">
        <f>ROUND(G184*H184,P4)</f>
        <v>0</v>
      </c>
      <c r="J184" s="28"/>
      <c r="O184" s="34">
        <f>I184*0.21</f>
        <v>0</v>
      </c>
      <c r="P184">
        <v>3</v>
      </c>
    </row>
    <row r="185" spans="1:16">
      <c r="A185" s="28" t="s">
        <v>65</v>
      </c>
      <c r="B185" s="35"/>
      <c r="C185" s="36"/>
      <c r="D185" s="36"/>
      <c r="E185" s="30" t="s">
        <v>305</v>
      </c>
      <c r="F185" s="36"/>
      <c r="G185" s="36"/>
      <c r="H185" s="36"/>
      <c r="I185" s="36"/>
      <c r="J185" s="37"/>
    </row>
    <row r="186" spans="1:16" ht="30">
      <c r="A186" s="28" t="s">
        <v>60</v>
      </c>
      <c r="B186" s="28">
        <v>61</v>
      </c>
      <c r="C186" s="29" t="s">
        <v>306</v>
      </c>
      <c r="D186" s="28" t="s">
        <v>62</v>
      </c>
      <c r="E186" s="30" t="s">
        <v>307</v>
      </c>
      <c r="F186" s="31" t="s">
        <v>291</v>
      </c>
      <c r="G186" s="32">
        <v>3</v>
      </c>
      <c r="H186" s="33"/>
      <c r="I186" s="33">
        <f>ROUND(G186*H186,P4)</f>
        <v>0</v>
      </c>
      <c r="J186" s="28"/>
      <c r="O186" s="34">
        <f>I186*0.21</f>
        <v>0</v>
      </c>
      <c r="P186">
        <v>3</v>
      </c>
    </row>
    <row r="187" spans="1:16" ht="30">
      <c r="A187" s="28" t="s">
        <v>65</v>
      </c>
      <c r="B187" s="35"/>
      <c r="C187" s="36"/>
      <c r="D187" s="36"/>
      <c r="E187" s="30" t="s">
        <v>308</v>
      </c>
      <c r="F187" s="36"/>
      <c r="G187" s="36"/>
      <c r="H187" s="36"/>
      <c r="I187" s="36"/>
      <c r="J187" s="37"/>
    </row>
    <row r="188" spans="1:16">
      <c r="A188" s="28" t="s">
        <v>60</v>
      </c>
      <c r="B188" s="28">
        <v>62</v>
      </c>
      <c r="C188" s="29" t="s">
        <v>309</v>
      </c>
      <c r="D188" s="28" t="s">
        <v>62</v>
      </c>
      <c r="E188" s="30" t="s">
        <v>310</v>
      </c>
      <c r="F188" s="31" t="s">
        <v>291</v>
      </c>
      <c r="G188" s="32">
        <v>3</v>
      </c>
      <c r="H188" s="33"/>
      <c r="I188" s="33">
        <f>ROUND(G188*H188,P4)</f>
        <v>0</v>
      </c>
      <c r="J188" s="28"/>
      <c r="O188" s="34">
        <f>I188*0.21</f>
        <v>0</v>
      </c>
      <c r="P188">
        <v>3</v>
      </c>
    </row>
    <row r="189" spans="1:16">
      <c r="A189" s="28" t="s">
        <v>65</v>
      </c>
      <c r="B189" s="35"/>
      <c r="C189" s="36"/>
      <c r="D189" s="36"/>
      <c r="E189" s="30" t="s">
        <v>311</v>
      </c>
      <c r="F189" s="36"/>
      <c r="G189" s="36"/>
      <c r="H189" s="36"/>
      <c r="I189" s="36"/>
      <c r="J189" s="37"/>
    </row>
    <row r="190" spans="1:16" ht="30">
      <c r="A190" s="28" t="s">
        <v>60</v>
      </c>
      <c r="B190" s="28">
        <v>63</v>
      </c>
      <c r="C190" s="29" t="s">
        <v>312</v>
      </c>
      <c r="D190" s="28" t="s">
        <v>62</v>
      </c>
      <c r="E190" s="30" t="s">
        <v>313</v>
      </c>
      <c r="F190" s="31" t="s">
        <v>291</v>
      </c>
      <c r="G190" s="32">
        <v>4</v>
      </c>
      <c r="H190" s="33"/>
      <c r="I190" s="33">
        <f>ROUND(G190*H190,P4)</f>
        <v>0</v>
      </c>
      <c r="J190" s="28"/>
      <c r="O190" s="34">
        <f>I190*0.21</f>
        <v>0</v>
      </c>
      <c r="P190">
        <v>3</v>
      </c>
    </row>
    <row r="191" spans="1:16">
      <c r="A191" s="28" t="s">
        <v>65</v>
      </c>
      <c r="B191" s="35"/>
      <c r="C191" s="36"/>
      <c r="D191" s="36"/>
      <c r="E191" s="38" t="s">
        <v>62</v>
      </c>
      <c r="F191" s="36"/>
      <c r="G191" s="36"/>
      <c r="H191" s="36"/>
      <c r="I191" s="36"/>
      <c r="J191" s="37"/>
    </row>
    <row r="192" spans="1:16">
      <c r="A192" s="28" t="s">
        <v>89</v>
      </c>
      <c r="B192" s="35"/>
      <c r="C192" s="36"/>
      <c r="D192" s="36"/>
      <c r="E192" s="43" t="s">
        <v>663</v>
      </c>
      <c r="F192" s="36"/>
      <c r="G192" s="36"/>
      <c r="H192" s="36"/>
      <c r="I192" s="36"/>
      <c r="J192" s="37"/>
    </row>
    <row r="193" spans="1:16" ht="30">
      <c r="A193" s="28" t="s">
        <v>60</v>
      </c>
      <c r="B193" s="28">
        <v>64</v>
      </c>
      <c r="C193" s="29" t="s">
        <v>315</v>
      </c>
      <c r="D193" s="28" t="s">
        <v>62</v>
      </c>
      <c r="E193" s="30" t="s">
        <v>316</v>
      </c>
      <c r="F193" s="31" t="s">
        <v>175</v>
      </c>
      <c r="G193" s="32">
        <v>0.75</v>
      </c>
      <c r="H193" s="33"/>
      <c r="I193" s="33">
        <f>ROUND(G193*H193,P4)</f>
        <v>0</v>
      </c>
      <c r="J193" s="28"/>
      <c r="O193" s="34">
        <f>I193*0.21</f>
        <v>0</v>
      </c>
      <c r="P193">
        <v>3</v>
      </c>
    </row>
    <row r="194" spans="1:16">
      <c r="A194" s="28" t="s">
        <v>65</v>
      </c>
      <c r="B194" s="35"/>
      <c r="C194" s="36"/>
      <c r="D194" s="36"/>
      <c r="E194" s="38" t="s">
        <v>62</v>
      </c>
      <c r="F194" s="36"/>
      <c r="G194" s="36"/>
      <c r="H194" s="36"/>
      <c r="I194" s="36"/>
      <c r="J194" s="37"/>
    </row>
    <row r="195" spans="1:16">
      <c r="A195" s="28" t="s">
        <v>89</v>
      </c>
      <c r="B195" s="35"/>
      <c r="C195" s="36"/>
      <c r="D195" s="36"/>
      <c r="E195" s="43" t="s">
        <v>664</v>
      </c>
      <c r="F195" s="36"/>
      <c r="G195" s="36"/>
      <c r="H195" s="36"/>
      <c r="I195" s="36"/>
      <c r="J195" s="37"/>
    </row>
    <row r="196" spans="1:16">
      <c r="A196" s="28" t="s">
        <v>60</v>
      </c>
      <c r="B196" s="28">
        <v>65</v>
      </c>
      <c r="C196" s="29" t="s">
        <v>321</v>
      </c>
      <c r="D196" s="28" t="s">
        <v>62</v>
      </c>
      <c r="E196" s="30" t="s">
        <v>322</v>
      </c>
      <c r="F196" s="31" t="s">
        <v>291</v>
      </c>
      <c r="G196" s="32">
        <v>4</v>
      </c>
      <c r="H196" s="33"/>
      <c r="I196" s="33">
        <f>ROUND(G196*H196,P4)</f>
        <v>0</v>
      </c>
      <c r="J196" s="28"/>
      <c r="O196" s="34">
        <f>I196*0.21</f>
        <v>0</v>
      </c>
      <c r="P196">
        <v>3</v>
      </c>
    </row>
    <row r="197" spans="1:16" ht="90">
      <c r="A197" s="28" t="s">
        <v>65</v>
      </c>
      <c r="B197" s="35"/>
      <c r="C197" s="36"/>
      <c r="D197" s="36"/>
      <c r="E197" s="30" t="s">
        <v>425</v>
      </c>
      <c r="F197" s="36"/>
      <c r="G197" s="36"/>
      <c r="H197" s="36"/>
      <c r="I197" s="36"/>
      <c r="J197" s="37"/>
    </row>
    <row r="198" spans="1:16">
      <c r="A198" s="28" t="s">
        <v>60</v>
      </c>
      <c r="B198" s="28">
        <v>66</v>
      </c>
      <c r="C198" s="29" t="s">
        <v>324</v>
      </c>
      <c r="D198" s="28" t="s">
        <v>62</v>
      </c>
      <c r="E198" s="30" t="s">
        <v>325</v>
      </c>
      <c r="F198" s="31" t="s">
        <v>134</v>
      </c>
      <c r="G198" s="32">
        <v>120</v>
      </c>
      <c r="H198" s="33"/>
      <c r="I198" s="33">
        <f>ROUND(G198*H198,P4)</f>
        <v>0</v>
      </c>
      <c r="J198" s="28"/>
      <c r="O198" s="34">
        <f>I198*0.21</f>
        <v>0</v>
      </c>
      <c r="P198">
        <v>3</v>
      </c>
    </row>
    <row r="199" spans="1:16" ht="30">
      <c r="A199" s="28" t="s">
        <v>65</v>
      </c>
      <c r="B199" s="35"/>
      <c r="C199" s="36"/>
      <c r="D199" s="36"/>
      <c r="E199" s="30" t="s">
        <v>426</v>
      </c>
      <c r="F199" s="36"/>
      <c r="G199" s="36"/>
      <c r="H199" s="36"/>
      <c r="I199" s="36"/>
      <c r="J199" s="37"/>
    </row>
    <row r="200" spans="1:16" ht="45">
      <c r="A200" s="28" t="s">
        <v>89</v>
      </c>
      <c r="B200" s="35"/>
      <c r="C200" s="36"/>
      <c r="D200" s="36"/>
      <c r="E200" s="43" t="s">
        <v>665</v>
      </c>
      <c r="F200" s="36"/>
      <c r="G200" s="36"/>
      <c r="H200" s="36"/>
      <c r="I200" s="36"/>
      <c r="J200" s="37"/>
    </row>
    <row r="201" spans="1:16">
      <c r="A201" s="28" t="s">
        <v>60</v>
      </c>
      <c r="B201" s="28">
        <v>67</v>
      </c>
      <c r="C201" s="29" t="s">
        <v>328</v>
      </c>
      <c r="D201" s="28" t="s">
        <v>62</v>
      </c>
      <c r="E201" s="30" t="s">
        <v>329</v>
      </c>
      <c r="F201" s="31" t="s">
        <v>134</v>
      </c>
      <c r="G201" s="32">
        <v>35</v>
      </c>
      <c r="H201" s="33"/>
      <c r="I201" s="33">
        <f>ROUND(G201*H201,P4)</f>
        <v>0</v>
      </c>
      <c r="J201" s="28"/>
      <c r="O201" s="34">
        <f>I201*0.21</f>
        <v>0</v>
      </c>
      <c r="P201">
        <v>3</v>
      </c>
    </row>
    <row r="202" spans="1:16">
      <c r="A202" s="28" t="s">
        <v>65</v>
      </c>
      <c r="B202" s="35"/>
      <c r="C202" s="36"/>
      <c r="D202" s="36"/>
      <c r="E202" s="38" t="s">
        <v>62</v>
      </c>
      <c r="F202" s="36"/>
      <c r="G202" s="36"/>
      <c r="H202" s="36"/>
      <c r="I202" s="36"/>
      <c r="J202" s="37"/>
    </row>
    <row r="203" spans="1:16">
      <c r="A203" s="28" t="s">
        <v>60</v>
      </c>
      <c r="B203" s="28">
        <v>68</v>
      </c>
      <c r="C203" s="29" t="s">
        <v>338</v>
      </c>
      <c r="D203" s="28" t="s">
        <v>62</v>
      </c>
      <c r="E203" s="30" t="s">
        <v>339</v>
      </c>
      <c r="F203" s="31" t="s">
        <v>175</v>
      </c>
      <c r="G203" s="32">
        <v>10</v>
      </c>
      <c r="H203" s="33"/>
      <c r="I203" s="33">
        <f>ROUND(G203*H203,P4)</f>
        <v>0</v>
      </c>
      <c r="J203" s="28"/>
      <c r="O203" s="34">
        <f>I203*0.21</f>
        <v>0</v>
      </c>
      <c r="P203">
        <v>3</v>
      </c>
    </row>
    <row r="204" spans="1:16">
      <c r="A204" s="28" t="s">
        <v>65</v>
      </c>
      <c r="B204" s="35"/>
      <c r="C204" s="36"/>
      <c r="D204" s="36"/>
      <c r="E204" s="38" t="s">
        <v>62</v>
      </c>
      <c r="F204" s="36"/>
      <c r="G204" s="36"/>
      <c r="H204" s="36"/>
      <c r="I204" s="36"/>
      <c r="J204" s="37"/>
    </row>
    <row r="205" spans="1:16">
      <c r="A205" s="28" t="s">
        <v>89</v>
      </c>
      <c r="B205" s="35"/>
      <c r="C205" s="36"/>
      <c r="D205" s="36"/>
      <c r="E205" s="43" t="s">
        <v>661</v>
      </c>
      <c r="F205" s="36"/>
      <c r="G205" s="36"/>
      <c r="H205" s="36"/>
      <c r="I205" s="36"/>
      <c r="J205" s="37"/>
    </row>
    <row r="206" spans="1:16">
      <c r="A206" s="28" t="s">
        <v>60</v>
      </c>
      <c r="B206" s="28">
        <v>69</v>
      </c>
      <c r="C206" s="29" t="s">
        <v>340</v>
      </c>
      <c r="D206" s="28" t="s">
        <v>62</v>
      </c>
      <c r="E206" s="30" t="s">
        <v>341</v>
      </c>
      <c r="F206" s="31" t="s">
        <v>291</v>
      </c>
      <c r="G206" s="32">
        <v>1</v>
      </c>
      <c r="H206" s="33"/>
      <c r="I206" s="33">
        <f>ROUND(G206*H206,P4)</f>
        <v>0</v>
      </c>
      <c r="J206" s="28"/>
      <c r="O206" s="34">
        <f>I206*0.21</f>
        <v>0</v>
      </c>
      <c r="P206">
        <v>3</v>
      </c>
    </row>
    <row r="207" spans="1:16">
      <c r="A207" s="28" t="s">
        <v>65</v>
      </c>
      <c r="B207" s="35"/>
      <c r="C207" s="36"/>
      <c r="D207" s="36"/>
      <c r="E207" s="30" t="s">
        <v>114</v>
      </c>
      <c r="F207" s="36"/>
      <c r="G207" s="36"/>
      <c r="H207" s="36"/>
      <c r="I207" s="36"/>
      <c r="J207" s="37"/>
    </row>
    <row r="208" spans="1:16">
      <c r="A208" s="28" t="s">
        <v>60</v>
      </c>
      <c r="B208" s="28">
        <v>70</v>
      </c>
      <c r="C208" s="29" t="s">
        <v>345</v>
      </c>
      <c r="D208" s="28" t="s">
        <v>62</v>
      </c>
      <c r="E208" s="30" t="s">
        <v>346</v>
      </c>
      <c r="F208" s="31" t="s">
        <v>134</v>
      </c>
      <c r="G208" s="32">
        <v>35</v>
      </c>
      <c r="H208" s="33"/>
      <c r="I208" s="33">
        <f>ROUND(G208*H208,P4)</f>
        <v>0</v>
      </c>
      <c r="J208" s="28"/>
      <c r="O208" s="34">
        <f>I208*0.21</f>
        <v>0</v>
      </c>
      <c r="P208">
        <v>3</v>
      </c>
    </row>
    <row r="209" spans="1:16" ht="30">
      <c r="A209" s="28" t="s">
        <v>65</v>
      </c>
      <c r="B209" s="35"/>
      <c r="C209" s="36"/>
      <c r="D209" s="36"/>
      <c r="E209" s="30" t="s">
        <v>431</v>
      </c>
      <c r="F209" s="36"/>
      <c r="G209" s="36"/>
      <c r="H209" s="36"/>
      <c r="I209" s="36"/>
      <c r="J209" s="37"/>
    </row>
    <row r="210" spans="1:16">
      <c r="A210" s="28" t="s">
        <v>60</v>
      </c>
      <c r="B210" s="28">
        <v>71</v>
      </c>
      <c r="C210" s="29" t="s">
        <v>348</v>
      </c>
      <c r="D210" s="28" t="s">
        <v>62</v>
      </c>
      <c r="E210" s="30" t="s">
        <v>349</v>
      </c>
      <c r="F210" s="31" t="s">
        <v>134</v>
      </c>
      <c r="G210" s="32">
        <v>21</v>
      </c>
      <c r="H210" s="33"/>
      <c r="I210" s="33">
        <f>ROUND(G210*H210,P4)</f>
        <v>0</v>
      </c>
      <c r="J210" s="28"/>
      <c r="O210" s="34">
        <f>I210*0.21</f>
        <v>0</v>
      </c>
      <c r="P210">
        <v>3</v>
      </c>
    </row>
    <row r="211" spans="1:16" ht="30">
      <c r="A211" s="28" t="s">
        <v>65</v>
      </c>
      <c r="B211" s="35"/>
      <c r="C211" s="36"/>
      <c r="D211" s="36"/>
      <c r="E211" s="30" t="s">
        <v>432</v>
      </c>
      <c r="F211" s="36"/>
      <c r="G211" s="36"/>
      <c r="H211" s="36"/>
      <c r="I211" s="36"/>
      <c r="J211" s="37"/>
    </row>
    <row r="212" spans="1:16">
      <c r="A212" s="28" t="s">
        <v>60</v>
      </c>
      <c r="B212" s="28">
        <v>72</v>
      </c>
      <c r="C212" s="29" t="s">
        <v>666</v>
      </c>
      <c r="D212" s="28"/>
      <c r="E212" s="30" t="s">
        <v>667</v>
      </c>
      <c r="F212" s="31" t="s">
        <v>134</v>
      </c>
      <c r="G212" s="32">
        <v>70</v>
      </c>
      <c r="H212" s="33"/>
      <c r="I212" s="33">
        <f>ROUND(G212*H212,P4)</f>
        <v>0</v>
      </c>
      <c r="J212" s="28"/>
      <c r="O212" s="34">
        <f>I212*0.21</f>
        <v>0</v>
      </c>
      <c r="P212">
        <v>3</v>
      </c>
    </row>
    <row r="213" spans="1:16" ht="30">
      <c r="A213" s="28" t="s">
        <v>65</v>
      </c>
      <c r="B213" s="39"/>
      <c r="C213" s="40"/>
      <c r="D213" s="40"/>
      <c r="E213" s="30" t="s">
        <v>668</v>
      </c>
      <c r="F213" s="40"/>
      <c r="G213" s="40"/>
      <c r="H213" s="40"/>
      <c r="I213" s="40"/>
      <c r="J213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2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6"/>
      <c r="C1" s="7"/>
      <c r="D1" s="7"/>
      <c r="E1" s="8" t="s">
        <v>1</v>
      </c>
      <c r="F1" s="7"/>
      <c r="G1" s="7"/>
      <c r="H1" s="7"/>
      <c r="I1" s="7"/>
      <c r="J1" s="9"/>
      <c r="P1">
        <v>3</v>
      </c>
    </row>
    <row r="2" spans="1:16" ht="20.25">
      <c r="A2" s="1"/>
      <c r="B2" s="10"/>
      <c r="C2" s="11"/>
      <c r="D2" s="11"/>
      <c r="E2" s="12" t="s">
        <v>35</v>
      </c>
      <c r="F2" s="11"/>
      <c r="G2" s="11"/>
      <c r="H2" s="11"/>
      <c r="I2" s="11"/>
      <c r="J2" s="13"/>
    </row>
    <row r="3" spans="1:16" ht="45">
      <c r="A3" s="2" t="s">
        <v>36</v>
      </c>
      <c r="B3" s="14" t="s">
        <v>37</v>
      </c>
      <c r="C3" s="67" t="s">
        <v>38</v>
      </c>
      <c r="D3" s="68"/>
      <c r="E3" s="15" t="s">
        <v>39</v>
      </c>
      <c r="F3" s="11"/>
      <c r="G3" s="11"/>
      <c r="H3" s="16" t="s">
        <v>33</v>
      </c>
      <c r="I3" s="17">
        <f>SUMIFS(I9:I82,A9:A82,"SD")</f>
        <v>0</v>
      </c>
      <c r="J3" s="13"/>
      <c r="O3">
        <v>0</v>
      </c>
      <c r="P3">
        <v>2</v>
      </c>
    </row>
    <row r="4" spans="1:16">
      <c r="A4" s="2" t="s">
        <v>40</v>
      </c>
      <c r="B4" s="14" t="s">
        <v>41</v>
      </c>
      <c r="C4" s="67" t="s">
        <v>619</v>
      </c>
      <c r="D4" s="68"/>
      <c r="E4" s="15" t="s">
        <v>32</v>
      </c>
      <c r="F4" s="11"/>
      <c r="G4" s="11"/>
      <c r="H4" s="11"/>
      <c r="I4" s="11"/>
      <c r="J4" s="13"/>
      <c r="O4">
        <v>0.15</v>
      </c>
      <c r="P4">
        <v>2</v>
      </c>
    </row>
    <row r="5" spans="1:16">
      <c r="A5" s="2" t="s">
        <v>44</v>
      </c>
      <c r="B5" s="14" t="s">
        <v>45</v>
      </c>
      <c r="C5" s="67" t="s">
        <v>33</v>
      </c>
      <c r="D5" s="68"/>
      <c r="E5" s="15" t="s">
        <v>34</v>
      </c>
      <c r="F5" s="11"/>
      <c r="G5" s="11"/>
      <c r="H5" s="11"/>
      <c r="I5" s="11"/>
      <c r="J5" s="13"/>
      <c r="O5">
        <v>0.21</v>
      </c>
    </row>
    <row r="6" spans="1:16">
      <c r="A6" s="69" t="s">
        <v>46</v>
      </c>
      <c r="B6" s="70" t="s">
        <v>47</v>
      </c>
      <c r="C6" s="65" t="s">
        <v>48</v>
      </c>
      <c r="D6" s="65" t="s">
        <v>49</v>
      </c>
      <c r="E6" s="65" t="s">
        <v>50</v>
      </c>
      <c r="F6" s="65" t="s">
        <v>51</v>
      </c>
      <c r="G6" s="65" t="s">
        <v>52</v>
      </c>
      <c r="H6" s="65" t="s">
        <v>53</v>
      </c>
      <c r="I6" s="65"/>
      <c r="J6" s="66" t="s">
        <v>54</v>
      </c>
    </row>
    <row r="7" spans="1:16">
      <c r="A7" s="69"/>
      <c r="B7" s="70"/>
      <c r="C7" s="65"/>
      <c r="D7" s="65"/>
      <c r="E7" s="65"/>
      <c r="F7" s="65"/>
      <c r="G7" s="65"/>
      <c r="H7" s="4" t="s">
        <v>55</v>
      </c>
      <c r="I7" s="4" t="s">
        <v>56</v>
      </c>
      <c r="J7" s="66"/>
    </row>
    <row r="8" spans="1:16">
      <c r="A8" s="20">
        <v>0</v>
      </c>
      <c r="B8" s="18">
        <v>1</v>
      </c>
      <c r="C8" s="21">
        <v>2</v>
      </c>
      <c r="D8" s="4">
        <v>3</v>
      </c>
      <c r="E8" s="21">
        <v>4</v>
      </c>
      <c r="F8" s="4">
        <v>5</v>
      </c>
      <c r="G8" s="4">
        <v>6</v>
      </c>
      <c r="H8" s="4">
        <v>7</v>
      </c>
      <c r="I8" s="21">
        <v>8</v>
      </c>
      <c r="J8" s="19">
        <v>9</v>
      </c>
    </row>
    <row r="9" spans="1:16">
      <c r="A9" s="22" t="s">
        <v>57</v>
      </c>
      <c r="B9" s="23"/>
      <c r="C9" s="24" t="s">
        <v>433</v>
      </c>
      <c r="D9" s="25"/>
      <c r="E9" s="22" t="s">
        <v>434</v>
      </c>
      <c r="F9" s="25"/>
      <c r="G9" s="25"/>
      <c r="H9" s="25"/>
      <c r="I9" s="26">
        <f>SUMIFS(I11:I82,A11:A82,"P")</f>
        <v>0</v>
      </c>
      <c r="J9" s="27"/>
    </row>
    <row r="10" spans="1:16">
      <c r="A10" s="57">
        <v>1</v>
      </c>
      <c r="B10" s="58" t="s">
        <v>43</v>
      </c>
      <c r="C10" s="59"/>
      <c r="D10" s="57"/>
      <c r="E10" s="60"/>
      <c r="F10" s="31"/>
      <c r="G10" s="32"/>
      <c r="H10" s="33"/>
      <c r="I10" s="33"/>
      <c r="J10" s="28"/>
      <c r="O10" s="34"/>
    </row>
    <row r="11" spans="1:16">
      <c r="A11" s="28" t="s">
        <v>60</v>
      </c>
      <c r="B11" s="28">
        <v>1</v>
      </c>
      <c r="C11" s="29" t="s">
        <v>435</v>
      </c>
      <c r="D11" s="28" t="s">
        <v>62</v>
      </c>
      <c r="E11" s="30" t="s">
        <v>436</v>
      </c>
      <c r="F11" s="31" t="s">
        <v>437</v>
      </c>
      <c r="G11" s="32">
        <v>2</v>
      </c>
      <c r="H11" s="33"/>
      <c r="I11" s="33">
        <f>ROUND(G11*H11,P4)</f>
        <v>0</v>
      </c>
      <c r="J11" s="28"/>
      <c r="O11" s="34">
        <f>I11*0.21</f>
        <v>0</v>
      </c>
      <c r="P11">
        <v>3</v>
      </c>
    </row>
    <row r="12" spans="1:16">
      <c r="A12" s="28" t="s">
        <v>65</v>
      </c>
      <c r="B12" s="35"/>
      <c r="C12" s="36"/>
      <c r="D12" s="36"/>
      <c r="E12" s="38" t="s">
        <v>62</v>
      </c>
      <c r="F12" s="36"/>
      <c r="G12" s="36"/>
      <c r="H12" s="36"/>
      <c r="I12" s="36"/>
      <c r="J12" s="37"/>
    </row>
    <row r="13" spans="1:16">
      <c r="A13" s="28" t="s">
        <v>60</v>
      </c>
      <c r="B13" s="52" t="s">
        <v>16</v>
      </c>
      <c r="C13" s="29" t="s">
        <v>438</v>
      </c>
      <c r="D13" s="28" t="s">
        <v>62</v>
      </c>
      <c r="E13" s="30" t="s">
        <v>439</v>
      </c>
      <c r="F13" s="31" t="s">
        <v>437</v>
      </c>
      <c r="G13" s="32">
        <v>2</v>
      </c>
      <c r="H13" s="33"/>
      <c r="I13" s="33">
        <f>ROUND(G13*H13,P4)</f>
        <v>0</v>
      </c>
      <c r="J13" s="28"/>
      <c r="O13" s="34">
        <f>I13*0.21</f>
        <v>0</v>
      </c>
      <c r="P13">
        <v>3</v>
      </c>
    </row>
    <row r="14" spans="1:16">
      <c r="A14" s="28" t="s">
        <v>65</v>
      </c>
      <c r="B14" s="35"/>
      <c r="C14" s="36"/>
      <c r="D14" s="36"/>
      <c r="E14" s="38" t="s">
        <v>62</v>
      </c>
      <c r="F14" s="36"/>
      <c r="G14" s="36"/>
      <c r="H14" s="36"/>
      <c r="I14" s="36"/>
      <c r="J14" s="37"/>
    </row>
    <row r="15" spans="1:16">
      <c r="A15" s="28" t="s">
        <v>60</v>
      </c>
      <c r="B15" s="28">
        <v>3</v>
      </c>
      <c r="C15" s="29" t="s">
        <v>440</v>
      </c>
      <c r="D15" s="28" t="s">
        <v>71</v>
      </c>
      <c r="E15" s="30" t="s">
        <v>441</v>
      </c>
      <c r="F15" s="31" t="s">
        <v>442</v>
      </c>
      <c r="G15" s="32">
        <v>80</v>
      </c>
      <c r="H15" s="33"/>
      <c r="I15" s="33">
        <f>ROUND(G15*H15,P4)</f>
        <v>0</v>
      </c>
      <c r="J15" s="28"/>
      <c r="O15" s="34">
        <f>I15*0.21</f>
        <v>0</v>
      </c>
      <c r="P15">
        <v>3</v>
      </c>
    </row>
    <row r="16" spans="1:16">
      <c r="A16" s="28" t="s">
        <v>65</v>
      </c>
      <c r="B16" s="35"/>
      <c r="C16" s="36"/>
      <c r="D16" s="36"/>
      <c r="E16" s="38" t="s">
        <v>62</v>
      </c>
      <c r="F16" s="36"/>
      <c r="G16" s="36"/>
      <c r="H16" s="36"/>
      <c r="I16" s="36"/>
      <c r="J16" s="37"/>
    </row>
    <row r="17" spans="1:16">
      <c r="A17" s="57">
        <v>2</v>
      </c>
      <c r="B17" s="58" t="s">
        <v>26</v>
      </c>
      <c r="C17" s="59"/>
      <c r="D17" s="57"/>
      <c r="E17" s="60"/>
      <c r="F17" s="31"/>
      <c r="G17" s="32"/>
      <c r="H17" s="33"/>
      <c r="I17" s="33"/>
      <c r="J17" s="28"/>
      <c r="O17" s="34"/>
    </row>
    <row r="18" spans="1:16">
      <c r="A18" s="28" t="s">
        <v>60</v>
      </c>
      <c r="B18" s="28">
        <v>4</v>
      </c>
      <c r="C18" s="29" t="s">
        <v>443</v>
      </c>
      <c r="D18" s="28" t="s">
        <v>74</v>
      </c>
      <c r="E18" s="30" t="s">
        <v>444</v>
      </c>
      <c r="F18" s="31" t="s">
        <v>437</v>
      </c>
      <c r="G18" s="32">
        <v>3</v>
      </c>
      <c r="H18" s="33"/>
      <c r="I18" s="33">
        <f>ROUND(G18*H18,P4)</f>
        <v>0</v>
      </c>
      <c r="J18" s="28"/>
      <c r="O18" s="34">
        <f>I18*0.21</f>
        <v>0</v>
      </c>
      <c r="P18">
        <v>3</v>
      </c>
    </row>
    <row r="19" spans="1:16" ht="30">
      <c r="A19" s="28" t="s">
        <v>65</v>
      </c>
      <c r="B19" s="35"/>
      <c r="C19" s="36"/>
      <c r="D19" s="36"/>
      <c r="E19" s="30" t="s">
        <v>445</v>
      </c>
      <c r="F19" s="36"/>
      <c r="G19" s="36"/>
      <c r="H19" s="36"/>
      <c r="I19" s="36"/>
      <c r="J19" s="37"/>
    </row>
    <row r="20" spans="1:16">
      <c r="A20" s="28" t="s">
        <v>60</v>
      </c>
      <c r="B20" s="28">
        <v>5</v>
      </c>
      <c r="C20" s="29" t="s">
        <v>446</v>
      </c>
      <c r="D20" s="28" t="s">
        <v>62</v>
      </c>
      <c r="E20" s="30" t="s">
        <v>447</v>
      </c>
      <c r="F20" s="31" t="s">
        <v>437</v>
      </c>
      <c r="G20" s="32">
        <v>3</v>
      </c>
      <c r="H20" s="33"/>
      <c r="I20" s="33">
        <f>ROUND(G20*H20,P4)</f>
        <v>0</v>
      </c>
      <c r="J20" s="28"/>
      <c r="O20" s="34">
        <f>I20*0.21</f>
        <v>0</v>
      </c>
      <c r="P20">
        <v>3</v>
      </c>
    </row>
    <row r="21" spans="1:16">
      <c r="A21" s="57">
        <v>3</v>
      </c>
      <c r="B21" s="58" t="s">
        <v>32</v>
      </c>
      <c r="C21" s="59"/>
      <c r="D21" s="57"/>
      <c r="E21" s="60"/>
      <c r="F21" s="31"/>
      <c r="G21" s="32"/>
      <c r="H21" s="33"/>
      <c r="I21" s="33"/>
      <c r="J21" s="28"/>
      <c r="O21" s="34"/>
    </row>
    <row r="22" spans="1:16">
      <c r="A22" s="28" t="s">
        <v>65</v>
      </c>
      <c r="B22" s="35"/>
      <c r="C22" s="36"/>
      <c r="D22" s="36"/>
      <c r="E22" s="38" t="s">
        <v>62</v>
      </c>
      <c r="F22" s="36"/>
      <c r="G22" s="36"/>
      <c r="H22" s="36"/>
      <c r="I22" s="36"/>
      <c r="J22" s="37"/>
    </row>
    <row r="23" spans="1:16">
      <c r="A23" s="28" t="s">
        <v>60</v>
      </c>
      <c r="B23" s="28">
        <v>6</v>
      </c>
      <c r="C23" s="29" t="s">
        <v>448</v>
      </c>
      <c r="D23" s="28" t="s">
        <v>62</v>
      </c>
      <c r="E23" s="30" t="s">
        <v>616</v>
      </c>
      <c r="F23" s="31" t="s">
        <v>437</v>
      </c>
      <c r="G23" s="32">
        <v>3</v>
      </c>
      <c r="H23" s="33"/>
      <c r="I23" s="33">
        <f>ROUND(G23*H23,P4)</f>
        <v>0</v>
      </c>
      <c r="J23" s="28"/>
      <c r="O23" s="34">
        <f>I23*0.21</f>
        <v>0</v>
      </c>
      <c r="P23">
        <v>3</v>
      </c>
    </row>
    <row r="24" spans="1:16" ht="75">
      <c r="A24" s="28" t="s">
        <v>65</v>
      </c>
      <c r="B24" s="35"/>
      <c r="C24" s="36"/>
      <c r="D24" s="36"/>
      <c r="E24" s="30" t="s">
        <v>617</v>
      </c>
      <c r="F24" s="36"/>
      <c r="G24" s="36"/>
      <c r="H24" s="36"/>
      <c r="I24" s="36"/>
      <c r="J24" s="37"/>
    </row>
    <row r="25" spans="1:16">
      <c r="A25" s="28" t="s">
        <v>60</v>
      </c>
      <c r="B25" s="28">
        <v>7</v>
      </c>
      <c r="C25" s="29" t="s">
        <v>451</v>
      </c>
      <c r="D25" s="28" t="s">
        <v>62</v>
      </c>
      <c r="E25" s="30" t="s">
        <v>452</v>
      </c>
      <c r="F25" s="31" t="s">
        <v>442</v>
      </c>
      <c r="G25" s="32">
        <v>120</v>
      </c>
      <c r="H25" s="33"/>
      <c r="I25" s="33">
        <f>ROUND(G25*H25,P4)</f>
        <v>0</v>
      </c>
      <c r="J25" s="28"/>
      <c r="O25" s="34">
        <f>I25*0.21</f>
        <v>0</v>
      </c>
      <c r="P25">
        <v>3</v>
      </c>
    </row>
    <row r="26" spans="1:16">
      <c r="A26" s="28" t="s">
        <v>65</v>
      </c>
      <c r="B26" s="35"/>
      <c r="C26" s="36"/>
      <c r="D26" s="36"/>
      <c r="E26" s="38" t="s">
        <v>62</v>
      </c>
      <c r="F26" s="36"/>
      <c r="G26" s="36"/>
      <c r="H26" s="36"/>
      <c r="I26" s="36"/>
      <c r="J26" s="37"/>
    </row>
    <row r="27" spans="1:16">
      <c r="A27" s="28" t="s">
        <v>60</v>
      </c>
      <c r="B27" s="28">
        <v>8</v>
      </c>
      <c r="C27" s="29" t="s">
        <v>453</v>
      </c>
      <c r="D27" s="28" t="s">
        <v>62</v>
      </c>
      <c r="E27" s="30" t="s">
        <v>454</v>
      </c>
      <c r="F27" s="31" t="s">
        <v>442</v>
      </c>
      <c r="G27" s="32">
        <v>20</v>
      </c>
      <c r="H27" s="33"/>
      <c r="I27" s="33">
        <f>ROUND(G27*H27,P4)</f>
        <v>0</v>
      </c>
      <c r="J27" s="28"/>
      <c r="O27" s="34">
        <f>I27*0.21</f>
        <v>0</v>
      </c>
      <c r="P27">
        <v>3</v>
      </c>
    </row>
    <row r="28" spans="1:16">
      <c r="A28" s="28" t="s">
        <v>65</v>
      </c>
      <c r="B28" s="35"/>
      <c r="C28" s="36"/>
      <c r="D28" s="36"/>
      <c r="E28" s="38" t="s">
        <v>62</v>
      </c>
      <c r="F28" s="36"/>
      <c r="G28" s="36"/>
      <c r="H28" s="36"/>
      <c r="I28" s="36"/>
      <c r="J28" s="37"/>
    </row>
    <row r="29" spans="1:16">
      <c r="A29" s="28" t="s">
        <v>60</v>
      </c>
      <c r="B29" s="28">
        <v>9</v>
      </c>
      <c r="C29" s="29" t="s">
        <v>455</v>
      </c>
      <c r="D29" s="28" t="s">
        <v>62</v>
      </c>
      <c r="E29" s="30" t="s">
        <v>458</v>
      </c>
      <c r="F29" s="31" t="s">
        <v>442</v>
      </c>
      <c r="G29" s="32">
        <v>100</v>
      </c>
      <c r="H29" s="33"/>
      <c r="I29" s="33">
        <f>ROUND(G29*H29,P4)</f>
        <v>0</v>
      </c>
      <c r="J29" s="28"/>
      <c r="O29" s="34">
        <f>I29*0.21</f>
        <v>0</v>
      </c>
      <c r="P29">
        <v>3</v>
      </c>
    </row>
    <row r="30" spans="1:16">
      <c r="A30" s="28" t="s">
        <v>65</v>
      </c>
      <c r="B30" s="35"/>
      <c r="C30" s="36"/>
      <c r="D30" s="36"/>
      <c r="E30" s="38" t="s">
        <v>62</v>
      </c>
      <c r="F30" s="36"/>
      <c r="G30" s="36"/>
      <c r="H30" s="36"/>
      <c r="I30" s="36"/>
      <c r="J30" s="37"/>
    </row>
    <row r="31" spans="1:16">
      <c r="A31" s="28" t="s">
        <v>60</v>
      </c>
      <c r="B31" s="28">
        <v>10</v>
      </c>
      <c r="C31" s="29" t="s">
        <v>457</v>
      </c>
      <c r="D31" s="28" t="s">
        <v>62</v>
      </c>
      <c r="E31" s="30" t="s">
        <v>460</v>
      </c>
      <c r="F31" s="31" t="s">
        <v>442</v>
      </c>
      <c r="G31" s="32">
        <v>6</v>
      </c>
      <c r="H31" s="33"/>
      <c r="I31" s="33">
        <f>ROUND(G31*H31,P4)</f>
        <v>0</v>
      </c>
      <c r="J31" s="28"/>
      <c r="O31" s="34">
        <f>I31*0.21</f>
        <v>0</v>
      </c>
      <c r="P31">
        <v>3</v>
      </c>
    </row>
    <row r="32" spans="1:16">
      <c r="A32" s="28" t="s">
        <v>65</v>
      </c>
      <c r="B32" s="35"/>
      <c r="C32" s="36"/>
      <c r="D32" s="36"/>
      <c r="E32" s="38" t="s">
        <v>62</v>
      </c>
      <c r="F32" s="36"/>
      <c r="G32" s="36"/>
      <c r="H32" s="36"/>
      <c r="I32" s="36"/>
      <c r="J32" s="37"/>
    </row>
    <row r="33" spans="1:16">
      <c r="A33" s="28" t="s">
        <v>60</v>
      </c>
      <c r="B33" s="28">
        <v>11</v>
      </c>
      <c r="C33" s="29" t="s">
        <v>459</v>
      </c>
      <c r="D33" s="28" t="s">
        <v>62</v>
      </c>
      <c r="E33" s="30" t="s">
        <v>462</v>
      </c>
      <c r="F33" s="31" t="s">
        <v>437</v>
      </c>
      <c r="G33" s="32">
        <v>3</v>
      </c>
      <c r="H33" s="33"/>
      <c r="I33" s="33">
        <f>ROUND(G33*H33,P4)</f>
        <v>0</v>
      </c>
      <c r="J33" s="28"/>
      <c r="O33" s="34">
        <f>I33*0.21</f>
        <v>0</v>
      </c>
      <c r="P33">
        <v>3</v>
      </c>
    </row>
    <row r="34" spans="1:16">
      <c r="A34" s="28" t="s">
        <v>65</v>
      </c>
      <c r="B34" s="35"/>
      <c r="C34" s="36"/>
      <c r="D34" s="36"/>
      <c r="E34" s="38" t="s">
        <v>62</v>
      </c>
      <c r="F34" s="36"/>
      <c r="G34" s="36"/>
      <c r="H34" s="36"/>
      <c r="I34" s="36"/>
      <c r="J34" s="37"/>
    </row>
    <row r="35" spans="1:16">
      <c r="A35" s="28" t="s">
        <v>60</v>
      </c>
      <c r="B35" s="28">
        <v>12</v>
      </c>
      <c r="C35" s="29" t="s">
        <v>461</v>
      </c>
      <c r="D35" s="28" t="s">
        <v>62</v>
      </c>
      <c r="E35" s="30" t="s">
        <v>464</v>
      </c>
      <c r="F35" s="31" t="s">
        <v>437</v>
      </c>
      <c r="G35" s="32">
        <v>10</v>
      </c>
      <c r="H35" s="33"/>
      <c r="I35" s="33">
        <f>ROUND(G35*H35,P4)</f>
        <v>0</v>
      </c>
      <c r="J35" s="28"/>
      <c r="O35" s="34">
        <f>I35*0.21</f>
        <v>0</v>
      </c>
      <c r="P35">
        <v>3</v>
      </c>
    </row>
    <row r="36" spans="1:16">
      <c r="A36" s="28" t="s">
        <v>65</v>
      </c>
      <c r="B36" s="35"/>
      <c r="C36" s="36"/>
      <c r="D36" s="36"/>
      <c r="E36" s="38" t="s">
        <v>62</v>
      </c>
      <c r="F36" s="36"/>
      <c r="G36" s="36"/>
      <c r="H36" s="36"/>
      <c r="I36" s="36"/>
      <c r="J36" s="37"/>
    </row>
    <row r="37" spans="1:16">
      <c r="A37" s="28" t="s">
        <v>60</v>
      </c>
      <c r="B37" s="28">
        <v>13</v>
      </c>
      <c r="C37" s="29" t="s">
        <v>463</v>
      </c>
      <c r="D37" s="28" t="s">
        <v>62</v>
      </c>
      <c r="E37" s="30" t="s">
        <v>466</v>
      </c>
      <c r="F37" s="31" t="s">
        <v>442</v>
      </c>
      <c r="G37" s="32">
        <v>100</v>
      </c>
      <c r="H37" s="33"/>
      <c r="I37" s="33">
        <f>ROUND(G37*H37,P4)</f>
        <v>0</v>
      </c>
      <c r="J37" s="28"/>
      <c r="O37" s="34">
        <f>I37*0.21</f>
        <v>0</v>
      </c>
      <c r="P37">
        <v>3</v>
      </c>
    </row>
    <row r="38" spans="1:16">
      <c r="A38" s="28" t="s">
        <v>65</v>
      </c>
      <c r="B38" s="35"/>
      <c r="C38" s="36"/>
      <c r="D38" s="36"/>
      <c r="E38" s="38" t="s">
        <v>62</v>
      </c>
      <c r="F38" s="36"/>
      <c r="G38" s="36"/>
      <c r="H38" s="36"/>
      <c r="I38" s="36"/>
      <c r="J38" s="37"/>
    </row>
    <row r="39" spans="1:16">
      <c r="A39" s="28" t="s">
        <v>60</v>
      </c>
      <c r="B39" s="28">
        <v>14</v>
      </c>
      <c r="C39" s="29" t="s">
        <v>465</v>
      </c>
      <c r="D39" s="28" t="s">
        <v>62</v>
      </c>
      <c r="E39" s="30" t="s">
        <v>468</v>
      </c>
      <c r="F39" s="31" t="s">
        <v>442</v>
      </c>
      <c r="G39" s="32">
        <v>10</v>
      </c>
      <c r="H39" s="33"/>
      <c r="I39" s="33">
        <f>ROUND(G39*H39,P4)</f>
        <v>0</v>
      </c>
      <c r="J39" s="28"/>
      <c r="O39" s="34">
        <f>I39*0.21</f>
        <v>0</v>
      </c>
      <c r="P39">
        <v>3</v>
      </c>
    </row>
    <row r="40" spans="1:16">
      <c r="A40" s="28" t="s">
        <v>65</v>
      </c>
      <c r="B40" s="35"/>
      <c r="C40" s="36"/>
      <c r="D40" s="36"/>
      <c r="E40" s="38" t="s">
        <v>62</v>
      </c>
      <c r="F40" s="36"/>
      <c r="G40" s="36"/>
      <c r="H40" s="36"/>
      <c r="I40" s="36"/>
      <c r="J40" s="37"/>
    </row>
    <row r="41" spans="1:16">
      <c r="A41" s="28" t="s">
        <v>60</v>
      </c>
      <c r="B41" s="28">
        <v>15</v>
      </c>
      <c r="C41" s="29" t="s">
        <v>467</v>
      </c>
      <c r="D41" s="28" t="s">
        <v>62</v>
      </c>
      <c r="E41" s="30" t="s">
        <v>470</v>
      </c>
      <c r="F41" s="31" t="s">
        <v>442</v>
      </c>
      <c r="G41" s="32">
        <v>100</v>
      </c>
      <c r="H41" s="33"/>
      <c r="I41" s="33">
        <f>ROUND(G41*H41,P4)</f>
        <v>0</v>
      </c>
      <c r="J41" s="28"/>
      <c r="O41" s="34">
        <f>I41*0.21</f>
        <v>0</v>
      </c>
      <c r="P41">
        <v>3</v>
      </c>
    </row>
    <row r="42" spans="1:16">
      <c r="A42" s="28" t="s">
        <v>65</v>
      </c>
      <c r="B42" s="35"/>
      <c r="C42" s="36"/>
      <c r="D42" s="36"/>
      <c r="E42" s="38" t="s">
        <v>62</v>
      </c>
      <c r="F42" s="36"/>
      <c r="G42" s="36"/>
      <c r="H42" s="36"/>
      <c r="I42" s="36"/>
      <c r="J42" s="37"/>
    </row>
    <row r="43" spans="1:16">
      <c r="A43" s="28" t="s">
        <v>60</v>
      </c>
      <c r="B43" s="28">
        <v>16</v>
      </c>
      <c r="C43" s="29" t="s">
        <v>469</v>
      </c>
      <c r="D43" s="28" t="s">
        <v>62</v>
      </c>
      <c r="E43" s="30" t="s">
        <v>472</v>
      </c>
      <c r="F43" s="31" t="s">
        <v>437</v>
      </c>
      <c r="G43" s="32">
        <v>2</v>
      </c>
      <c r="H43" s="33"/>
      <c r="I43" s="33">
        <f>ROUND(G43*H43,P4)</f>
        <v>0</v>
      </c>
      <c r="J43" s="28"/>
      <c r="O43" s="34">
        <f>I43*0.21</f>
        <v>0</v>
      </c>
      <c r="P43">
        <v>3</v>
      </c>
    </row>
    <row r="44" spans="1:16">
      <c r="A44" s="28" t="s">
        <v>65</v>
      </c>
      <c r="B44" s="35"/>
      <c r="C44" s="36"/>
      <c r="D44" s="36"/>
      <c r="E44" s="38" t="s">
        <v>62</v>
      </c>
      <c r="F44" s="36"/>
      <c r="G44" s="36"/>
      <c r="H44" s="36"/>
      <c r="I44" s="36"/>
      <c r="J44" s="37"/>
    </row>
    <row r="45" spans="1:16">
      <c r="A45" s="28" t="s">
        <v>60</v>
      </c>
      <c r="B45" s="28">
        <v>17</v>
      </c>
      <c r="C45" s="29" t="s">
        <v>471</v>
      </c>
      <c r="D45" s="28" t="s">
        <v>62</v>
      </c>
      <c r="E45" s="30" t="s">
        <v>476</v>
      </c>
      <c r="F45" s="31" t="s">
        <v>437</v>
      </c>
      <c r="G45" s="32">
        <v>3</v>
      </c>
      <c r="H45" s="33"/>
      <c r="I45" s="33">
        <f>ROUND(G45*H45,P4)</f>
        <v>0</v>
      </c>
      <c r="J45" s="28"/>
      <c r="O45" s="34">
        <f>I45*0.21</f>
        <v>0</v>
      </c>
      <c r="P45">
        <v>3</v>
      </c>
    </row>
    <row r="46" spans="1:16">
      <c r="A46" s="28" t="s">
        <v>65</v>
      </c>
      <c r="B46" s="35"/>
      <c r="C46" s="36"/>
      <c r="D46" s="36"/>
      <c r="E46" s="38" t="s">
        <v>62</v>
      </c>
      <c r="F46" s="36"/>
      <c r="G46" s="36"/>
      <c r="H46" s="36"/>
      <c r="I46" s="36"/>
      <c r="J46" s="37"/>
    </row>
    <row r="47" spans="1:16">
      <c r="A47" s="28" t="s">
        <v>60</v>
      </c>
      <c r="B47" s="28">
        <v>18</v>
      </c>
      <c r="C47" s="29" t="s">
        <v>473</v>
      </c>
      <c r="D47" s="28" t="s">
        <v>62</v>
      </c>
      <c r="E47" s="30" t="s">
        <v>478</v>
      </c>
      <c r="F47" s="31" t="s">
        <v>437</v>
      </c>
      <c r="G47" s="32">
        <v>3</v>
      </c>
      <c r="H47" s="33"/>
      <c r="I47" s="33">
        <f>ROUND(G47*H47,P4)</f>
        <v>0</v>
      </c>
      <c r="J47" s="28"/>
      <c r="O47" s="34">
        <f>I47*0.21</f>
        <v>0</v>
      </c>
      <c r="P47">
        <v>3</v>
      </c>
    </row>
    <row r="48" spans="1:16">
      <c r="A48" s="28" t="s">
        <v>65</v>
      </c>
      <c r="B48" s="35"/>
      <c r="C48" s="36"/>
      <c r="D48" s="36"/>
      <c r="E48" s="38" t="s">
        <v>62</v>
      </c>
      <c r="F48" s="36"/>
      <c r="G48" s="36"/>
      <c r="H48" s="36"/>
      <c r="I48" s="36"/>
      <c r="J48" s="37"/>
    </row>
    <row r="49" spans="1:16">
      <c r="A49" s="28" t="s">
        <v>60</v>
      </c>
      <c r="B49" s="28">
        <v>19</v>
      </c>
      <c r="C49" s="29" t="s">
        <v>475</v>
      </c>
      <c r="D49" s="28" t="s">
        <v>62</v>
      </c>
      <c r="E49" s="30" t="s">
        <v>480</v>
      </c>
      <c r="F49" s="31" t="s">
        <v>481</v>
      </c>
      <c r="G49" s="32">
        <v>90</v>
      </c>
      <c r="H49" s="33"/>
      <c r="I49" s="33">
        <f>ROUND(G49*H49,P4)</f>
        <v>0</v>
      </c>
      <c r="J49" s="28"/>
      <c r="O49" s="34">
        <f>I49*0.21</f>
        <v>0</v>
      </c>
      <c r="P49">
        <v>3</v>
      </c>
    </row>
    <row r="50" spans="1:16">
      <c r="A50" s="28" t="s">
        <v>65</v>
      </c>
      <c r="B50" s="35"/>
      <c r="C50" s="36"/>
      <c r="D50" s="36"/>
      <c r="E50" s="38" t="s">
        <v>62</v>
      </c>
      <c r="F50" s="36"/>
      <c r="G50" s="36"/>
      <c r="H50" s="36"/>
      <c r="I50" s="36"/>
      <c r="J50" s="37"/>
    </row>
    <row r="51" spans="1:16">
      <c r="A51" s="28" t="s">
        <v>60</v>
      </c>
      <c r="B51" s="28">
        <v>20</v>
      </c>
      <c r="C51" s="29" t="s">
        <v>477</v>
      </c>
      <c r="D51" s="28" t="s">
        <v>62</v>
      </c>
      <c r="E51" s="30" t="s">
        <v>483</v>
      </c>
      <c r="F51" s="31" t="s">
        <v>481</v>
      </c>
      <c r="G51" s="32">
        <v>90</v>
      </c>
      <c r="H51" s="33"/>
      <c r="I51" s="33">
        <f>ROUND(G51*H51,P4)</f>
        <v>0</v>
      </c>
      <c r="J51" s="28"/>
      <c r="O51" s="34">
        <f>I51*0.21</f>
        <v>0</v>
      </c>
      <c r="P51">
        <v>3</v>
      </c>
    </row>
    <row r="52" spans="1:16">
      <c r="A52" s="28" t="s">
        <v>65</v>
      </c>
      <c r="B52" s="35"/>
      <c r="C52" s="36"/>
      <c r="D52" s="36"/>
      <c r="E52" s="38" t="s">
        <v>62</v>
      </c>
      <c r="F52" s="36"/>
      <c r="G52" s="36"/>
      <c r="H52" s="36"/>
      <c r="I52" s="36"/>
      <c r="J52" s="37"/>
    </row>
    <row r="53" spans="1:16">
      <c r="A53" s="28" t="s">
        <v>60</v>
      </c>
      <c r="B53" s="28">
        <v>21</v>
      </c>
      <c r="C53" s="29" t="s">
        <v>479</v>
      </c>
      <c r="D53" s="28" t="s">
        <v>62</v>
      </c>
      <c r="E53" s="30" t="s">
        <v>485</v>
      </c>
      <c r="F53" s="31" t="s">
        <v>481</v>
      </c>
      <c r="G53" s="32">
        <v>10</v>
      </c>
      <c r="H53" s="33"/>
      <c r="I53" s="33">
        <f>ROUND(G53*H53,P4)</f>
        <v>0</v>
      </c>
      <c r="J53" s="28"/>
      <c r="O53" s="34">
        <f>I53*0.21</f>
        <v>0</v>
      </c>
      <c r="P53">
        <v>3</v>
      </c>
    </row>
    <row r="54" spans="1:16">
      <c r="A54" s="28" t="s">
        <v>65</v>
      </c>
      <c r="B54" s="35"/>
      <c r="C54" s="36"/>
      <c r="D54" s="36"/>
      <c r="E54" s="38" t="s">
        <v>62</v>
      </c>
      <c r="F54" s="36"/>
      <c r="G54" s="36"/>
      <c r="H54" s="36"/>
      <c r="I54" s="36"/>
      <c r="J54" s="37"/>
    </row>
    <row r="55" spans="1:16">
      <c r="A55" s="28" t="s">
        <v>60</v>
      </c>
      <c r="B55" s="28">
        <v>22</v>
      </c>
      <c r="C55" s="29" t="s">
        <v>482</v>
      </c>
      <c r="D55" s="28" t="s">
        <v>62</v>
      </c>
      <c r="E55" s="30" t="s">
        <v>487</v>
      </c>
      <c r="F55" s="31" t="s">
        <v>481</v>
      </c>
      <c r="G55" s="32">
        <v>10</v>
      </c>
      <c r="H55" s="33"/>
      <c r="I55" s="33">
        <f>ROUND(G55*H55,P4)</f>
        <v>0</v>
      </c>
      <c r="J55" s="28"/>
      <c r="O55" s="34">
        <f>I55*0.21</f>
        <v>0</v>
      </c>
      <c r="P55">
        <v>3</v>
      </c>
    </row>
    <row r="56" spans="1:16">
      <c r="A56" s="28" t="s">
        <v>65</v>
      </c>
      <c r="B56" s="35"/>
      <c r="C56" s="36"/>
      <c r="D56" s="36"/>
      <c r="E56" s="38" t="s">
        <v>62</v>
      </c>
      <c r="F56" s="36"/>
      <c r="G56" s="36"/>
      <c r="H56" s="36"/>
      <c r="I56" s="36"/>
      <c r="J56" s="37"/>
    </row>
    <row r="57" spans="1:16">
      <c r="A57" s="28" t="s">
        <v>60</v>
      </c>
      <c r="B57" s="28">
        <v>23</v>
      </c>
      <c r="C57" s="29" t="s">
        <v>484</v>
      </c>
      <c r="D57" s="28" t="s">
        <v>62</v>
      </c>
      <c r="E57" s="30" t="s">
        <v>618</v>
      </c>
      <c r="F57" s="31" t="s">
        <v>481</v>
      </c>
      <c r="G57" s="32">
        <v>100</v>
      </c>
      <c r="H57" s="33"/>
      <c r="I57" s="33">
        <f>ROUND(G57*H57,P4)</f>
        <v>0</v>
      </c>
      <c r="J57" s="28"/>
      <c r="O57" s="34">
        <f>I57*0.21</f>
        <v>0</v>
      </c>
      <c r="P57">
        <v>3</v>
      </c>
    </row>
    <row r="58" spans="1:16">
      <c r="A58" s="28" t="s">
        <v>65</v>
      </c>
      <c r="B58" s="35"/>
      <c r="C58" s="36"/>
      <c r="D58" s="36"/>
      <c r="E58" s="38" t="s">
        <v>62</v>
      </c>
      <c r="F58" s="36"/>
      <c r="G58" s="36"/>
      <c r="H58" s="36"/>
      <c r="I58" s="36"/>
      <c r="J58" s="37"/>
    </row>
    <row r="59" spans="1:16">
      <c r="A59" s="28" t="s">
        <v>60</v>
      </c>
      <c r="B59" s="28">
        <v>24</v>
      </c>
      <c r="C59" s="29" t="s">
        <v>486</v>
      </c>
      <c r="D59" s="28" t="s">
        <v>62</v>
      </c>
      <c r="E59" s="30" t="s">
        <v>491</v>
      </c>
      <c r="F59" s="31" t="s">
        <v>492</v>
      </c>
      <c r="G59" s="32">
        <v>50</v>
      </c>
      <c r="H59" s="33"/>
      <c r="I59" s="33">
        <f>ROUND(G59*H59,P4)</f>
        <v>0</v>
      </c>
      <c r="J59" s="28"/>
      <c r="O59" s="34">
        <f>I59*0.21</f>
        <v>0</v>
      </c>
      <c r="P59">
        <v>3</v>
      </c>
    </row>
    <row r="60" spans="1:16">
      <c r="A60" s="28" t="s">
        <v>65</v>
      </c>
      <c r="B60" s="35"/>
      <c r="C60" s="36"/>
      <c r="D60" s="36"/>
      <c r="E60" s="38" t="s">
        <v>62</v>
      </c>
      <c r="F60" s="36"/>
      <c r="G60" s="36"/>
      <c r="H60" s="36"/>
      <c r="I60" s="36"/>
      <c r="J60" s="37"/>
    </row>
    <row r="61" spans="1:16">
      <c r="A61" s="28" t="s">
        <v>60</v>
      </c>
      <c r="B61" s="28">
        <v>25</v>
      </c>
      <c r="C61" s="29" t="s">
        <v>488</v>
      </c>
      <c r="D61" s="28" t="s">
        <v>62</v>
      </c>
      <c r="E61" s="30" t="s">
        <v>496</v>
      </c>
      <c r="F61" s="31" t="s">
        <v>497</v>
      </c>
      <c r="G61" s="32">
        <v>1</v>
      </c>
      <c r="H61" s="33"/>
      <c r="I61" s="33">
        <f>ROUND(G61*H61,P4)</f>
        <v>0</v>
      </c>
      <c r="J61" s="28"/>
      <c r="O61" s="34">
        <f>I61*0.21</f>
        <v>0</v>
      </c>
      <c r="P61">
        <v>3</v>
      </c>
    </row>
    <row r="62" spans="1:16">
      <c r="A62" s="28" t="s">
        <v>65</v>
      </c>
      <c r="B62" s="35"/>
      <c r="C62" s="36"/>
      <c r="D62" s="36"/>
      <c r="E62" s="38" t="s">
        <v>62</v>
      </c>
      <c r="F62" s="36"/>
      <c r="G62" s="36"/>
      <c r="H62" s="36"/>
      <c r="I62" s="36"/>
      <c r="J62" s="37"/>
    </row>
    <row r="63" spans="1:16">
      <c r="A63" s="28" t="s">
        <v>60</v>
      </c>
      <c r="B63" s="28">
        <v>26</v>
      </c>
      <c r="C63" s="29" t="s">
        <v>490</v>
      </c>
      <c r="D63" s="28" t="s">
        <v>62</v>
      </c>
      <c r="E63" s="30" t="s">
        <v>499</v>
      </c>
      <c r="F63" s="31" t="s">
        <v>437</v>
      </c>
      <c r="G63" s="32">
        <v>3</v>
      </c>
      <c r="H63" s="33"/>
      <c r="I63" s="33">
        <f>ROUND(G63*H63,P4)</f>
        <v>0</v>
      </c>
      <c r="J63" s="28"/>
      <c r="O63" s="34">
        <f>I63*0.21</f>
        <v>0</v>
      </c>
      <c r="P63">
        <v>3</v>
      </c>
    </row>
    <row r="64" spans="1:16">
      <c r="A64" s="28" t="s">
        <v>65</v>
      </c>
      <c r="B64" s="35"/>
      <c r="C64" s="36"/>
      <c r="D64" s="36"/>
      <c r="E64" s="38" t="s">
        <v>62</v>
      </c>
      <c r="F64" s="36"/>
      <c r="G64" s="36"/>
      <c r="H64" s="36"/>
      <c r="I64" s="36"/>
      <c r="J64" s="37"/>
    </row>
    <row r="65" spans="1:16">
      <c r="A65" s="28" t="s">
        <v>60</v>
      </c>
      <c r="B65" s="28">
        <v>27</v>
      </c>
      <c r="C65" s="29" t="s">
        <v>493</v>
      </c>
      <c r="D65" s="28" t="s">
        <v>62</v>
      </c>
      <c r="E65" s="30" t="s">
        <v>501</v>
      </c>
      <c r="F65" s="31" t="s">
        <v>497</v>
      </c>
      <c r="G65" s="32">
        <v>1</v>
      </c>
      <c r="H65" s="33"/>
      <c r="I65" s="33">
        <f>ROUND(G65*H65,P4)</f>
        <v>0</v>
      </c>
      <c r="J65" s="28"/>
      <c r="O65" s="34">
        <f>I65*0.21</f>
        <v>0</v>
      </c>
      <c r="P65">
        <v>3</v>
      </c>
    </row>
    <row r="66" spans="1:16">
      <c r="A66" s="28" t="s">
        <v>65</v>
      </c>
      <c r="B66" s="35"/>
      <c r="C66" s="36"/>
      <c r="D66" s="36"/>
      <c r="E66" s="38" t="s">
        <v>62</v>
      </c>
      <c r="F66" s="36"/>
      <c r="G66" s="36"/>
      <c r="H66" s="36"/>
      <c r="I66" s="36"/>
      <c r="J66" s="37"/>
    </row>
    <row r="67" spans="1:16">
      <c r="A67" s="28" t="s">
        <v>60</v>
      </c>
      <c r="B67" s="28">
        <v>28</v>
      </c>
      <c r="C67" s="29" t="s">
        <v>495</v>
      </c>
      <c r="D67" s="28" t="s">
        <v>62</v>
      </c>
      <c r="E67" s="30" t="s">
        <v>503</v>
      </c>
      <c r="F67" s="31" t="s">
        <v>504</v>
      </c>
      <c r="G67" s="32">
        <v>8</v>
      </c>
      <c r="H67" s="33"/>
      <c r="I67" s="33">
        <f>ROUND(G67*H67,P4)</f>
        <v>0</v>
      </c>
      <c r="J67" s="28"/>
      <c r="O67" s="34">
        <f>I67*0.21</f>
        <v>0</v>
      </c>
      <c r="P67">
        <v>3</v>
      </c>
    </row>
    <row r="68" spans="1:16">
      <c r="A68" s="28" t="s">
        <v>65</v>
      </c>
      <c r="B68" s="35"/>
      <c r="C68" s="36"/>
      <c r="D68" s="36"/>
      <c r="E68" s="38" t="s">
        <v>62</v>
      </c>
      <c r="F68" s="36"/>
      <c r="G68" s="36"/>
      <c r="H68" s="36"/>
      <c r="I68" s="36"/>
      <c r="J68" s="37"/>
    </row>
    <row r="69" spans="1:16">
      <c r="A69" s="28" t="s">
        <v>60</v>
      </c>
      <c r="B69" s="28">
        <v>29</v>
      </c>
      <c r="C69" s="29" t="s">
        <v>498</v>
      </c>
      <c r="D69" s="28" t="s">
        <v>62</v>
      </c>
      <c r="E69" s="30" t="s">
        <v>506</v>
      </c>
      <c r="F69" s="31" t="s">
        <v>504</v>
      </c>
      <c r="G69" s="32">
        <v>2</v>
      </c>
      <c r="H69" s="33"/>
      <c r="I69" s="33">
        <f>ROUND(G69*H69,P4)</f>
        <v>0</v>
      </c>
      <c r="J69" s="28"/>
      <c r="O69" s="34">
        <f>I69*0.21</f>
        <v>0</v>
      </c>
      <c r="P69">
        <v>3</v>
      </c>
    </row>
    <row r="70" spans="1:16">
      <c r="A70" s="28" t="s">
        <v>65</v>
      </c>
      <c r="B70" s="35"/>
      <c r="C70" s="36"/>
      <c r="D70" s="36"/>
      <c r="E70" s="38" t="s">
        <v>62</v>
      </c>
      <c r="F70" s="36"/>
      <c r="G70" s="36"/>
      <c r="H70" s="36"/>
      <c r="I70" s="36"/>
      <c r="J70" s="37"/>
    </row>
    <row r="71" spans="1:16">
      <c r="A71" s="28" t="s">
        <v>60</v>
      </c>
      <c r="B71" s="28">
        <v>30</v>
      </c>
      <c r="C71" s="29" t="s">
        <v>500</v>
      </c>
      <c r="D71" s="28" t="s">
        <v>62</v>
      </c>
      <c r="E71" s="30" t="s">
        <v>508</v>
      </c>
      <c r="F71" s="31" t="s">
        <v>509</v>
      </c>
      <c r="G71" s="32">
        <v>0.1</v>
      </c>
      <c r="H71" s="33"/>
      <c r="I71" s="33">
        <f>ROUND(G71*H71,P4)</f>
        <v>0</v>
      </c>
      <c r="J71" s="28"/>
      <c r="O71" s="34">
        <f>I71*0.21</f>
        <v>0</v>
      </c>
      <c r="P71">
        <v>3</v>
      </c>
    </row>
    <row r="72" spans="1:16">
      <c r="A72" s="28" t="s">
        <v>65</v>
      </c>
      <c r="B72" s="35"/>
      <c r="C72" s="36"/>
      <c r="D72" s="36"/>
      <c r="E72" s="38" t="s">
        <v>62</v>
      </c>
      <c r="F72" s="36"/>
      <c r="G72" s="36"/>
      <c r="H72" s="36"/>
      <c r="I72" s="36"/>
      <c r="J72" s="37"/>
    </row>
    <row r="73" spans="1:16">
      <c r="A73" s="28" t="s">
        <v>60</v>
      </c>
      <c r="B73" s="28">
        <v>31</v>
      </c>
      <c r="C73" s="29" t="s">
        <v>502</v>
      </c>
      <c r="D73" s="28" t="s">
        <v>62</v>
      </c>
      <c r="E73" s="30" t="s">
        <v>511</v>
      </c>
      <c r="F73" s="31" t="s">
        <v>437</v>
      </c>
      <c r="G73" s="32">
        <v>3</v>
      </c>
      <c r="H73" s="33"/>
      <c r="I73" s="33">
        <f>ROUND(G73*H73,P4)</f>
        <v>0</v>
      </c>
      <c r="J73" s="28"/>
      <c r="O73" s="34">
        <f>I73*0.21</f>
        <v>0</v>
      </c>
      <c r="P73">
        <v>3</v>
      </c>
    </row>
    <row r="74" spans="1:16">
      <c r="A74" s="28" t="s">
        <v>65</v>
      </c>
      <c r="B74" s="35"/>
      <c r="C74" s="36"/>
      <c r="D74" s="36"/>
      <c r="E74" s="38" t="s">
        <v>62</v>
      </c>
      <c r="F74" s="36"/>
      <c r="G74" s="36"/>
      <c r="H74" s="36"/>
      <c r="I74" s="36"/>
      <c r="J74" s="37"/>
    </row>
    <row r="75" spans="1:16">
      <c r="A75" s="28" t="s">
        <v>60</v>
      </c>
      <c r="B75" s="28">
        <v>32</v>
      </c>
      <c r="C75" s="29" t="s">
        <v>505</v>
      </c>
      <c r="D75" s="28" t="s">
        <v>62</v>
      </c>
      <c r="E75" s="30" t="s">
        <v>513</v>
      </c>
      <c r="F75" s="31" t="s">
        <v>497</v>
      </c>
      <c r="G75" s="32">
        <v>1</v>
      </c>
      <c r="H75" s="33"/>
      <c r="I75" s="33">
        <f>ROUND(G75*H75,P4)</f>
        <v>0</v>
      </c>
      <c r="J75" s="28"/>
      <c r="O75" s="34">
        <f>I75*0.21</f>
        <v>0</v>
      </c>
      <c r="P75">
        <v>3</v>
      </c>
    </row>
    <row r="76" spans="1:16">
      <c r="A76" s="28" t="s">
        <v>65</v>
      </c>
      <c r="B76" s="35"/>
      <c r="C76" s="36"/>
      <c r="D76" s="36"/>
      <c r="E76" s="38" t="s">
        <v>62</v>
      </c>
      <c r="F76" s="36"/>
      <c r="G76" s="36"/>
      <c r="H76" s="36"/>
      <c r="I76" s="36"/>
      <c r="J76" s="37"/>
    </row>
    <row r="77" spans="1:16">
      <c r="A77" s="28" t="s">
        <v>60</v>
      </c>
      <c r="B77" s="28">
        <v>33</v>
      </c>
      <c r="C77" s="29" t="s">
        <v>507</v>
      </c>
      <c r="D77" s="28" t="s">
        <v>62</v>
      </c>
      <c r="E77" s="30" t="s">
        <v>515</v>
      </c>
      <c r="F77" s="31" t="s">
        <v>437</v>
      </c>
      <c r="G77" s="32">
        <v>1</v>
      </c>
      <c r="H77" s="33"/>
      <c r="I77" s="33">
        <f>ROUND(G77*H77,P4)</f>
        <v>0</v>
      </c>
      <c r="J77" s="28"/>
      <c r="O77" s="34">
        <f>I77*0.21</f>
        <v>0</v>
      </c>
      <c r="P77">
        <v>3</v>
      </c>
    </row>
    <row r="78" spans="1:16">
      <c r="A78" s="28" t="s">
        <v>65</v>
      </c>
      <c r="B78" s="35"/>
      <c r="C78" s="36"/>
      <c r="D78" s="36"/>
      <c r="E78" s="38" t="s">
        <v>62</v>
      </c>
      <c r="F78" s="36"/>
      <c r="G78" s="36"/>
      <c r="H78" s="36"/>
      <c r="I78" s="36"/>
      <c r="J78" s="37"/>
    </row>
    <row r="79" spans="1:16">
      <c r="A79" s="28" t="s">
        <v>60</v>
      </c>
      <c r="B79" s="28">
        <v>34</v>
      </c>
      <c r="C79" s="29" t="s">
        <v>510</v>
      </c>
      <c r="D79" s="28" t="s">
        <v>62</v>
      </c>
      <c r="E79" s="30" t="s">
        <v>517</v>
      </c>
      <c r="F79" s="31" t="s">
        <v>504</v>
      </c>
      <c r="G79" s="32">
        <v>2</v>
      </c>
      <c r="H79" s="33"/>
      <c r="I79" s="33">
        <f>ROUND(G79*H79,P4)</f>
        <v>0</v>
      </c>
      <c r="J79" s="28"/>
      <c r="O79" s="34">
        <f>I79*0.21</f>
        <v>0</v>
      </c>
      <c r="P79">
        <v>3</v>
      </c>
    </row>
    <row r="80" spans="1:16">
      <c r="A80" s="28" t="s">
        <v>65</v>
      </c>
      <c r="B80" s="35"/>
      <c r="C80" s="36"/>
      <c r="D80" s="36"/>
      <c r="E80" s="38" t="s">
        <v>62</v>
      </c>
      <c r="F80" s="36"/>
      <c r="G80" s="36"/>
      <c r="H80" s="36"/>
      <c r="I80" s="36"/>
      <c r="J80" s="37"/>
    </row>
    <row r="81" spans="1:16">
      <c r="A81" s="28" t="s">
        <v>60</v>
      </c>
      <c r="B81" s="28">
        <v>35</v>
      </c>
      <c r="C81" s="29" t="s">
        <v>512</v>
      </c>
      <c r="D81" s="28" t="s">
        <v>62</v>
      </c>
      <c r="E81" s="30" t="s">
        <v>519</v>
      </c>
      <c r="F81" s="31" t="s">
        <v>437</v>
      </c>
      <c r="G81" s="32">
        <v>1</v>
      </c>
      <c r="H81" s="33"/>
      <c r="I81" s="33">
        <f>ROUND(G81*H81,P4)</f>
        <v>0</v>
      </c>
      <c r="J81" s="28"/>
      <c r="O81" s="34">
        <f>I81*0.21</f>
        <v>0</v>
      </c>
      <c r="P81">
        <v>3</v>
      </c>
    </row>
    <row r="82" spans="1:16">
      <c r="A82" s="28" t="s">
        <v>65</v>
      </c>
      <c r="B82" s="39"/>
      <c r="C82" s="40"/>
      <c r="D82" s="40"/>
      <c r="E82" s="41" t="s">
        <v>62</v>
      </c>
      <c r="F82" s="40"/>
      <c r="G82" s="40"/>
      <c r="H82" s="40"/>
      <c r="I82" s="40"/>
      <c r="J82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Rekapitulace</vt:lpstr>
      <vt:lpstr>1001.1</vt:lpstr>
      <vt:lpstr>1001.2</vt:lpstr>
      <vt:lpstr>1101.1</vt:lpstr>
      <vt:lpstr>1101.2</vt:lpstr>
      <vt:lpstr>1401.1</vt:lpstr>
      <vt:lpstr>1401.2</vt:lpstr>
      <vt:lpstr>2002</vt:lpstr>
      <vt:lpstr>2102</vt:lpstr>
      <vt:lpstr>2402</vt:lpstr>
      <vt:lpstr>3003</vt:lpstr>
      <vt:lpstr>3103</vt:lpstr>
      <vt:lpstr>3403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Vasickova</dc:creator>
  <cp:lastModifiedBy>Katerina Vasickova</cp:lastModifiedBy>
  <dcterms:created xsi:type="dcterms:W3CDTF">2024-06-18T04:56:56Z</dcterms:created>
  <dcterms:modified xsi:type="dcterms:W3CDTF">2024-10-03T06:48:59Z</dcterms:modified>
</cp:coreProperties>
</file>