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db_MS\Odd_MSTS\!Sdileny\VEŘEJNÉ ZAKÁZKY\VZ - BD výměna kalorimetrů a vodoměrů\ZD a SOD 2025\"/>
    </mc:Choice>
  </mc:AlternateContent>
  <bookViews>
    <workbookView xWindow="0" yWindow="0" windowWidth="28800" windowHeight="12024" tabRatio="861"/>
  </bookViews>
  <sheets>
    <sheet name="servisní služby" sheetId="5" r:id="rId1"/>
  </sheets>
  <definedNames>
    <definedName name="_xlnm.Print_Area" localSheetId="0">'servisní služby'!$A$1:$G$66</definedName>
  </definedNames>
  <calcPr calcId="162913"/>
</workbook>
</file>

<file path=xl/calcChain.xml><?xml version="1.0" encoding="utf-8"?>
<calcChain xmlns="http://schemas.openxmlformats.org/spreadsheetml/2006/main">
  <c r="F68" i="5" l="1"/>
  <c r="G66" i="5"/>
  <c r="F66" i="5"/>
  <c r="G57" i="5"/>
  <c r="F57" i="5"/>
  <c r="F47" i="5"/>
  <c r="F39" i="5"/>
  <c r="F26" i="5"/>
  <c r="F16" i="5"/>
  <c r="E23" i="5" l="1"/>
  <c r="F23" i="5" s="1"/>
  <c r="E22" i="5"/>
  <c r="F22" i="5"/>
  <c r="D15" i="5"/>
  <c r="D14" i="5"/>
  <c r="D13" i="5"/>
  <c r="D12" i="5"/>
  <c r="D11" i="5"/>
  <c r="D24" i="5"/>
  <c r="D23" i="5"/>
  <c r="D22" i="5"/>
  <c r="D25" i="5"/>
  <c r="G15" i="5"/>
  <c r="G14" i="5"/>
  <c r="G13" i="5"/>
  <c r="G12" i="5"/>
  <c r="G11" i="5"/>
  <c r="G16" i="5" s="1"/>
  <c r="G25" i="5"/>
  <c r="G24" i="5"/>
  <c r="G38" i="5"/>
  <c r="G39" i="5" s="1"/>
  <c r="G37" i="5"/>
  <c r="G36" i="5"/>
  <c r="G35" i="5"/>
  <c r="G34" i="5"/>
  <c r="G33" i="5"/>
  <c r="G32" i="5"/>
  <c r="G65" i="5"/>
  <c r="G64" i="5"/>
  <c r="G63" i="5"/>
  <c r="G56" i="5"/>
  <c r="G55" i="5"/>
  <c r="G54" i="5"/>
  <c r="G53" i="5"/>
  <c r="F15" i="5"/>
  <c r="F14" i="5"/>
  <c r="F13" i="5"/>
  <c r="F12" i="5"/>
  <c r="F11" i="5"/>
  <c r="F25" i="5"/>
  <c r="F24" i="5"/>
  <c r="F65" i="5"/>
  <c r="F64" i="5"/>
  <c r="F63" i="5"/>
  <c r="F56" i="5"/>
  <c r="F55" i="5"/>
  <c r="F54" i="5"/>
  <c r="F53" i="5"/>
  <c r="F38" i="5"/>
  <c r="F37" i="5"/>
  <c r="F36" i="5"/>
  <c r="F35" i="5"/>
  <c r="F34" i="5"/>
  <c r="F33" i="5"/>
  <c r="F32" i="5"/>
  <c r="F46" i="5"/>
  <c r="D65" i="5"/>
  <c r="D64" i="5"/>
  <c r="D63" i="5"/>
  <c r="D56" i="5"/>
  <c r="D55" i="5"/>
  <c r="D54" i="5"/>
  <c r="D53" i="5"/>
  <c r="D32" i="5"/>
  <c r="D33" i="5"/>
  <c r="D34" i="5"/>
  <c r="D35" i="5"/>
  <c r="D36" i="5"/>
  <c r="D37" i="5"/>
  <c r="D38" i="5"/>
  <c r="D46" i="5"/>
  <c r="G46" i="5" s="1"/>
  <c r="G47" i="5" s="1"/>
  <c r="G68" i="5" s="1"/>
  <c r="G23" i="5" l="1"/>
  <c r="G22" i="5"/>
  <c r="G26" i="5" s="1"/>
</calcChain>
</file>

<file path=xl/sharedStrings.xml><?xml version="1.0" encoding="utf-8"?>
<sst xmlns="http://schemas.openxmlformats.org/spreadsheetml/2006/main" count="102" uniqueCount="49">
  <si>
    <t>Cena za  1ks</t>
  </si>
  <si>
    <t>bez DPH</t>
  </si>
  <si>
    <t>DPH</t>
  </si>
  <si>
    <t>vč. DPH</t>
  </si>
  <si>
    <t xml:space="preserve"> </t>
  </si>
  <si>
    <t xml:space="preserve">Jednotka </t>
  </si>
  <si>
    <t>Zmapování otopného tělesa při jeho změně, vč. programování, montáže, dopravy - Kč/OT</t>
  </si>
  <si>
    <t>Nabídková cena obsahuje předpokládané náklady spojené s úplným a kvalitním provedením předmětu plnění.</t>
  </si>
  <si>
    <t>Výměna nefunkčního měřidla tepla nevztahující se na záruční podmínky, vč. dopravného - Kč/měřidlo</t>
  </si>
  <si>
    <t>Výměna po 5 letech - ověřování vodoměru, vč. dopravného - Kč/vod</t>
  </si>
  <si>
    <t>Výměna nefunkčního vodoměru nevztahující se na záruční podmínky, vč. dopravného - Kč/vod.</t>
  </si>
  <si>
    <t>Mimořádný odečet vodoměru, vč. dopravného - Kč/vod.</t>
  </si>
  <si>
    <t>Změna uživatele v průběhu zúčtovacího období (stěhování nájemce)</t>
  </si>
  <si>
    <t>Stanovení nabídkové ceny pro servisní úkony:</t>
  </si>
  <si>
    <t xml:space="preserve">Ceník pracovních úkonů </t>
  </si>
  <si>
    <r>
      <t xml:space="preserve">Portálové služby-přístup přes internet pro : </t>
    </r>
    <r>
      <rPr>
        <sz val="9"/>
        <color theme="1"/>
        <rFont val="Calibri"/>
        <family val="2"/>
        <charset val="238"/>
        <scheme val="minor"/>
      </rPr>
      <t>náhled na aktuální spotřebu tepla/vody, grafy spotřeby, export dat do CSV/PDF, upozornění na úniky, poruchy, porovníní spotřeby v čase</t>
    </r>
  </si>
  <si>
    <t>Druh úkonu: je počítána dodávka měřidla, montážní činnost, zajištění kontaktování nájemníka, zápis tavu měřidla, vypracování protokolu o výměně měřidla</t>
  </si>
  <si>
    <t>a) Stanovení nabídkové ceny za výměnu měřidla (hromadné výměny)</t>
  </si>
  <si>
    <t>Výměna měřidla na teplou vodu včetně dodávky a osazení zpětné klapky</t>
  </si>
  <si>
    <t>Výměna měřidla na studenou vodu</t>
  </si>
  <si>
    <t xml:space="preserve">f) Rozúčtování </t>
  </si>
  <si>
    <t>e) Služby dálkového přenosu dat</t>
  </si>
  <si>
    <t>d) Stanovení nabídkové ceny za ověřování vodoměrů po 5 letech:</t>
  </si>
  <si>
    <t>c) Stanovení nabídkové ceny za servisní a doplňkové služby:</t>
  </si>
  <si>
    <t>b) Stanovení nabídkové ceny za odečty:</t>
  </si>
  <si>
    <t>Výpočet náhradní spotřeby nefunkčního měřidla (v případě nefukčnosti zaviněné dodavatelem nebude účtováno)</t>
  </si>
  <si>
    <t>Výměna měřidla kalorimetru</t>
  </si>
  <si>
    <t>Výměna měřidla RTN</t>
  </si>
  <si>
    <t>Výměny měřidla - příplatek za opakovaný pokus montáže (druhý a další termín montáže)</t>
  </si>
  <si>
    <t>Odečet vodoměru a předání konečných spotřeb, který bude předán v tištěné podobě, PDF, CSV, nebo přes portál poskytovatele služeb</t>
  </si>
  <si>
    <t>Odečet, zpracování a předání dat měřidel tepla a RTN, který bude předán v tištěné podobě, PDF, CSV, nebo přes portál poskytovatele služeb</t>
  </si>
  <si>
    <t>Výměna nefunkčního RTN měřidla nevztahující se na záruční podmínky, vč. dopravného - Kč/ITN</t>
  </si>
  <si>
    <t xml:space="preserve">Vizualizace koncovým spotřebitelům </t>
  </si>
  <si>
    <t>Servisní činnost související s předchozími položkami</t>
  </si>
  <si>
    <t>Poplatky a ostatní služby spojené s výše uvedenými položkami, například evidence vztažných ploch, nastavení přepočtových koeficientů pro vyúčtování apod.</t>
  </si>
  <si>
    <r>
      <rPr>
        <b/>
        <sz val="9"/>
        <color theme="1"/>
        <rFont val="Calibri"/>
        <family val="2"/>
        <charset val="238"/>
        <scheme val="minor"/>
      </rPr>
      <t>Objekty bez měřičů tepla</t>
    </r>
    <r>
      <rPr>
        <sz val="9"/>
        <color theme="1"/>
        <rFont val="Calibri"/>
        <family val="2"/>
        <charset val="238"/>
        <scheme val="minor"/>
      </rPr>
      <t xml:space="preserve"> - dálkovým odečtem s technologií,  jednou ročně zaslání údajů o nákladech a uživatelích, příprava individuálního rozúčtování pro příjemce služeb (uživatele bytů a nebytových protor) a celkový výkaz nákladů na vytápění pro objednatele, který bude předán v tištěné podobě, PDF, CSV, nebo přes portál poskytovatele služeb</t>
    </r>
  </si>
  <si>
    <t xml:space="preserve"> Předpokládaný počet ks/ 4 roky</t>
  </si>
  <si>
    <t>CELKEM za 4 roky</t>
  </si>
  <si>
    <t>Jednotka (paušální platba za rok)</t>
  </si>
  <si>
    <t>Roky</t>
  </si>
  <si>
    <t>Náklad za 4 roky</t>
  </si>
  <si>
    <t>Doplňování a změny údajů v databázi vodoměrů při výměně vměřidla.</t>
  </si>
  <si>
    <t>Jednotka (1 x vyúčtování nákladů pro 1 nájemní jednotku)</t>
  </si>
  <si>
    <r>
      <rPr>
        <b/>
        <sz val="9"/>
        <color theme="1"/>
        <rFont val="Calibri"/>
        <family val="2"/>
        <charset val="238"/>
        <scheme val="minor"/>
      </rPr>
      <t xml:space="preserve">Objekty osazené pouze RTN a vodoměry SV a TUV </t>
    </r>
    <r>
      <rPr>
        <sz val="9"/>
        <color theme="1"/>
        <rFont val="Calibri"/>
        <family val="2"/>
        <charset val="238"/>
        <scheme val="minor"/>
      </rPr>
      <t>- dálkovým odečtem s technologií,  jednou ročně zaslání údajů o nákladech a uživatelích, příprava individuálního rozúčtování pro příjemce služeb (uživatele bytů a nebytových protor) a celkový výkaz nákladů na vytápění pro objednatele, který bude předán v tištěné podobě, PDF, CSV, nebo přes portál poskytovatele služeb</t>
    </r>
  </si>
  <si>
    <r>
      <rPr>
        <b/>
        <sz val="9"/>
        <color theme="1"/>
        <rFont val="Calibri"/>
        <family val="2"/>
        <charset val="238"/>
        <scheme val="minor"/>
      </rPr>
      <t>Objekty osazené kalorimetry a vodoněry SV a TUV</t>
    </r>
    <r>
      <rPr>
        <sz val="9"/>
        <color theme="1"/>
        <rFont val="Calibri"/>
        <family val="2"/>
        <charset val="238"/>
        <scheme val="minor"/>
      </rPr>
      <t xml:space="preserve"> - dálkovým odečtem s technologií,  jednou ročně zaslání údajů o nákladech a uživatelích, příprava individuálního rozúčtování pro příjemce služeb (uživatele bytů a nebytových protor) a celkový výkaz nákladů na vytápění pro objednatele, který bude předán v tištěné podobě, PDF, CSV, nebo přes portál poskytovatele služeb</t>
    </r>
  </si>
  <si>
    <t>Kč bez PDH</t>
  </si>
  <si>
    <t>Kč s DPH</t>
  </si>
  <si>
    <t>SUMA ČÁSTEK ZA 4 ROKY PLNĚNÉ - CENA UVEDENÁ VE SMLOUVĚ:</t>
  </si>
  <si>
    <r>
      <rPr>
        <b/>
        <sz val="9"/>
        <color theme="1"/>
        <rFont val="Calibri"/>
        <family val="2"/>
        <charset val="238"/>
        <scheme val="minor"/>
      </rPr>
      <t xml:space="preserve">přenos dat do sběrnice </t>
    </r>
    <r>
      <rPr>
        <sz val="9"/>
        <color theme="1"/>
        <rFont val="Calibri"/>
        <family val="2"/>
        <charset val="238"/>
        <scheme val="minor"/>
      </rPr>
      <t>automatický odečet dat / pravidelný automatický sběr dat z měřidel bez nutnosti fyzické návštěvy, intervaly odečtu - denně, zajištění bezpečnosti přenosu pomocí LoRaWan nebo radiové sítě, zabezpečení dostupnosti zařízení 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</si>
</sst>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Protection="1">
      <protection locked="0"/>
    </xf>
    <xf numFmtId="0" fontId="3" fillId="0" borderId="0" xfId="0" applyFont="1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2" fillId="0" borderId="0" xfId="1" applyFont="1" applyAlignment="1" applyProtection="1">
      <alignment horizontal="center" wrapText="1"/>
      <protection locked="0"/>
    </xf>
    <xf numFmtId="0" fontId="2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4" fontId="2" fillId="0" borderId="0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textRotation="180"/>
    </xf>
    <xf numFmtId="0" fontId="2" fillId="3" borderId="0" xfId="1" applyFont="1" applyFill="1" applyAlignment="1" applyProtection="1">
      <alignment horizont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4" fontId="2" fillId="3" borderId="1" xfId="1" applyNumberFormat="1" applyFont="1" applyFill="1" applyBorder="1" applyAlignment="1" applyProtection="1">
      <alignment horizontal="left" vertical="top" wrapText="1"/>
      <protection locked="0"/>
    </xf>
    <xf numFmtId="9" fontId="6" fillId="3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justify" vertical="center"/>
      <protection locked="0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6" fillId="3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44" fontId="8" fillId="3" borderId="1" xfId="2" applyFont="1" applyFill="1" applyBorder="1" applyAlignment="1" applyProtection="1">
      <alignment horizontal="center" vertical="center" wrapText="1"/>
      <protection locked="0"/>
    </xf>
    <xf numFmtId="4" fontId="2" fillId="4" borderId="1" xfId="1" applyNumberFormat="1" applyFont="1" applyFill="1" applyBorder="1" applyAlignment="1" applyProtection="1">
      <alignment horizontal="right" vertical="top" wrapText="1"/>
      <protection locked="0"/>
    </xf>
    <xf numFmtId="0" fontId="9" fillId="4" borderId="1" xfId="1" applyFont="1" applyFill="1" applyBorder="1" applyAlignment="1" applyProtection="1">
      <alignment horizontal="justify" vertical="center" wrapText="1"/>
      <protection locked="0"/>
    </xf>
    <xf numFmtId="0" fontId="13" fillId="0" borderId="0" xfId="1" applyFont="1" applyProtection="1">
      <protection locked="0"/>
    </xf>
    <xf numFmtId="0" fontId="14" fillId="0" borderId="0" xfId="1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6" fillId="5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4" fontId="16" fillId="5" borderId="0" xfId="0" applyNumberFormat="1" applyFont="1" applyFill="1" applyProtection="1">
      <protection locked="0"/>
    </xf>
    <xf numFmtId="0" fontId="6" fillId="0" borderId="1" xfId="1" applyFont="1" applyBorder="1" applyAlignment="1" applyProtection="1">
      <alignment horizontal="justify" vertical="center" wrapText="1"/>
      <protection locked="0"/>
    </xf>
    <xf numFmtId="0" fontId="7" fillId="0" borderId="1" xfId="1" applyFont="1" applyBorder="1" applyAlignment="1" applyProtection="1">
      <alignment horizontal="justify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4" fontId="2" fillId="0" borderId="1" xfId="1" applyNumberFormat="1" applyFont="1" applyBorder="1" applyAlignment="1" applyProtection="1">
      <alignment horizontal="left" vertical="top" wrapText="1"/>
      <protection locked="0"/>
    </xf>
  </cellXfs>
  <cellStyles count="4">
    <cellStyle name="Měna" xfId="2" builtinId="4"/>
    <cellStyle name="Normální" xfId="0" builtinId="0"/>
    <cellStyle name="normální 2" xfId="1"/>
    <cellStyle name="Procent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34" zoomScaleNormal="100" workbookViewId="0">
      <selection activeCell="A53" sqref="A53"/>
    </sheetView>
  </sheetViews>
  <sheetFormatPr defaultColWidth="9.109375" defaultRowHeight="12" x14ac:dyDescent="0.25"/>
  <cols>
    <col min="1" max="1" width="63.109375" style="10" customWidth="1"/>
    <col min="2" max="2" width="13.5546875" style="10" customWidth="1"/>
    <col min="3" max="3" width="8.88671875" style="10" customWidth="1"/>
    <col min="4" max="4" width="13.6640625" style="10" customWidth="1"/>
    <col min="5" max="5" width="14.5546875" style="10" customWidth="1"/>
    <col min="6" max="6" width="15.88671875" style="10" customWidth="1"/>
    <col min="7" max="7" width="13.44140625" style="10" customWidth="1"/>
    <col min="8" max="16384" width="9.109375" style="2"/>
  </cols>
  <sheetData>
    <row r="1" spans="1:7" ht="21" x14ac:dyDescent="0.4">
      <c r="A1" s="34" t="s">
        <v>14</v>
      </c>
      <c r="B1" s="1"/>
      <c r="C1" s="1"/>
      <c r="D1" s="1"/>
      <c r="E1" s="1"/>
      <c r="F1" s="1"/>
      <c r="G1" s="1"/>
    </row>
    <row r="2" spans="1:7" ht="9" customHeight="1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13</v>
      </c>
      <c r="B3" s="1"/>
      <c r="C3" s="1"/>
      <c r="D3" s="1"/>
      <c r="E3" s="1"/>
      <c r="F3" s="1"/>
      <c r="G3" s="1"/>
    </row>
    <row r="4" spans="1:7" ht="6" customHeight="1" x14ac:dyDescent="0.25">
      <c r="A4" s="3"/>
      <c r="B4" s="3"/>
      <c r="C4" s="3"/>
      <c r="D4" s="3"/>
      <c r="E4" s="3"/>
      <c r="F4" s="3"/>
      <c r="G4" s="3"/>
    </row>
    <row r="5" spans="1:7" x14ac:dyDescent="0.25">
      <c r="A5" s="4" t="s">
        <v>7</v>
      </c>
      <c r="B5" s="5"/>
      <c r="C5" s="5"/>
      <c r="D5" s="5"/>
      <c r="E5" s="5"/>
      <c r="F5" s="5"/>
      <c r="G5" s="5"/>
    </row>
    <row r="6" spans="1:7" ht="9" customHeight="1" x14ac:dyDescent="0.25">
      <c r="A6" s="4"/>
      <c r="B6" s="5"/>
      <c r="C6" s="5"/>
      <c r="D6" s="5"/>
      <c r="E6" s="5"/>
      <c r="F6" s="6"/>
      <c r="G6" s="6"/>
    </row>
    <row r="7" spans="1:7" ht="12" customHeight="1" x14ac:dyDescent="0.25">
      <c r="A7" s="35" t="s">
        <v>17</v>
      </c>
      <c r="B7" s="5"/>
      <c r="C7" s="5"/>
      <c r="D7" s="5"/>
      <c r="E7" s="5"/>
      <c r="F7" s="6"/>
      <c r="G7" s="6"/>
    </row>
    <row r="8" spans="1:7" ht="9" customHeight="1" x14ac:dyDescent="0.25">
      <c r="A8" s="4"/>
      <c r="B8" s="5"/>
      <c r="C8" s="5"/>
      <c r="D8" s="5"/>
      <c r="E8" s="5"/>
      <c r="F8" s="6"/>
      <c r="G8" s="6"/>
    </row>
    <row r="9" spans="1:7" ht="13.2" customHeight="1" x14ac:dyDescent="0.25">
      <c r="A9" s="40" t="s">
        <v>16</v>
      </c>
      <c r="B9" s="42" t="s">
        <v>0</v>
      </c>
      <c r="C9" s="42"/>
      <c r="D9" s="42"/>
      <c r="E9" s="43" t="s">
        <v>36</v>
      </c>
      <c r="F9" s="42" t="s">
        <v>40</v>
      </c>
      <c r="G9" s="45"/>
    </row>
    <row r="10" spans="1:7" ht="13.2" customHeight="1" x14ac:dyDescent="0.25">
      <c r="A10" s="41"/>
      <c r="B10" s="19" t="s">
        <v>1</v>
      </c>
      <c r="C10" s="19" t="s">
        <v>2</v>
      </c>
      <c r="D10" s="19" t="s">
        <v>3</v>
      </c>
      <c r="E10" s="44"/>
      <c r="F10" s="20" t="s">
        <v>1</v>
      </c>
      <c r="G10" s="19" t="s">
        <v>3</v>
      </c>
    </row>
    <row r="11" spans="1:7" ht="13.2" customHeight="1" x14ac:dyDescent="0.25">
      <c r="A11" s="33" t="s">
        <v>19</v>
      </c>
      <c r="B11" s="21"/>
      <c r="C11" s="18">
        <v>0.12</v>
      </c>
      <c r="D11" s="25">
        <f t="shared" ref="D11:D15" si="0">+(C11*B11)+B11</f>
        <v>0</v>
      </c>
      <c r="E11" s="16">
        <v>1095</v>
      </c>
      <c r="F11" s="31">
        <f t="shared" ref="F11:F15" si="1">+E11*B11</f>
        <v>0</v>
      </c>
      <c r="G11" s="25">
        <f t="shared" ref="G11:G15" si="2">+D11*E11</f>
        <v>0</v>
      </c>
    </row>
    <row r="12" spans="1:7" ht="13.2" customHeight="1" x14ac:dyDescent="0.25">
      <c r="A12" s="33" t="s">
        <v>18</v>
      </c>
      <c r="B12" s="9"/>
      <c r="C12" s="18">
        <v>0.12</v>
      </c>
      <c r="D12" s="25">
        <f t="shared" si="0"/>
        <v>0</v>
      </c>
      <c r="E12" s="16">
        <v>915</v>
      </c>
      <c r="F12" s="31">
        <f t="shared" si="1"/>
        <v>0</v>
      </c>
      <c r="G12" s="25">
        <f t="shared" si="2"/>
        <v>0</v>
      </c>
    </row>
    <row r="13" spans="1:7" ht="13.2" customHeight="1" x14ac:dyDescent="0.25">
      <c r="A13" s="33" t="s">
        <v>26</v>
      </c>
      <c r="B13" s="9"/>
      <c r="C13" s="18">
        <v>0.12</v>
      </c>
      <c r="D13" s="25">
        <f t="shared" si="0"/>
        <v>0</v>
      </c>
      <c r="E13" s="16">
        <v>588</v>
      </c>
      <c r="F13" s="31">
        <f t="shared" si="1"/>
        <v>0</v>
      </c>
      <c r="G13" s="25">
        <f t="shared" si="2"/>
        <v>0</v>
      </c>
    </row>
    <row r="14" spans="1:7" ht="13.2" customHeight="1" x14ac:dyDescent="0.25">
      <c r="A14" s="33" t="s">
        <v>27</v>
      </c>
      <c r="B14" s="9"/>
      <c r="C14" s="18">
        <v>0.12</v>
      </c>
      <c r="D14" s="25">
        <f t="shared" si="0"/>
        <v>0</v>
      </c>
      <c r="E14" s="16">
        <v>709</v>
      </c>
      <c r="F14" s="31">
        <f t="shared" si="1"/>
        <v>0</v>
      </c>
      <c r="G14" s="25">
        <f t="shared" si="2"/>
        <v>0</v>
      </c>
    </row>
    <row r="15" spans="1:7" ht="13.2" customHeight="1" x14ac:dyDescent="0.25">
      <c r="A15" s="12" t="s">
        <v>28</v>
      </c>
      <c r="B15" s="9"/>
      <c r="C15" s="18">
        <v>0.12</v>
      </c>
      <c r="D15" s="25">
        <f t="shared" si="0"/>
        <v>0</v>
      </c>
      <c r="E15" s="16">
        <v>100</v>
      </c>
      <c r="F15" s="31">
        <f t="shared" si="1"/>
        <v>0</v>
      </c>
      <c r="G15" s="25">
        <f t="shared" si="2"/>
        <v>0</v>
      </c>
    </row>
    <row r="16" spans="1:7" ht="13.2" customHeight="1" x14ac:dyDescent="0.25">
      <c r="A16" s="46" t="s">
        <v>37</v>
      </c>
      <c r="B16" s="46"/>
      <c r="C16" s="46"/>
      <c r="D16" s="46"/>
      <c r="E16" s="17" t="s">
        <v>4</v>
      </c>
      <c r="F16" s="32">
        <f>SUM(F11:F15)</f>
        <v>0</v>
      </c>
      <c r="G16" s="32">
        <f>SUM(G11:G15)</f>
        <v>0</v>
      </c>
    </row>
    <row r="17" spans="1:7" ht="9" customHeight="1" x14ac:dyDescent="0.25">
      <c r="A17" s="4"/>
      <c r="B17" s="5"/>
      <c r="C17" s="5"/>
      <c r="D17" s="5"/>
      <c r="E17" s="5"/>
      <c r="F17" s="6"/>
      <c r="G17" s="6"/>
    </row>
    <row r="18" spans="1:7" ht="18" customHeight="1" x14ac:dyDescent="0.25">
      <c r="A18" s="35" t="s">
        <v>24</v>
      </c>
      <c r="B18" s="8"/>
      <c r="C18" s="8"/>
      <c r="D18" s="8"/>
      <c r="E18" s="6"/>
      <c r="F18" s="6"/>
      <c r="G18" s="1"/>
    </row>
    <row r="19" spans="1:7" ht="6.75" customHeight="1" x14ac:dyDescent="0.25">
      <c r="A19" s="6"/>
      <c r="B19" s="6"/>
      <c r="C19" s="6"/>
      <c r="D19" s="6"/>
      <c r="E19" s="6"/>
      <c r="F19" s="6"/>
      <c r="G19" s="6"/>
    </row>
    <row r="20" spans="1:7" ht="12.6" customHeight="1" x14ac:dyDescent="0.25">
      <c r="A20" s="40" t="s">
        <v>5</v>
      </c>
      <c r="B20" s="42" t="s">
        <v>0</v>
      </c>
      <c r="C20" s="42"/>
      <c r="D20" s="42"/>
      <c r="E20" s="43" t="s">
        <v>36</v>
      </c>
      <c r="F20" s="42" t="s">
        <v>40</v>
      </c>
      <c r="G20" s="45"/>
    </row>
    <row r="21" spans="1:7" x14ac:dyDescent="0.25">
      <c r="A21" s="41"/>
      <c r="B21" s="19" t="s">
        <v>1</v>
      </c>
      <c r="C21" s="19" t="s">
        <v>2</v>
      </c>
      <c r="D21" s="19" t="s">
        <v>3</v>
      </c>
      <c r="E21" s="44"/>
      <c r="F21" s="20" t="s">
        <v>1</v>
      </c>
      <c r="G21" s="19" t="s">
        <v>3</v>
      </c>
    </row>
    <row r="22" spans="1:7" ht="24" x14ac:dyDescent="0.25">
      <c r="A22" s="12" t="s">
        <v>30</v>
      </c>
      <c r="B22" s="21"/>
      <c r="C22" s="18">
        <v>0.21</v>
      </c>
      <c r="D22" s="25">
        <f t="shared" ref="D22:D24" si="3">+(C22*B22)+B22</f>
        <v>0</v>
      </c>
      <c r="E22" s="16">
        <f>+(E14+E13)*4</f>
        <v>5188</v>
      </c>
      <c r="F22" s="31">
        <f t="shared" ref="F22:F25" si="4">+E22*B22</f>
        <v>0</v>
      </c>
      <c r="G22" s="25">
        <f t="shared" ref="G22:G25" si="5">+D22*E22</f>
        <v>0</v>
      </c>
    </row>
    <row r="23" spans="1:7" ht="24" x14ac:dyDescent="0.25">
      <c r="A23" s="12" t="s">
        <v>29</v>
      </c>
      <c r="B23" s="9"/>
      <c r="C23" s="18">
        <v>0.21</v>
      </c>
      <c r="D23" s="25">
        <f t="shared" si="3"/>
        <v>0</v>
      </c>
      <c r="E23" s="16">
        <f>+(E12+E11)*4</f>
        <v>8040</v>
      </c>
      <c r="F23" s="31">
        <f t="shared" si="4"/>
        <v>0</v>
      </c>
      <c r="G23" s="25">
        <f t="shared" si="5"/>
        <v>0</v>
      </c>
    </row>
    <row r="24" spans="1:7" ht="16.5" customHeight="1" x14ac:dyDescent="0.25">
      <c r="A24" s="22" t="s">
        <v>12</v>
      </c>
      <c r="B24" s="9"/>
      <c r="C24" s="18">
        <v>0.21</v>
      </c>
      <c r="D24" s="25">
        <f t="shared" si="3"/>
        <v>0</v>
      </c>
      <c r="E24" s="16">
        <v>300</v>
      </c>
      <c r="F24" s="31">
        <f t="shared" si="4"/>
        <v>0</v>
      </c>
      <c r="G24" s="25">
        <f t="shared" si="5"/>
        <v>0</v>
      </c>
    </row>
    <row r="25" spans="1:7" ht="28.8" customHeight="1" x14ac:dyDescent="0.25">
      <c r="A25" s="12" t="s">
        <v>25</v>
      </c>
      <c r="B25" s="9"/>
      <c r="C25" s="18">
        <v>0.21</v>
      </c>
      <c r="D25" s="25">
        <f>+(C25*B25)+B25</f>
        <v>0</v>
      </c>
      <c r="E25" s="16">
        <v>50</v>
      </c>
      <c r="F25" s="31">
        <f t="shared" si="4"/>
        <v>0</v>
      </c>
      <c r="G25" s="25">
        <f t="shared" si="5"/>
        <v>0</v>
      </c>
    </row>
    <row r="26" spans="1:7" x14ac:dyDescent="0.25">
      <c r="A26" s="46" t="s">
        <v>37</v>
      </c>
      <c r="B26" s="46"/>
      <c r="C26" s="46"/>
      <c r="D26" s="46"/>
      <c r="E26" s="17" t="s">
        <v>4</v>
      </c>
      <c r="F26" s="32">
        <f>SUM(F22:F25)</f>
        <v>0</v>
      </c>
      <c r="G26" s="32">
        <f>SUM(G22:G25)</f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ht="13.8" x14ac:dyDescent="0.25">
      <c r="A28" s="35" t="s">
        <v>23</v>
      </c>
      <c r="B28" s="6"/>
      <c r="C28" s="6"/>
      <c r="D28" s="6"/>
      <c r="E28" s="6"/>
      <c r="F28" s="6"/>
      <c r="G28" s="5"/>
    </row>
    <row r="29" spans="1:7" ht="6" customHeight="1" x14ac:dyDescent="0.25">
      <c r="A29" s="6"/>
      <c r="B29" s="6"/>
      <c r="C29" s="6"/>
      <c r="D29" s="6"/>
      <c r="E29" s="6"/>
      <c r="F29" s="6"/>
      <c r="G29" s="6"/>
    </row>
    <row r="30" spans="1:7" ht="16.2" customHeight="1" x14ac:dyDescent="0.25">
      <c r="A30" s="40" t="s">
        <v>5</v>
      </c>
      <c r="B30" s="42" t="s">
        <v>0</v>
      </c>
      <c r="C30" s="42"/>
      <c r="D30" s="42"/>
      <c r="E30" s="43" t="s">
        <v>36</v>
      </c>
      <c r="F30" s="42" t="s">
        <v>40</v>
      </c>
      <c r="G30" s="45"/>
    </row>
    <row r="31" spans="1:7" x14ac:dyDescent="0.25">
      <c r="A31" s="41"/>
      <c r="B31" s="19" t="s">
        <v>1</v>
      </c>
      <c r="C31" s="23" t="s">
        <v>2</v>
      </c>
      <c r="D31" s="23" t="s">
        <v>3</v>
      </c>
      <c r="E31" s="44"/>
      <c r="F31" s="20" t="s">
        <v>1</v>
      </c>
      <c r="G31" s="19" t="s">
        <v>3</v>
      </c>
    </row>
    <row r="32" spans="1:7" ht="21.75" customHeight="1" x14ac:dyDescent="0.25">
      <c r="A32" s="24" t="s">
        <v>6</v>
      </c>
      <c r="B32" s="9"/>
      <c r="C32" s="18">
        <v>0.21</v>
      </c>
      <c r="D32" s="25">
        <f t="shared" ref="D32:D38" si="6">+(C32*B32)+B32</f>
        <v>0</v>
      </c>
      <c r="E32" s="16">
        <v>80</v>
      </c>
      <c r="F32" s="31">
        <f t="shared" ref="F32:F38" si="7">+E32*B32</f>
        <v>0</v>
      </c>
      <c r="G32" s="25">
        <f t="shared" ref="G32:G38" si="8">+D32*E32</f>
        <v>0</v>
      </c>
    </row>
    <row r="33" spans="1:8" ht="17.25" customHeight="1" x14ac:dyDescent="0.25">
      <c r="A33" s="24" t="s">
        <v>41</v>
      </c>
      <c r="B33" s="9"/>
      <c r="C33" s="18">
        <v>0.21</v>
      </c>
      <c r="D33" s="25">
        <f t="shared" si="6"/>
        <v>0</v>
      </c>
      <c r="E33" s="16">
        <v>3307</v>
      </c>
      <c r="F33" s="31">
        <f t="shared" si="7"/>
        <v>0</v>
      </c>
      <c r="G33" s="25">
        <f t="shared" si="8"/>
        <v>0</v>
      </c>
    </row>
    <row r="34" spans="1:8" ht="18.75" customHeight="1" x14ac:dyDescent="0.25">
      <c r="A34" s="24" t="s">
        <v>11</v>
      </c>
      <c r="B34" s="9"/>
      <c r="C34" s="18">
        <v>0.21</v>
      </c>
      <c r="D34" s="25">
        <f t="shared" si="6"/>
        <v>0</v>
      </c>
      <c r="E34" s="16">
        <v>57</v>
      </c>
      <c r="F34" s="31">
        <f t="shared" si="7"/>
        <v>0</v>
      </c>
      <c r="G34" s="25">
        <f t="shared" si="8"/>
        <v>0</v>
      </c>
    </row>
    <row r="35" spans="1:8" ht="24.75" customHeight="1" x14ac:dyDescent="0.25">
      <c r="A35" s="24" t="s">
        <v>31</v>
      </c>
      <c r="B35" s="9"/>
      <c r="C35" s="18">
        <v>0.12</v>
      </c>
      <c r="D35" s="25">
        <f t="shared" si="6"/>
        <v>0</v>
      </c>
      <c r="E35" s="16">
        <v>150</v>
      </c>
      <c r="F35" s="31">
        <f t="shared" si="7"/>
        <v>0</v>
      </c>
      <c r="G35" s="25">
        <f t="shared" si="8"/>
        <v>0</v>
      </c>
    </row>
    <row r="36" spans="1:8" ht="24" customHeight="1" x14ac:dyDescent="0.25">
      <c r="A36" s="26" t="s">
        <v>8</v>
      </c>
      <c r="B36" s="9"/>
      <c r="C36" s="18">
        <v>0.12</v>
      </c>
      <c r="D36" s="25">
        <f t="shared" si="6"/>
        <v>0</v>
      </c>
      <c r="E36" s="16">
        <v>20</v>
      </c>
      <c r="F36" s="31">
        <f t="shared" si="7"/>
        <v>0</v>
      </c>
      <c r="G36" s="25">
        <f t="shared" si="8"/>
        <v>0</v>
      </c>
    </row>
    <row r="37" spans="1:8" ht="24" x14ac:dyDescent="0.25">
      <c r="A37" s="13" t="s">
        <v>10</v>
      </c>
      <c r="B37" s="9"/>
      <c r="C37" s="18">
        <v>0.12</v>
      </c>
      <c r="D37" s="25">
        <f t="shared" si="6"/>
        <v>0</v>
      </c>
      <c r="E37" s="16">
        <v>100</v>
      </c>
      <c r="F37" s="31">
        <f t="shared" si="7"/>
        <v>0</v>
      </c>
      <c r="G37" s="25">
        <f t="shared" si="8"/>
        <v>0</v>
      </c>
    </row>
    <row r="38" spans="1:8" ht="24" x14ac:dyDescent="0.25">
      <c r="A38" s="13" t="s">
        <v>34</v>
      </c>
      <c r="B38" s="9"/>
      <c r="C38" s="18">
        <v>0.21</v>
      </c>
      <c r="D38" s="25">
        <f t="shared" si="6"/>
        <v>0</v>
      </c>
      <c r="E38" s="16">
        <v>50</v>
      </c>
      <c r="F38" s="31">
        <f t="shared" si="7"/>
        <v>0</v>
      </c>
      <c r="G38" s="25">
        <f t="shared" si="8"/>
        <v>0</v>
      </c>
    </row>
    <row r="39" spans="1:8" x14ac:dyDescent="0.25">
      <c r="A39" s="46" t="s">
        <v>37</v>
      </c>
      <c r="B39" s="46"/>
      <c r="C39" s="46"/>
      <c r="D39" s="46"/>
      <c r="E39" s="27" t="s">
        <v>4</v>
      </c>
      <c r="F39" s="32">
        <f>SUM(F32:F38)</f>
        <v>0</v>
      </c>
      <c r="G39" s="32">
        <f>SUM(G32:G38)</f>
        <v>0</v>
      </c>
      <c r="H39" s="14"/>
    </row>
    <row r="40" spans="1:8" x14ac:dyDescent="0.25">
      <c r="H40" s="14"/>
    </row>
    <row r="41" spans="1:8" ht="0.75" customHeight="1" x14ac:dyDescent="0.25">
      <c r="H41" s="14"/>
    </row>
    <row r="42" spans="1:8" ht="13.8" x14ac:dyDescent="0.25">
      <c r="A42" s="35" t="s">
        <v>22</v>
      </c>
      <c r="B42" s="6"/>
      <c r="C42" s="6"/>
      <c r="D42" s="6"/>
      <c r="E42" s="6"/>
      <c r="F42" s="6"/>
      <c r="G42" s="5"/>
      <c r="H42" s="14"/>
    </row>
    <row r="43" spans="1:8" ht="7.5" customHeight="1" x14ac:dyDescent="0.25">
      <c r="A43" s="6"/>
      <c r="B43" s="6"/>
      <c r="C43" s="6"/>
      <c r="D43" s="6"/>
      <c r="E43" s="6"/>
      <c r="F43" s="6"/>
      <c r="G43" s="6"/>
      <c r="H43" s="14"/>
    </row>
    <row r="44" spans="1:8" ht="12.6" customHeight="1" x14ac:dyDescent="0.25">
      <c r="A44" s="40" t="s">
        <v>5</v>
      </c>
      <c r="B44" s="42" t="s">
        <v>0</v>
      </c>
      <c r="C44" s="42"/>
      <c r="D44" s="42"/>
      <c r="E44" s="43" t="s">
        <v>36</v>
      </c>
      <c r="F44" s="42" t="s">
        <v>40</v>
      </c>
      <c r="G44" s="45"/>
      <c r="H44" s="14"/>
    </row>
    <row r="45" spans="1:8" x14ac:dyDescent="0.25">
      <c r="A45" s="41"/>
      <c r="B45" s="19" t="s">
        <v>1</v>
      </c>
      <c r="C45" s="19" t="s">
        <v>2</v>
      </c>
      <c r="D45" s="19" t="s">
        <v>3</v>
      </c>
      <c r="E45" s="44"/>
      <c r="F45" s="20" t="s">
        <v>1</v>
      </c>
      <c r="G45" s="28" t="s">
        <v>3</v>
      </c>
      <c r="H45" s="14"/>
    </row>
    <row r="46" spans="1:8" ht="19.5" customHeight="1" x14ac:dyDescent="0.25">
      <c r="A46" s="13" t="s">
        <v>9</v>
      </c>
      <c r="B46" s="9"/>
      <c r="C46" s="18">
        <v>0.12</v>
      </c>
      <c r="D46" s="25">
        <f>+(C46*B46)+B46</f>
        <v>0</v>
      </c>
      <c r="E46" s="16">
        <v>150</v>
      </c>
      <c r="F46" s="31">
        <f>+E46*B46</f>
        <v>0</v>
      </c>
      <c r="G46" s="25">
        <f>+D46*E46</f>
        <v>0</v>
      </c>
      <c r="H46" s="14"/>
    </row>
    <row r="47" spans="1:8" ht="12" customHeight="1" x14ac:dyDescent="0.25">
      <c r="A47" s="46" t="s">
        <v>37</v>
      </c>
      <c r="B47" s="46"/>
      <c r="C47" s="46"/>
      <c r="D47" s="46"/>
      <c r="E47" s="27" t="s">
        <v>4</v>
      </c>
      <c r="F47" s="32">
        <f>SUM(F46)</f>
        <v>0</v>
      </c>
      <c r="G47" s="32">
        <f>SUM(G46)</f>
        <v>0</v>
      </c>
      <c r="H47" s="14"/>
    </row>
    <row r="48" spans="1:8" ht="19.5" customHeight="1" x14ac:dyDescent="0.25">
      <c r="A48" s="11"/>
      <c r="B48" s="11"/>
      <c r="C48" s="11"/>
      <c r="D48" s="11"/>
      <c r="E48" s="2"/>
      <c r="F48" s="2"/>
      <c r="G48" s="2"/>
    </row>
    <row r="49" spans="1:8" x14ac:dyDescent="0.25">
      <c r="A49" s="7" t="s">
        <v>21</v>
      </c>
      <c r="B49" s="14"/>
      <c r="C49" s="14"/>
      <c r="D49" s="14"/>
      <c r="E49" s="14"/>
      <c r="F49" s="14"/>
      <c r="G49" s="14"/>
      <c r="H49" s="14"/>
    </row>
    <row r="50" spans="1:8" ht="6" customHeight="1" x14ac:dyDescent="0.25">
      <c r="A50" s="6"/>
      <c r="B50" s="6"/>
      <c r="C50" s="6"/>
      <c r="D50" s="6"/>
      <c r="E50" s="6"/>
      <c r="F50" s="6"/>
      <c r="G50" s="6"/>
      <c r="H50" s="14"/>
    </row>
    <row r="51" spans="1:8" ht="16.2" customHeight="1" x14ac:dyDescent="0.25">
      <c r="A51" s="40" t="s">
        <v>38</v>
      </c>
      <c r="B51" s="42" t="s">
        <v>0</v>
      </c>
      <c r="C51" s="42"/>
      <c r="D51" s="42"/>
      <c r="E51" s="43" t="s">
        <v>39</v>
      </c>
      <c r="F51" s="42" t="s">
        <v>40</v>
      </c>
      <c r="G51" s="45"/>
      <c r="H51" s="14"/>
    </row>
    <row r="52" spans="1:8" x14ac:dyDescent="0.25">
      <c r="A52" s="41"/>
      <c r="B52" s="19" t="s">
        <v>1</v>
      </c>
      <c r="C52" s="19" t="s">
        <v>2</v>
      </c>
      <c r="D52" s="19" t="s">
        <v>3</v>
      </c>
      <c r="E52" s="44"/>
      <c r="F52" s="20" t="s">
        <v>1</v>
      </c>
      <c r="G52" s="19" t="s">
        <v>3</v>
      </c>
      <c r="H52" s="14"/>
    </row>
    <row r="53" spans="1:8" ht="37.5" customHeight="1" x14ac:dyDescent="0.25">
      <c r="A53" s="24" t="s">
        <v>48</v>
      </c>
      <c r="B53" s="9"/>
      <c r="C53" s="18">
        <v>0.21</v>
      </c>
      <c r="D53" s="25">
        <f>+(C53*B53)+B53</f>
        <v>0</v>
      </c>
      <c r="E53" s="16">
        <v>4</v>
      </c>
      <c r="F53" s="31">
        <f t="shared" ref="F53:F56" si="9">+E53*B53</f>
        <v>0</v>
      </c>
      <c r="G53" s="25">
        <f t="shared" ref="G53:G56" si="10">+D53*E53</f>
        <v>0</v>
      </c>
      <c r="H53" s="14"/>
    </row>
    <row r="54" spans="1:8" ht="24.6" customHeight="1" x14ac:dyDescent="0.25">
      <c r="A54" s="29" t="s">
        <v>15</v>
      </c>
      <c r="B54" s="9"/>
      <c r="C54" s="18">
        <v>0.21</v>
      </c>
      <c r="D54" s="25">
        <f>+(C54*B54)+B54</f>
        <v>0</v>
      </c>
      <c r="E54" s="16">
        <v>4</v>
      </c>
      <c r="F54" s="31">
        <f t="shared" si="9"/>
        <v>0</v>
      </c>
      <c r="G54" s="25">
        <f t="shared" si="10"/>
        <v>0</v>
      </c>
      <c r="H54" s="14"/>
    </row>
    <row r="55" spans="1:8" ht="15.6" customHeight="1" x14ac:dyDescent="0.25">
      <c r="A55" s="24" t="s">
        <v>32</v>
      </c>
      <c r="B55" s="9"/>
      <c r="C55" s="18">
        <v>0.21</v>
      </c>
      <c r="D55" s="25">
        <f>+(C55*B55)+B55</f>
        <v>0</v>
      </c>
      <c r="E55" s="16">
        <v>4</v>
      </c>
      <c r="F55" s="31">
        <f t="shared" si="9"/>
        <v>0</v>
      </c>
      <c r="G55" s="25">
        <f t="shared" si="10"/>
        <v>0</v>
      </c>
      <c r="H55" s="14"/>
    </row>
    <row r="56" spans="1:8" ht="14.4" customHeight="1" x14ac:dyDescent="0.25">
      <c r="A56" s="24" t="s">
        <v>33</v>
      </c>
      <c r="B56" s="9"/>
      <c r="C56" s="18">
        <v>0.21</v>
      </c>
      <c r="D56" s="25">
        <f>+(C56*B56)+B56</f>
        <v>0</v>
      </c>
      <c r="E56" s="16">
        <v>4</v>
      </c>
      <c r="F56" s="31">
        <f t="shared" si="9"/>
        <v>0</v>
      </c>
      <c r="G56" s="25">
        <f t="shared" si="10"/>
        <v>0</v>
      </c>
      <c r="H56" s="14"/>
    </row>
    <row r="57" spans="1:8" ht="14.4" customHeight="1" x14ac:dyDescent="0.25">
      <c r="A57" s="46" t="s">
        <v>37</v>
      </c>
      <c r="B57" s="46"/>
      <c r="C57" s="46"/>
      <c r="D57" s="46"/>
      <c r="E57" s="27" t="s">
        <v>4</v>
      </c>
      <c r="F57" s="32">
        <f>SUM(F53:F56)</f>
        <v>0</v>
      </c>
      <c r="G57" s="32">
        <f>SUM(G53:G56)</f>
        <v>0</v>
      </c>
      <c r="H57" s="14"/>
    </row>
    <row r="58" spans="1:8" ht="14.4" customHeight="1" x14ac:dyDescent="0.25">
      <c r="A58" s="11"/>
      <c r="B58" s="11"/>
      <c r="C58" s="11"/>
      <c r="D58" s="11"/>
      <c r="E58" s="14"/>
      <c r="F58" s="14"/>
      <c r="G58" s="14"/>
      <c r="H58" s="14"/>
    </row>
    <row r="59" spans="1:8" ht="14.25" customHeight="1" x14ac:dyDescent="0.25">
      <c r="A59" s="35" t="s">
        <v>20</v>
      </c>
      <c r="B59" s="14"/>
      <c r="C59" s="14"/>
      <c r="D59" s="14"/>
      <c r="E59" s="14"/>
      <c r="F59" s="14"/>
      <c r="G59" s="14"/>
      <c r="H59" s="14"/>
    </row>
    <row r="60" spans="1:8" ht="4.5" customHeight="1" x14ac:dyDescent="0.25">
      <c r="A60" s="6"/>
      <c r="B60" s="6"/>
      <c r="C60" s="6"/>
      <c r="D60" s="6"/>
      <c r="E60" s="6"/>
      <c r="F60" s="15"/>
      <c r="G60" s="15"/>
      <c r="H60" s="14"/>
    </row>
    <row r="61" spans="1:8" ht="12.6" customHeight="1" x14ac:dyDescent="0.25">
      <c r="A61" s="40" t="s">
        <v>42</v>
      </c>
      <c r="B61" s="42" t="s">
        <v>0</v>
      </c>
      <c r="C61" s="42"/>
      <c r="D61" s="42"/>
      <c r="E61" s="43" t="s">
        <v>36</v>
      </c>
      <c r="F61" s="42" t="s">
        <v>40</v>
      </c>
      <c r="G61" s="45"/>
      <c r="H61" s="14"/>
    </row>
    <row r="62" spans="1:8" x14ac:dyDescent="0.25">
      <c r="A62" s="41"/>
      <c r="B62" s="19" t="s">
        <v>1</v>
      </c>
      <c r="C62" s="19" t="s">
        <v>2</v>
      </c>
      <c r="D62" s="19" t="s">
        <v>3</v>
      </c>
      <c r="E62" s="44"/>
      <c r="F62" s="30" t="s">
        <v>1</v>
      </c>
      <c r="G62" s="23" t="s">
        <v>3</v>
      </c>
      <c r="H62" s="14"/>
    </row>
    <row r="63" spans="1:8" ht="58.8" customHeight="1" x14ac:dyDescent="0.25">
      <c r="A63" s="24" t="s">
        <v>44</v>
      </c>
      <c r="B63" s="9"/>
      <c r="C63" s="18">
        <v>0.21</v>
      </c>
      <c r="D63" s="25">
        <f>+(C63*B63)+B63</f>
        <v>0</v>
      </c>
      <c r="E63" s="16">
        <v>571</v>
      </c>
      <c r="F63" s="31">
        <f t="shared" ref="F63:F65" si="11">+E63*B63</f>
        <v>0</v>
      </c>
      <c r="G63" s="25">
        <f t="shared" ref="G63:G65" si="12">+D63*E63</f>
        <v>0</v>
      </c>
    </row>
    <row r="64" spans="1:8" ht="69" customHeight="1" x14ac:dyDescent="0.25">
      <c r="A64" s="24" t="s">
        <v>43</v>
      </c>
      <c r="B64" s="9"/>
      <c r="C64" s="18">
        <v>0.21</v>
      </c>
      <c r="D64" s="25">
        <f>+(C64*B64)+B64</f>
        <v>0</v>
      </c>
      <c r="E64" s="16">
        <v>323</v>
      </c>
      <c r="F64" s="31">
        <f t="shared" si="11"/>
        <v>0</v>
      </c>
      <c r="G64" s="25">
        <f t="shared" si="12"/>
        <v>0</v>
      </c>
    </row>
    <row r="65" spans="1:8" ht="60.6" customHeight="1" x14ac:dyDescent="0.25">
      <c r="A65" s="24" t="s">
        <v>35</v>
      </c>
      <c r="B65" s="9"/>
      <c r="C65" s="18">
        <v>0.21</v>
      </c>
      <c r="D65" s="25">
        <f>+(C65*B65)+B65</f>
        <v>0</v>
      </c>
      <c r="E65" s="16">
        <v>201</v>
      </c>
      <c r="F65" s="31">
        <f t="shared" si="11"/>
        <v>0</v>
      </c>
      <c r="G65" s="25">
        <f t="shared" si="12"/>
        <v>0</v>
      </c>
    </row>
    <row r="66" spans="1:8" x14ac:dyDescent="0.25">
      <c r="A66" s="46" t="s">
        <v>37</v>
      </c>
      <c r="B66" s="46"/>
      <c r="C66" s="46"/>
      <c r="D66" s="46"/>
      <c r="E66" s="27" t="s">
        <v>4</v>
      </c>
      <c r="F66" s="32">
        <f>SUM(F63:F65)</f>
        <v>0</v>
      </c>
      <c r="G66" s="32">
        <f>SUM(G63:G65)</f>
        <v>0</v>
      </c>
      <c r="H66" s="14"/>
    </row>
    <row r="67" spans="1:8" ht="15.6" x14ac:dyDescent="0.3">
      <c r="F67" s="36" t="s">
        <v>45</v>
      </c>
      <c r="G67" s="36" t="s">
        <v>46</v>
      </c>
    </row>
    <row r="68" spans="1:8" ht="15.6" x14ac:dyDescent="0.3">
      <c r="A68" s="37" t="s">
        <v>47</v>
      </c>
      <c r="B68" s="38"/>
      <c r="C68" s="38"/>
      <c r="D68" s="38"/>
      <c r="E68" s="38"/>
      <c r="F68" s="39">
        <f>+F66+F57+F47+F39+F26+F16</f>
        <v>0</v>
      </c>
      <c r="G68" s="39">
        <f>+G66+G57+G47+G39+G26+G16</f>
        <v>0</v>
      </c>
    </row>
  </sheetData>
  <mergeCells count="30">
    <mergeCell ref="F20:G20"/>
    <mergeCell ref="A26:D26"/>
    <mergeCell ref="F61:G61"/>
    <mergeCell ref="A30:A31"/>
    <mergeCell ref="B30:D30"/>
    <mergeCell ref="E30:E31"/>
    <mergeCell ref="F30:G30"/>
    <mergeCell ref="A9:A10"/>
    <mergeCell ref="B9:D9"/>
    <mergeCell ref="E9:E10"/>
    <mergeCell ref="F9:G9"/>
    <mergeCell ref="A16:D16"/>
    <mergeCell ref="F44:G44"/>
    <mergeCell ref="A39:D39"/>
    <mergeCell ref="A66:D66"/>
    <mergeCell ref="A47:D47"/>
    <mergeCell ref="A57:D57"/>
    <mergeCell ref="F51:G51"/>
    <mergeCell ref="A61:A62"/>
    <mergeCell ref="B61:D61"/>
    <mergeCell ref="E61:E62"/>
    <mergeCell ref="A44:A45"/>
    <mergeCell ref="B44:D44"/>
    <mergeCell ref="E44:E45"/>
    <mergeCell ref="A20:A21"/>
    <mergeCell ref="B20:D20"/>
    <mergeCell ref="E20:E21"/>
    <mergeCell ref="E51:E52"/>
    <mergeCell ref="A51:A52"/>
    <mergeCell ref="B51:D51"/>
  </mergeCells>
  <pageMargins left="0.3" right="0.19" top="0.2" bottom="0.16" header="0.23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servisní služby</vt:lpstr>
      <vt:lpstr>'servisní služby'!Oblast_tisku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w0322hol</dc:creator>
  <cp:lastModifiedBy>Machatý Petr</cp:lastModifiedBy>
  <cp:lastPrinted>2025-10-04T10:50:25Z</cp:lastPrinted>
  <dcterms:created xsi:type="dcterms:W3CDTF">2015-04-09T13:05:10Z</dcterms:created>
  <dcterms:modified xsi:type="dcterms:W3CDTF">2025-10-14T05:59:03Z</dcterms:modified>
</cp:coreProperties>
</file>