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NAS\mdi\MDI plan\rok 2025\MDI projekty\2025-008 PDPS komunikace a parkoviste Nova LBC\CD\rozpocet\"/>
    </mc:Choice>
  </mc:AlternateContent>
  <bookViews>
    <workbookView xWindow="0" yWindow="0" windowWidth="0" windowHeight="0"/>
  </bookViews>
  <sheets>
    <sheet name="Rekapitulace" sheetId="5" r:id="rId1"/>
    <sheet name="SO 000" sheetId="2" r:id="rId2"/>
    <sheet name="SO 101" sheetId="3" r:id="rId3"/>
    <sheet name="SO 102" sheetId="4" r:id="rId4"/>
  </sheets>
  <calcPr/>
</workbook>
</file>

<file path=xl/calcChain.xml><?xml version="1.0" encoding="utf-8"?>
<calcChain xmlns="http://schemas.openxmlformats.org/spreadsheetml/2006/main">
  <c i="5" l="1" r="E12"/>
  <c r="D12"/>
  <c r="C12"/>
  <c r="E11"/>
  <c r="D11"/>
  <c r="C11"/>
  <c r="E10"/>
  <c r="D10"/>
  <c r="C10"/>
  <c r="C7"/>
  <c r="C6"/>
  <c i="4" r="I3"/>
  <c r="I182"/>
  <c r="O227"/>
  <c r="I227"/>
  <c r="O223"/>
  <c r="I223"/>
  <c r="O219"/>
  <c r="I219"/>
  <c r="O215"/>
  <c r="I215"/>
  <c r="O211"/>
  <c r="I211"/>
  <c r="O207"/>
  <c r="I207"/>
  <c r="O203"/>
  <c r="I203"/>
  <c r="O199"/>
  <c r="I199"/>
  <c r="O195"/>
  <c r="I195"/>
  <c r="O191"/>
  <c r="I191"/>
  <c r="O187"/>
  <c r="I187"/>
  <c r="O183"/>
  <c r="I183"/>
  <c r="I169"/>
  <c r="O178"/>
  <c r="I178"/>
  <c r="O174"/>
  <c r="I174"/>
  <c r="O170"/>
  <c r="I170"/>
  <c r="I116"/>
  <c r="O165"/>
  <c r="I165"/>
  <c r="O161"/>
  <c r="I161"/>
  <c r="O157"/>
  <c r="I157"/>
  <c r="O153"/>
  <c r="I153"/>
  <c r="O149"/>
  <c r="I149"/>
  <c r="O145"/>
  <c r="I145"/>
  <c r="O141"/>
  <c r="I141"/>
  <c r="O137"/>
  <c r="I137"/>
  <c r="O133"/>
  <c r="I133"/>
  <c r="O129"/>
  <c r="I129"/>
  <c r="O125"/>
  <c r="I125"/>
  <c r="O121"/>
  <c r="I121"/>
  <c r="O117"/>
  <c r="I117"/>
  <c r="I107"/>
  <c r="O112"/>
  <c r="I112"/>
  <c r="O108"/>
  <c r="I108"/>
  <c r="I46"/>
  <c r="O103"/>
  <c r="I103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O63"/>
  <c r="I63"/>
  <c r="O59"/>
  <c r="I59"/>
  <c r="O55"/>
  <c r="I55"/>
  <c r="O51"/>
  <c r="I51"/>
  <c r="O47"/>
  <c r="I47"/>
  <c r="I8"/>
  <c r="O42"/>
  <c r="I42"/>
  <c r="O38"/>
  <c r="I38"/>
  <c r="O35"/>
  <c r="I35"/>
  <c r="O32"/>
  <c r="I32"/>
  <c r="O29"/>
  <c r="I29"/>
  <c r="O25"/>
  <c r="I25"/>
  <c r="O21"/>
  <c r="I21"/>
  <c r="O17"/>
  <c r="I17"/>
  <c r="O13"/>
  <c r="I13"/>
  <c r="O9"/>
  <c r="I9"/>
  <c i="3" r="I3"/>
  <c r="I123"/>
  <c r="O140"/>
  <c r="I140"/>
  <c r="O136"/>
  <c r="I136"/>
  <c r="O132"/>
  <c r="I132"/>
  <c r="O128"/>
  <c r="I128"/>
  <c r="O124"/>
  <c r="I124"/>
  <c r="I102"/>
  <c r="O119"/>
  <c r="I119"/>
  <c r="O115"/>
  <c r="I115"/>
  <c r="O111"/>
  <c r="I111"/>
  <c r="O107"/>
  <c r="I107"/>
  <c r="O103"/>
  <c r="I103"/>
  <c r="I38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O63"/>
  <c r="I63"/>
  <c r="O59"/>
  <c r="I59"/>
  <c r="O55"/>
  <c r="I55"/>
  <c r="O51"/>
  <c r="I51"/>
  <c r="O47"/>
  <c r="I47"/>
  <c r="O43"/>
  <c r="I43"/>
  <c r="O39"/>
  <c r="I39"/>
  <c r="I8"/>
  <c r="O34"/>
  <c r="I34"/>
  <c r="O30"/>
  <c r="I30"/>
  <c r="O27"/>
  <c r="I27"/>
  <c r="O24"/>
  <c r="I24"/>
  <c r="O21"/>
  <c r="I21"/>
  <c r="O17"/>
  <c r="I17"/>
  <c r="O13"/>
  <c r="I13"/>
  <c r="O9"/>
  <c r="I9"/>
  <c i="2" r="I3"/>
  <c r="I8"/>
  <c r="O19"/>
  <c r="I19"/>
  <c r="O16"/>
  <c r="I16"/>
  <c r="O12"/>
  <c r="I12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<sst xmlns="http://schemas.openxmlformats.org/spreadsheetml/2006/main">
  <si>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</si>
  <si>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</si>
  <si>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</si>
  <si>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2025-008 - Parkoviště a komunikace ul. Nová,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</si>
  <si>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</si>
  <si>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</si>
  <si>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</si>
  <si>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</si>
  <si>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</si>
  <si>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</si>
  <si>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</si>
  <si>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</si>
  <si>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VRN</t>
  </si>
  <si>
    <t>SO 101</t>
  </si>
  <si>
    <t>Parkoviště</t>
  </si>
  <si>
    <t>SO 102</t>
  </si>
  <si>
    <t>MK ul. Nová</t>
  </si>
  <si>
    <t>Soupis prací objektu</t>
  </si>
  <si>
    <t>S</t>
  </si>
  <si>
    <t>Stavba:</t>
  </si>
  <si>
    <t>2025-008</t>
  </si>
  <si>
    <t>Parkoviště a komunikace ul. Nová,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</si>
  <si>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</si>
  <si>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</si>
  <si>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</si>
  <si>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</si>
  <si>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</si>
  <si>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</si>
  <si>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</si>
  <si>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</si>
  <si>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</si>
  <si>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</si>
  <si>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</si>
  <si>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</si>
  <si>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</si>
  <si>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</si>
  <si>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</si>
  <si>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</si>
  <si>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</si>
  <si>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</si>
  <si>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</si>
  <si>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</si>
  <si>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</si>
  <si>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OTSKP ~ 2025</t>
  </si>
  <si>
    <t>PP</t>
  </si>
  <si>
    <t>Položka zahrnuje dopravně inženýrská opatření v průběhu celé stavby (dle schváleného plánu ZOV a vyjádření DI PČR. Zahrnuje dočasné dopravní značení, dopravní zařízení (např. provizorní betonová a ocelová svodidla, světelné výstražné zařízení, souprava SSZ pro řízení provozu atd.), oplocení a všechny související práce po dobu trvání stavby.
Součástí položky je i údržba a péče o dopravní značení v průběhu celé stavby.
Součástí položky je vyřízení DIR včetně jeho projednání.</t>
  </si>
  <si>
    <t>TS</t>
  </si>
  <si>
    <t>zahrnuje veškeré náklady spojené s objednatelem požadovanými zařízeními</t>
  </si>
  <si>
    <t>02991</t>
  </si>
  <si>
    <t>1</t>
  </si>
  <si>
    <t>OSTATNÍ POŽADAVKY - INFORMAČNÍ TABULE</t>
  </si>
  <si>
    <t>položka obsahuje výrobu a osazení informativní tabule stavby obsahující údaje investora, projektanta, dodavatele, termín provádění, výši nákladů a zodpovědné osoby, po dokončení stavby bude tabule odstraněna</t>
  </si>
  <si>
    <t>VV</t>
  </si>
  <si>
    <t>1.000000 = 1,000 [A]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</si>
  <si>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</t>
  </si>
  <si>
    <t>2</t>
  </si>
  <si>
    <t>položka obsahuje výrobu a osazení pamětní informační tabule dle vzoru poskytovatele dotace vč. kamenného patníku pro umístění pamětní desky vč. osazení na místo určené investorem 
pol. vč. nutných zemních prací</t>
  </si>
  <si>
    <t>03100</t>
  </si>
  <si>
    <t>ZAŘÍZENÍ STAVENIŠTĚ - ZŘÍZENÍ, PROVOZ, DEMONTÁŽ</t>
  </si>
  <si>
    <t>zařízení staveniště vybraného zhotovitele stavby pro vytvoření podmínek na stavbě pro výkon TDS a AD</t>
  </si>
  <si>
    <t>zahrnuje objednatelem povolené náklady na pořízení (event. pronájem), provozování, udržování a likvidaci zhotovitelova zařízení</t>
  </si>
  <si>
    <t>014101</t>
  </si>
  <si>
    <t>POPLATKY ZA SKLÁDKU</t>
  </si>
  <si>
    <t>M3</t>
  </si>
  <si>
    <t>Katalog odpadů (vyhláška MŽP č. 381/2001 Sb.) - Skupina 17 00 00 – Stavební a demoliční odpady
kód druhu odpadu 17 05 04 – zemina a kamení</t>
  </si>
  <si>
    <t>20*1,1*0,15 = 3,300 [A]_x000d_
 226*0,25 = 56,500 [B]_x000d_
 226*0,35 = 79,100 [C]_x000d_
Celkové množství = 138,900</t>
  </si>
  <si>
    <t>zahrnuje veškeré poplatky provozovateli skládky související s uložením odpadu na skládce.</t>
  </si>
  <si>
    <t>Katalog odpadů (vyhláška MŽP č. 381/2001 Sb.) - Skupina 17 00 00 – Stavební a demoliční odpady
kód druhu odpadu 17 01 01 – beton</t>
  </si>
  <si>
    <t>20*1,1*0,06 = 1,320 [A]_x000d_
 40*0,2*0,05 = 0,400 [B]_x000d_
 8*0,15*0,25 = 0,300 [C]_x000d_
Celkové množství = 2,020</t>
  </si>
  <si>
    <t>02620</t>
  </si>
  <si>
    <t>ZKOUŠENÍ KONSTRUKCÍ A PRACÍ NEZÁVISLOU ZKUŠEBNOU</t>
  </si>
  <si>
    <t>položka obsahuje statickou zkoušku na pláni v místě provedení nových konstrukcí</t>
  </si>
  <si>
    <t>1+1 = 2,000 [A]</t>
  </si>
  <si>
    <t>zahrnuje veškeré náklady spojené s objednatelem požadovanými zkouškami</t>
  </si>
  <si>
    <t>02730</t>
  </si>
  <si>
    <t>POMOC PRÁCE ZŘÍZ NEBO ZAJIŠŤ OCHRANU INŽENÝRSKÝCH SÍTÍ</t>
  </si>
  <si>
    <t>Položka obsahuje zjištění průběhů inženýrských sítí a jejich vytyčení na stavbě. V rámci uvedených stavebních prací se nepředpokládá zásah do inženýrských sítí mimo uvedené v PD - v případě odkrytí dalších vedení IS bude přizván správce dotčeného vedení a upřesní postup stavebních prací a ochranu případně přeložku IS -položka bude provedena na přímý příkaz TDI_x000d_
Ochrana IS dle PD:_x000d_
- plynovod NTL a STL - dl. 4,5 m_x000d_
- sdělovací vedení metalické - dl. 33,5 m_x000d_
- optické vedení - dl. 17,0 m_x000d_
Typ ochrany dle požadavků jednotlivých správců IS</t>
  </si>
  <si>
    <t>02911</t>
  </si>
  <si>
    <t>OSTATNÍ POŽADAVKY - GEODETICKÉ ZAMĚŘENÍ</t>
  </si>
  <si>
    <t>geodetická činnost v průběhu provádění stavebních prací (geodet zhotovitele stavby) včetně vytyčení stavby a zjištění skutečného průběhu IS, součástí je vybudování potřebné vytyčovací sítě</t>
  </si>
  <si>
    <t>zahrnuje veškeré náklady spojené s objednatelem požadovanými pracemi</t>
  </si>
  <si>
    <t>provedení skutečného zaměření stavebního objektu</t>
  </si>
  <si>
    <t>02943</t>
  </si>
  <si>
    <t>OSTATNÍ POŽADAVKY - VYPRACOVÁNÍ RDS</t>
  </si>
  <si>
    <t>Realizační dokumentace stavby v rozsahu dle požadavků objednatele včetně zapracování všech podmínek a požadavků stavebního povolení a podmínek 
stanovených zadávací dokumentací. Součástí je předání dokumentace v tištěné podobě v počtu 4 paré a předání v elektonické podobě (rozsah a spořádání odpovídající podobě tištěné) v uzavřeném (PDF).</t>
  </si>
  <si>
    <t>02944</t>
  </si>
  <si>
    <t>OSTAT POŽADAVKY - DOKUMENTACE SKUTEČ PROVEDENÍ V DIGIT FORMĚ</t>
  </si>
  <si>
    <t>Součástí je předání dokumentace v tištěné podobě v počtu 3 paré.</t>
  </si>
  <si>
    <t>Zemní práce</t>
  </si>
  <si>
    <t>111208</t>
  </si>
  <si>
    <t>ODSTRANĚNÍ KŘOVIN S ODVOZEM DO 20KM</t>
  </si>
  <si>
    <t>M2</t>
  </si>
  <si>
    <t>odstranění náletové vegetace a keřu v prostoru stavby
položka včetně odvozu na místo určené investorem stavby k likvidaci- na vzdálenost do 20 km</t>
  </si>
  <si>
    <t>50 = 50,000 [A]</t>
  </si>
  <si>
    <t>odstranění křovin a stromů do průměru 100 mm
doprava dřevin na předepsanou vzdálenost
spálení na hromadách nebo štěpkování</t>
  </si>
  <si>
    <t>112018</t>
  </si>
  <si>
    <t>KÁCENÍ STROMŮ D KMENE DO 0,5M S ODSTRANĚNÍM PAŘEZŮ, ODVOZ DO 20KM</t>
  </si>
  <si>
    <t>KUS</t>
  </si>
  <si>
    <t>odstranění dřevin- stromů v hranicích úprav podrobná specifikace kácených stromů v grafické a textové části PD
položka včetně odvozu materiálu na místo určené investorem stavby - na vzdálenost do 20 km</t>
  </si>
  <si>
    <t>11 = 11,000 [A]</t>
  </si>
  <si>
    <t>Kácení stromů se měří v [ks] poražených stromů (průměr stromů se měří ve výšce 1,3m nad terénem) a zahrnuje zejména:
- poražení stromu a osekání větví
- spálení větví na hromadách nebo štěpkování
- dopravu a uložení kmenů, případné další práce s nimi dle pokynů zadávací dokumentace
Odstranění pařezů se měří v [ks] vytrhaných nebo vykopaných pařezů a zahrnuje zejména:
- vytrhání nebo vykopání pařezů
- veškeré zemní práce spojené s odstraněním pařezů
- dopravu a uložení pařezů, případně další práce s nimi dle pokynů zadávací dokumentace
- zásyp jam po pařezech</t>
  </si>
  <si>
    <t>113188</t>
  </si>
  <si>
    <t>ODSTRANĚNÍ KRYTU ZPEVNĚNÝCH PLOCH Z DLAŽDIC, ODVOZ DO 20KM</t>
  </si>
  <si>
    <t xml:space="preserve">odstranění krytu zpevněné plochy - betonová dlažba  v tl.60 mm 
položka včetně odvozu na skládku - vzdálenost do 20 km- skládkovné v samostatné položce 014101.2</t>
  </si>
  <si>
    <t>20*1,1*0.06 = 1,320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</si>
  <si>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</si>
  <si>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113328</t>
  </si>
  <si>
    <t>ODSTRAN PODKL ZPEVNĚNÝCH PLOCH Z KAMENIVA NESTMEL, ODVOZ DO 20KM</t>
  </si>
  <si>
    <t xml:space="preserve">odstranění podkladních vrstev stávajícího chodníku tl. 150 mm dle situace  v hranicích úprav
položka včetně odvozu na skládku - vzdálenost do 20 km- skládkovné v samostatné položce 014101.1</t>
  </si>
  <si>
    <t>20*1,1*0,15 = 3,300 [A]</t>
  </si>
  <si>
    <t>11351</t>
  </si>
  <si>
    <t>ODSTRANĚNÍ ZÁHONOVÝCH OBRUBNÍKŮ</t>
  </si>
  <si>
    <t>M</t>
  </si>
  <si>
    <t xml:space="preserve">odstranění sadových obrubníků  v hranicích úprav
položka včetně odvozu na skládku - vzdálenost do 20 km- skládkovné v samostatné položce 014101.2</t>
  </si>
  <si>
    <t>40 = 40,000 [A]</t>
  </si>
  <si>
    <t>11352</t>
  </si>
  <si>
    <t>ODSTRANĚNÍ CHODNÍKOVÝCH A SILNIČNÍCH OBRUBNÍKŮ BETONOVÝCH</t>
  </si>
  <si>
    <t xml:space="preserve">odstranění silničních obrubníků  v hranicích úprav
položka včetně odvozu na skládku - vzdálenost do 20 km- skládkovné v samostatné položce 014101.2</t>
  </si>
  <si>
    <t>8 = 8,000 [A]</t>
  </si>
  <si>
    <t>11353</t>
  </si>
  <si>
    <t>ODSTRANĚNÍ CHODNÍKOVÝCH KAMENNÝCH OBRUBNÍKŮ</t>
  </si>
  <si>
    <t>odstranění chodníkových kamenných obrub v hranicích úprav
položka včetně odvozu na místo určené správcem komunikace, předpoklad odvozu do 20 km - poplatek za uložení materiálu na deponii investora nebude účtován</t>
  </si>
  <si>
    <t>90 = 90,000 [A]</t>
  </si>
  <si>
    <t>12110</t>
  </si>
  <si>
    <t>SEJMUTÍ ORNICE NEBO LESNÍ PŮDY</t>
  </si>
  <si>
    <t>položka obsahuje sejmutí ornice v hranicích úprav - obsahem je sejmutí ornice, přesun na meziskládku v místě stavby - předpokládá se opětovné rozprostření
pol. vč. uložení na deponii</t>
  </si>
  <si>
    <t>701*0,1 = 70,100 [A]</t>
  </si>
  <si>
    <t>položka zahrnuje sejmutí ornice bez ohledu na tloušťku vrstvy a její vodorovnou dopravu
nezahrnuje uložení na trvalou skládku</t>
  </si>
  <si>
    <t>123738</t>
  </si>
  <si>
    <t>ODKOP PRO SPOD STAVBU SILNIC A ŽELEZNIC TŘ. I, ODVOZ DO 20KM</t>
  </si>
  <si>
    <t>odkop zeminy v místě vybudování parkovacích stání v tl.250 mm 
pol. vč. odvozu na skládku k likvidaci materiálu- předpoklad na vzdálenost do 20 km--skládkovné v položce 014101.1</t>
  </si>
  <si>
    <t>226*0,25 = 56,500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</si>
  <si>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</si>
  <si>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odkop pro sanaci zemní pláně konstrukce parkovacích stání - předpoklad v tl. 350 mm 
položka na přímý příkaz TDI na základě výsledků zatěžovacích zkoušek pláně 
pol. vč. odvozu na skládku k likvidaci materiálu- předpoklad na vzdálenost do 20 km--skládkovné v položce 014101.1</t>
  </si>
  <si>
    <t>226*0,35 = 79,100 [A]</t>
  </si>
  <si>
    <t>17380</t>
  </si>
  <si>
    <t>ZEMNÍ KRAJNICE A DOSYPÁVKY Z NAKUPOVANÝCH MATERIÁLŮ</t>
  </si>
  <si>
    <t>hutněná dosypávka po vrstvách v max. tl. 250 mm z nakupovaného materiálu v hranicích úprav
pol. vč. nákupu, dovozu a souvisejících prací</t>
  </si>
  <si>
    <t>46*0,36 = 16,560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</si>
  <si>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</si>
  <si>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18110</t>
  </si>
  <si>
    <t>ÚPRAVA PLÁNĚ SE ZHUTNĚNÍM V HORNINĚ TŘ. I</t>
  </si>
  <si>
    <t>úprava pláně v místě provedení nových konstrukcí, bude provedena úprava pláně na požadovanou únosnost</t>
  </si>
  <si>
    <t>konstrukce B 226 = 226,000 [A]_x000d_
konstrukce C 254+3,2 = 257,200 [B]_x000d_
Celkové množství = 483,200</t>
  </si>
  <si>
    <t>položka zahrnuje úpravu pláně včetně vyrovnání výškových rozdílů. Míru zhutnění určuje projekt.</t>
  </si>
  <si>
    <t>18130</t>
  </si>
  <si>
    <t>ÚPRAVA PLÁNĚ BEZ ZHUTNĚNÍ</t>
  </si>
  <si>
    <t>úprava pláně v místě provedení nezpevněných ploch v hranicích úprav</t>
  </si>
  <si>
    <t>konstrukce D 240 = 240,000 [A]</t>
  </si>
  <si>
    <t>položka zahrnuje úpravu pláně včetně vyrovnání výškových rozdílů</t>
  </si>
  <si>
    <t>18220</t>
  </si>
  <si>
    <t>ROZPROSTŘENÍ ORNICE VE SVAHU</t>
  </si>
  <si>
    <t>úprava ploch s nezpevněným povrchem - vrstvou ornice v tl. 100 mm - využití stávající ornice + rozprostření přebytku ornice na místě určené investorem v rámci stavby
pol. vč. dovozu a rozprostření (využití ornice z mezideponie při vhodném složení - dle příkazu TDI)</t>
  </si>
  <si>
    <t>240*0,1 = 24,000 [A]_x000d_
 (701*0,1)-(240*0,1) = 46,100 [B]_x000d_
Celkové množství = 70,100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</si>
  <si>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</si>
  <si>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</si>
  <si>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</si>
  <si>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 xml:space="preserve">úprava nezpevněných ploch  v hranicích úprav
pol. vč. zálivky, pokosení a vyhrabání pokosu</t>
  </si>
  <si>
    <t>240 = 240,000 [A]</t>
  </si>
  <si>
    <t>Zahrnuje veškerý materiál, výrobky a polotovary, včetně mimostaveništní a vnitrostaveništní dopravy (rovněž přesuny), včetně naložení a složení, případně s uložením, první pokosení</t>
  </si>
  <si>
    <t>184B13</t>
  </si>
  <si>
    <t>VYSAZOVÁNÍ STROMŮ LISTNATÝCH S BALEM OBVOD KMENE DO 12CM, PODCHOZÍ VÝŠ MIN 2,2M</t>
  </si>
  <si>
    <t>Náhradní výsadba - specifikace stromů určí investor stavby</t>
  </si>
  <si>
    <t xml:space="preserve">Položka zahrnuje:
-  dodávku projektem předepsaných  stromů
- hloubení jamek (min. rozměry pro stromy min. 1,5 násobek balu výpěstku) s event. výměnou půdy, s hnojením anorganickým hnojivem a přídavkem organického hnojiva min. 5kg pro stromy
- zálivku, kůly, chráničky ke stromům nebo ochrana stromů nátěrem a pod.
- položka zahrnuje veškerý materiál, výrobky a polotovary, včetně mimostaveništní a vnitrostaveništní dopravy (rovněž přesuny), včetně naložení a složení, případně s uložením
Položka nezahrnuje:
- x
Způsob měření:
- obvod kmene se měří ve výšce 1,00m nad zemí.</t>
  </si>
  <si>
    <t>5</t>
  </si>
  <si>
    <t>Komunikace</t>
  </si>
  <si>
    <t>56310</t>
  </si>
  <si>
    <t>VOZOVKOVÉ VRSTVY Z MECHANICKY ZPEVNĚNÉHO KAMENIVA</t>
  </si>
  <si>
    <t>sanace zemní pláně konstrukce p\rkovacích stání - předpoklad v tl. 350 mm makadamem fr. 63-125 mm 
položka na přímý příkaz TDI na základě výsledků zatěžovacích zkoušek pláně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</si>
  <si>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</si>
  <si>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56330</t>
  </si>
  <si>
    <t>VOZOVKOVÉ VRSTVY ZE ŠTĚRKODRTI</t>
  </si>
  <si>
    <t xml:space="preserve">konstrukce B - parkovací stání  - podkladní vrstva ze štěrkodrti ŠDB - tl. 250  mm fr. 0-32 mm - kvalitativní třída B
konstrukce C - chodník / OSSPO - podkladní vrstva ze štěrkodrti ŠDB - tl. 150  mm fr. 0-32 mm - kvalitativní třída B
pol. vč. nákupu,dovozu a pokládky materiálu</t>
  </si>
  <si>
    <t>konstrukce B 226*0,25 = 56,500 [A]_x000d_
konstrukce C (254+3,2)*0,15 = 38,580 [B]_x000d_
Celkové množství = 95,080</t>
  </si>
  <si>
    <t>582611</t>
  </si>
  <si>
    <t>KRYTY Z BETON DLAŽDIC SE ZÁMKEM ŠEDÝCH TL 60MM DO LOŽE Z KAM</t>
  </si>
  <si>
    <t>konstrukce C - chodník - betonová dlažba DL I - tl.60 mm - tvar čtverec 200/200 mm - do lože kameniva drceného fr.4-8 mm- tl. 40 mm
pol. vč. nákupu, dovozu a pokládky</t>
  </si>
  <si>
    <t>konstrukce C 254 = 254,000 [A]</t>
  </si>
  <si>
    <t xml:space="preserve">- dodání dlažebního materiálu v požadované kvalitě, dodání materiálu pro předepsané 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</si>
  <si>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582613</t>
  </si>
  <si>
    <t>KRYTY Z BETON DLAŽDIC SE ZÁMKEM ŠEDÝCH TL 120MM DO LOŽE Z KAM</t>
  </si>
  <si>
    <t>konstrukce B - parkovací stání - betonová lineární zatravňovací dlažba 40/40/12 - tl. 120 mm - tvar čtverec 400/400 mm - do lože kameniva drceného fr.4-8 mm- tl. 40 mm
pol. vč. nákupu, dovozu a pokládky</t>
  </si>
  <si>
    <t>konstrukce B 226 = 226,000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</si>
  <si>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</si>
  <si>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58271</t>
  </si>
  <si>
    <t>DLÁŽDĚNÉ KRYTY Z DESEK Z KONGLOMER KAMENE DO LOŽE Z KAMENIVA</t>
  </si>
  <si>
    <t>konstrukce C - navigační prvky pro OSSPO - dlažba z inženýrského kamene 200/200 mm (barva tmavě šedá) - do lože z drceného kameniva fr.4-8 mm - tl. 40 mm 
pol. vč. nákupu,dovozu a pokládky</t>
  </si>
  <si>
    <t>konstrukce C 3,2 = 3,200 [A]</t>
  </si>
  <si>
    <t>9</t>
  </si>
  <si>
    <t>Ostatní konstrukce a práce</t>
  </si>
  <si>
    <t>914121</t>
  </si>
  <si>
    <t>DOPRAVNÍ ZNAČKY ZÁKLADNÍ VELIKOSTI OCELOVÉ FÓLIE TŘ 1 - DODÁVKA A MONTÁŽ</t>
  </si>
  <si>
    <t>nové trvalé SDZ dle grafické přílohy
položka včetně nákupu, dovozu a osazení</t>
  </si>
  <si>
    <t>IP11b 1 = 1,000 [A]</t>
  </si>
  <si>
    <t>položka zahrnuje:
- dodávku a montáž značek v požadovaném provedení</t>
  </si>
  <si>
    <t>914921</t>
  </si>
  <si>
    <t>SLOUPKY A STOJKY DOPRAVNÍCH ZNAČEK Z OCEL TRUBEK DO PATKY - DODÁVKA A MONTÁŽ</t>
  </si>
  <si>
    <t>nové samostatné sloupky pro SDZ
položka včetně nákupu, dovozu a montáže sloupku</t>
  </si>
  <si>
    <t>1 = 1,000 [A]</t>
  </si>
  <si>
    <t>položka zahrnuje:
- sloupky a upevňovací zařízení včetně jejich osazení (betonová patka, zemní práce)</t>
  </si>
  <si>
    <t>917211</t>
  </si>
  <si>
    <t>ZÁHONOVÉ OBRUBY Z BETONOVÝCH OBRUBNÍKŮ ŠÍŘ 50MM</t>
  </si>
  <si>
    <t>betonový sadový obrubník 250/50/1000 mm do bet. lože C20/25-XF3 tl. 100 mm- včetně 5% rezerva na prořez obrub
pol. vč. dovozu a osazení obrub</t>
  </si>
  <si>
    <t>186*1.05 = 195,300 [A]</t>
  </si>
  <si>
    <t>Položka zahrnuje:
dodání a pokládku betonových obrubníků o rozměrech předepsaných zadávací dokumentací
betonové lože i boční betonovou opěrku.</t>
  </si>
  <si>
    <t>917223</t>
  </si>
  <si>
    <t>SILNIČNÍ A CHODNÍKOVÉ OBRUBY Z BETONOVÝCH OBRUBNÍKŮ ŠÍŘ 100MM</t>
  </si>
  <si>
    <t>vyznačení jednotlivých stání - betonový obrubník 250/100/1000 mm do bet. lože C20/25-XF3 tl. 100 mm- včetně 5% rezerva na prořez obrub
pol. vč. dovozu a osazení obrub</t>
  </si>
  <si>
    <t>(5,25*15)*1,05 = 82,688 [A]</t>
  </si>
  <si>
    <t>Položka zahrnuje:
- dodání a pokládku betonových obrubníků o rozměrech předepsaných zadávací dokumentací
- betonové lože i boční betonovou opěrku
Položka nezahrnuje:
- x</t>
  </si>
  <si>
    <t>917424</t>
  </si>
  <si>
    <t>CHODNÍKOVÉ OBRUBY Z KAMENNÝCH OBRUBNÍKŮ ŠÍŘ 150MM</t>
  </si>
  <si>
    <t xml:space="preserve">kamenný obrubník OP6, š=150 mm, v=250 mm  do bet. lože C20/25-XF3 tl. 100 mm- včetně 5% rezerva na prořez obrub
pol. vč. dovozu a osazení obrub</t>
  </si>
  <si>
    <t>53,5*1.05 = 56,175 [A]</t>
  </si>
  <si>
    <t>Katalog odpadů (vyhláška MŽP č. 381/2001 Sb.) - Skupina 17 00 00 – Stavební a demoliční odpady
kód druhu odpadu 17 09 04 – směsný stavební a demoliční odpad</t>
  </si>
  <si>
    <t>5*1,0 = 5,000 [A]</t>
  </si>
  <si>
    <t>(2205*0,30)+(274*0,1) = 688,900 [A]_x000d_
 254*0,2 = 50,800 [B]_x000d_
 2125*0,4 = 850,000 [C]_x000d_
Celkové množství = 1589,700</t>
  </si>
  <si>
    <t>3</t>
  </si>
  <si>
    <t>Katalog odpadů (vyhláška MŽP č. 381/2001 Sb.) - Skupina 17 00 00 – Stavební a demoliční odpady
kód druhu odpadu 17 03 01 – asfaltové směsi</t>
  </si>
  <si>
    <t>(2205*0,05)+(274*0,05) = 123,950 [A]_x000d_
Celkové množství = 123,950</t>
  </si>
  <si>
    <t>4</t>
  </si>
  <si>
    <t>274*0,15 = 41,100 [A]_x000d_
 161*0,2*0,05 = 1,610 [B]_x000d_
 171*0,25*0,15 = 6,413 [C]_x000d_
Celkové množství = 49,123</t>
  </si>
  <si>
    <t>položka obsahuje statickou zkoušku na pláni v místě provedení nových konstrukcí vozovky komunikace</t>
  </si>
  <si>
    <t>4 = 4,000 [A]</t>
  </si>
  <si>
    <t>Položka obsahuje zjištění průběhů inženýrských sítí a jejich vytyčení na stavbě. V rámci uvedených stavebních prací se nepředpokládá zásah do inženýrských sítí mimo uvedené v PD - v případě odkrytí dalších vedení IS bude přizván správce dotčeného vedení a upřesní postup stavebních prací a ochranu případně přeložku IS -položka bude provedena na přímý příkaz TDI</t>
  </si>
  <si>
    <t>20 = 20,000 [A]</t>
  </si>
  <si>
    <t>113138</t>
  </si>
  <si>
    <t>ODSTRANĚNÍ KRYTU ZPEVNĚNÝCH PLOCH S ASFALT POJIVEM, ODVOZ DO 20KM</t>
  </si>
  <si>
    <t>odstranění AB-krytu stávající komunikace v tl. 50 mm a chodníku v tl. 50 mm
položka včetně odvozu na skládku - vzdálenost do 20 km- skládkovné v samostatné položce 014101.3</t>
  </si>
  <si>
    <t>komunikace 2205*0,05 = 110,250 [A]_x000d_
chodník 274*0,05 = 13,700 [B]_x000d_
Celkové množství = 123,950</t>
  </si>
  <si>
    <t xml:space="preserve">odstranění podkladních vrstev stávající vozovky v tl. 300 mm, chodníku tl. 100 mm dle situace  v hranicích úprav
položka včetně odvozu na skládku - vzdálenost do 20 km- skládkovné v samostatné položce 014101.2</t>
  </si>
  <si>
    <t>komunikace 2205*0,3 = 661,500 [A]_x000d_
chodník 274*0,1 = 27,400 [B]_x000d_
Celkové množství = 688,900</t>
  </si>
  <si>
    <t>113358</t>
  </si>
  <si>
    <t>ODSTRAN PODKLADU ZPEVNĚNÝCH PLOCH Z BETONU, ODVOZ DO 20KM</t>
  </si>
  <si>
    <t xml:space="preserve">odstranění podkladních vrstev stávajícího chodníku v tl. 150 mm dle situace  v hranicích úprav
položka včetně odvozu na skládku - vzdálenost do 20 km- skládkovné v samostatné položce 014101.4</t>
  </si>
  <si>
    <t>274*0,15 = 41,100 [A]</t>
  </si>
  <si>
    <t xml:space="preserve">odstranění sadových obrubníků  v hranicích úprav
položka včetně odvozu na skládku - vzdálenost do 20 km- skládkovné v samostatné položce 014101.4</t>
  </si>
  <si>
    <t>161 = 161,000 [A]</t>
  </si>
  <si>
    <t xml:space="preserve">odstranění silničních obrubníků  v hranicích úprav
položka včetně odvozu na skládku - vzdálenost do 20 km- skládkovné v samostatné položce 014101.4</t>
  </si>
  <si>
    <t>171 = 171,000 [A]</t>
  </si>
  <si>
    <t>332 = 332,000 [A]</t>
  </si>
  <si>
    <t>11372</t>
  </si>
  <si>
    <t>FRÉZOVÁNÍ ZPEVNĚNÝCH PLOCH ASFALTOVÝCH</t>
  </si>
  <si>
    <t>celoplošné frézování stávající vozovky s AB-krytem v tl.100 mm v hranicích úprav
položka včetně odvozu recyklátu na místo určené správcem komunikace, předpoklad odvozu do 20 km - poplatek za uložení materiálu na deponii investora nebude účtován</t>
  </si>
  <si>
    <t>2205*0,1 = 220,500 [A]</t>
  </si>
  <si>
    <t>205*0,1 = 20,500 [A]</t>
  </si>
  <si>
    <t>12273</t>
  </si>
  <si>
    <t>ODKOPÁVKY A PROKOPÁVKY OBECNÉ TŘ. I</t>
  </si>
  <si>
    <t>odkop zeminy pro vedení podélné drenáže v hranicích úprav 
pol. vč. odvozu na skládku k likvidaci materiálu- předpoklad na vzdálenost do 20 km--skládkovné v položce 014101.2</t>
  </si>
  <si>
    <t>254*0,2 = 50,800 [A]</t>
  </si>
  <si>
    <t>odkop pro sanaci zemní pláně konstrukce komunikace - předpoklad v tl. 400 mm 
položka na přímý příkaz TDI na základě výsledků zatěžovacích zkoušek pláně komunikace 
pol. vč. odvozu na skládku k likvidaci materiálu- předpoklad na vzdálenost do 20 km--skládkovné v položce 014101.2</t>
  </si>
  <si>
    <t>2125*0.4 = 850,000 [A]</t>
  </si>
  <si>
    <t xml:space="preserve">úprava pláně v místě provedení nové kce vozovky komunikace , chodníků  a ostatních zpevněných  ploch v hranicích úprav 
bude provedena úprava pláně na požadovanou únosnost</t>
  </si>
  <si>
    <t>konstrukce A 2125 = 2125,000 [A]_x000d_
konstrukce B 316+6 = 322,000 [B]_x000d_
konstrukce C 11+4 = 15,000 [C]_x000d_
Celkové množství = 2462,000</t>
  </si>
  <si>
    <t>úprava pláně v místě provedení nezpevněných ploch v hranicích úprav 
bude provedena úprava pláně na požadované parametry</t>
  </si>
  <si>
    <t>262 = 262,000 [A]</t>
  </si>
  <si>
    <t>18230</t>
  </si>
  <si>
    <t>ROZPROSTŘENÍ ORNICE V ROVINĚ</t>
  </si>
  <si>
    <t>úprava ploch s nezpevněným povrchem - vrstvou ornice v tl. 100 mm - využití stávající ornice + rozprostření přebytku ornice z SO 101 na místě určené investorem v rámci stavby
pol. vč.nákupu, dovozu a rozprostření (využití ornice z mezideponie při vhodném složení - dle příkazu TDI)</t>
  </si>
  <si>
    <t>262*0,1 = 26,200 [A]</t>
  </si>
  <si>
    <t>položka zahrnuje:
nutné přemístění ornice z dočasných skládek vzdálených do 50m
rozprostření ornice v předepsané tloušťce v rovině a ve svahu do 1:5</t>
  </si>
  <si>
    <t>Základy</t>
  </si>
  <si>
    <t>21263</t>
  </si>
  <si>
    <t>TRATIVODY KOMPLET Z TRUB Z PLAST HMOT DN DO 150MM</t>
  </si>
  <si>
    <t>podélná drenáž PVC DN 150 flexibilní děrovaná na betonové lože C8/10 a lože ze štěrkodrti ŠD fr. 0-22 mm se zaústěním do UV
položka včetně obsypu ze štěrkopísku fr. 8-32 mm
položka včetně nákupu,dovozu a pokládky</t>
  </si>
  <si>
    <t>254 = 254,000 [A]</t>
  </si>
  <si>
    <t>Položka platí pro kompletní konstrukce trativodů a zahrnuje zejména: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- nezahrnuje opláštění z geotextilie, fólie</t>
  </si>
  <si>
    <t>21361</t>
  </si>
  <si>
    <t>DRENÁŽNÍ VRSTVY Z GEOTEXTILIE</t>
  </si>
  <si>
    <t>netkaná geotextilie 200 g/m2 - separační a drenážní funkce v místě podélné drenáže 
položka včetně nákupu,dovozu a souvisejících prací s pokládkou materiálu</t>
  </si>
  <si>
    <t>254*1.5 = 381,000 [A]</t>
  </si>
  <si>
    <t>Položka zahrnuje:
- dodávku předepsané geotextilie (včetně nutných přesahů) pro drenážní vrstvu, včetně mimostaveništní a vnitrostaveništní dopravy
- provedení drenážní vrstvy předepsaných rozměrů a předepsaného tvaru</t>
  </si>
  <si>
    <t xml:space="preserve">sanace zemní pláně konstrukce komunikace  - předpoklad v tl. 400 mm makadamem fr. 63-125 mm 
položka na přímý příkaz TDI na základě výsledků zatěžovacích zkoušek pláně komunikace</t>
  </si>
  <si>
    <t>2125*0,4 = 850,000 [A]</t>
  </si>
  <si>
    <t xml:space="preserve">konstrukce A - konstrukce komunikace - podkladní vrstva ze štěrkodrti ŠDB - tl. 150  mm fr. 0-63 mm - kvalitativní třída B
pol. vč. nákupu, dovozu a pokládky materiálu</t>
  </si>
  <si>
    <t>konstrukce A 2125*0,15 = 318,750 [A]</t>
  </si>
  <si>
    <t xml:space="preserve">konstrukce A - komunikace - podkladní vrstva ze štěrkodrti ŠDA - tl. 150  mm fr. 0-32 mm - kvalitativní třída A_x000d_
konstrukce B - chodník / OSSPO- podkladní vrstva ze štěrkodrti ŠDB - tl. 150  mm fr. 0-32 mm - kvalitativní třída B
konstrukce C - chodník / OSSPO - podkladní vrstva ze štěrkodrti ŠDB - tl. 200  mm fr. 0-32 mm - kvalitativní třída B
pol. vč. nákupu,dovozu a pokládky materiálu</t>
  </si>
  <si>
    <t>konstrukce A 2125*0,15 = 318,750 [A]_x000d_
konstrukce B (316+6)*0,15 = 48,300 [B]_x000d_
konstrukce C (11+4)*0,20 = 3,000 [C]_x000d_
Celkové množství = 370,050</t>
  </si>
  <si>
    <t>56362</t>
  </si>
  <si>
    <t>VOZOVKOVÉ VRSTVY Z RECYKLOVANÉHO MATERIÁLU TL DO 100MM</t>
  </si>
  <si>
    <t>dosyp za přejízdný chodník v místě nezpevněných vjezdů_x000d_
pol. vč. dovozu a pokládky materiálu</t>
  </si>
  <si>
    <t>12 = 12,000 [A]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</si>
  <si>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</si>
  <si>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572213</t>
  </si>
  <si>
    <t>SPOJOVACÍ POSTŘIK Z EMULZE DO 0,5KG/M2</t>
  </si>
  <si>
    <t>spojovací postřik z asfaltové emulze PSE 0,25 kg/m2 - konstrukce A
spojovací postřik z asfaltové emulze PSE 0,35 kg/m2 - konstrukce A
položka včetně nákupu, dovozu a pokládky materiálu</t>
  </si>
  <si>
    <t>PSE 0,25 kg/m2 - konstrukce A 2125 = 2125,000 [A]_x000d_
PSE 0,35 kg/m2 - konstrukce A 2125 = 2125,000 [B]_x000d_
Celkové množství = 4250,000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</si>
  <si>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</si>
  <si>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574A04</t>
  </si>
  <si>
    <t>ASFALTOVÝ BETON PRO OBRUSNÉ VRSTVY ACO 11+, 11S</t>
  </si>
  <si>
    <t xml:space="preserve">konstrukce A - konstrukce komunikace - obrusná vrstav asfaltový beton ACO 11+ - tl. 40  mm 
pol. vč.nákupu, dovozu a pokládky materiálu</t>
  </si>
  <si>
    <t>2125*0,04 = 85,000 [A]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</si>
  <si>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</si>
  <si>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574C06</t>
  </si>
  <si>
    <t>ASFALTOVÝ BETON PRO LOŽNÍ VRSTVY ACL 16+, 16S</t>
  </si>
  <si>
    <t xml:space="preserve">konstrukce A - konstrukce komunikace - ložní vrstva asfaltový beton ACL 16+ - tl. 60  mm 
pol. vč.nákupu, dovozu a pokládky materiálu</t>
  </si>
  <si>
    <t>2125*0,06 = 127,500 [A]</t>
  </si>
  <si>
    <t>574E06</t>
  </si>
  <si>
    <t>ASFALTOVÝ BETON PRO PODKLADNÍ VRSTVY ACP 16+, 16S</t>
  </si>
  <si>
    <t xml:space="preserve">konstrukce A - konstrukce komunikace - podkladní vrstva krytu asfaltový beton ACP 16+ - tl. 50  mm 
pol. vč.nákupu, dovozu a pokládky materiálu</t>
  </si>
  <si>
    <t>2125*0,05 = 106,250 [A]</t>
  </si>
  <si>
    <t>konstrukce B - chodník - betonová dlažba DL I - tl.60 mm - tvar čtverec 200/200 mm - do lože kameniva drceného fr.4-8 mm- tl. 40 mm
pol. vč. nákupu, dovozu a pokládky</t>
  </si>
  <si>
    <t>316 = 316,000 [A]</t>
  </si>
  <si>
    <t>582612</t>
  </si>
  <si>
    <t>KRYTY Z BETON DLAŽDIC SE ZÁMKEM ŠEDÝCH TL 80MM DO LOŽE Z KAM</t>
  </si>
  <si>
    <t>konstrukce B - chodník - betonová dlažba DL I - tl.80 mm - tvar čtverec 200/200 mm - do lože kameniva drceného fr.4-8 mm- tl. 40 mm
pol. vč. nákupu, dovozu a pokládky</t>
  </si>
  <si>
    <t>konstrukce B - navigační prvky pro OSSPO - dlažba z inženýrského kamene 200/200 mm (barva tmavě šedá) - do lože z drceného kameniva fr.4-8 mm - tl. 40 mm 
pol. vč. nákupu,dovozu a pokládky</t>
  </si>
  <si>
    <t>tl. 60 mm 6 = 6,000 [A]_x000d_
tl. 80 mm 4 = 4,000 [B]_x000d_
Celkové množství = 10,000</t>
  </si>
  <si>
    <t>587206</t>
  </si>
  <si>
    <t>PŘEDLÁŽDĚNÍ KRYTU Z BETONOVÝCH DLAŽDIC SE ZÁMKEM</t>
  </si>
  <si>
    <t xml:space="preserve">předláždění krytu z  betonové dlažby tl. 80 mm vč. lože z kameniva v tl.40 mm 
pol. vč. dovozu a pokládky</t>
  </si>
  <si>
    <t>- pod pojmem *předláždění* se rozumí rozebrání stávající dlažby a pokládka dlažby ze stávajícího dlažebního materiálu (bez dodávky nového)
- zahrnuje nezbytnou manipulaci s tímto materiálem (nakládání, doprava, složení, očištění)
- dodání a rozprostření materiálu pro lože a jeho tloušťku předepsanou dokumentací a pro předepsanou výplň spar
- eventuelní doplnění plochy s použitím nového materiálu se vykazuje v položce č.582</t>
  </si>
  <si>
    <t>58920</t>
  </si>
  <si>
    <t>VÝPLŇ SPAR MODIFIKOVANÝM ASFALTEM</t>
  </si>
  <si>
    <t>ve styku krytu vozovky a obruby osazené podél vozovky, mezi novým a starým AB- krytem v místě řezání pro doplnění konstrukce a středová pracovní spára
položka včetně nákupu,dovozu a pokládky materiálu</t>
  </si>
  <si>
    <t>spáry 265+85 = 350,000 [A]_x000d_
obruby 523+51 = 574,000 [B]_x000d_
Celkové množství = 924,000</t>
  </si>
  <si>
    <t>položka zahrnuje:
- dodávku předepsaného materiálu
- vyčištění a výplň spar tímto materiálem</t>
  </si>
  <si>
    <t>8</t>
  </si>
  <si>
    <t>Potrubí</t>
  </si>
  <si>
    <t>89712</t>
  </si>
  <si>
    <t>VPUSŤ KANALIZAČNÍ ULIČNÍ KOMPLETNÍ Z BETONOVÝCH DÍLCŮ</t>
  </si>
  <si>
    <t>uliční vpusti UV s odtokem DN 150 včetně krycí mříže rozměru 500 x 500 mm a koše
pol. včetně nákupu,dovozu a montáže</t>
  </si>
  <si>
    <t>5 = 5,000 [A]</t>
  </si>
  <si>
    <t xml:space="preserve">položka zahrnuje:
- dodávku a osazení předepsaných dílů včetně mříže
- výplň, těsnění  a tmelení spar a spojů,
- opatření  povrchů  betonu  izolací  proti zemní vlhkosti v částech, kde přijdou do styku se zeminou nebo kamenivem,
- nezahrnuje předepsané podkladní konstrukce</t>
  </si>
  <si>
    <t>89921</t>
  </si>
  <si>
    <t>VÝŠKOVÁ ÚPRAVA POKLOPŮ</t>
  </si>
  <si>
    <t>výšková úprava poklopů šachet IS v hranicích úprav</t>
  </si>
  <si>
    <t>10 = 10,000 [A]</t>
  </si>
  <si>
    <t>- položka výškové úpravy zahrnuje všechny nutné práce a materiály pro zvýšení nebo snížení zařízení (včetně nutné úpravy stávajícího povrchu vozovky nebo chodníku).</t>
  </si>
  <si>
    <t>89923</t>
  </si>
  <si>
    <t>VÝŠKOVÁ ÚPRAVA KRYCÍCH HRNCŮ</t>
  </si>
  <si>
    <t>výšková úprava hrnců IS v hranicích úprav</t>
  </si>
  <si>
    <t>2 = 2,000 [A]</t>
  </si>
  <si>
    <t>Položka zahrnuje:
- všechny nutné práce a materiály pro zvýšení nebo snížení zařízení (včetně nutné úpravy stávajícího povrchu vozovky nebo chodníku)
Položka nezahrnuje:
- x</t>
  </si>
  <si>
    <t>nové trvalé SDZ dle grafické přílohy Situace
položka včetně nákupu, dovozu a osazení</t>
  </si>
  <si>
    <t>P2 1+1 = 2,000 [A]_x000d_
P4 1 = 1,000 [B]_x000d_
P6 1 = 1,000 [C]_x000d_
E2b 1+1+1 = 3,000 [D]_x000d_
Celkové množství = 7,000</t>
  </si>
  <si>
    <t>914122</t>
  </si>
  <si>
    <t>DOPRAVNÍ ZNAČKY ZÁKLADNÍ VELIKOSTI OCELOVÉ FÓLIE TŘ 1 - MONTÁŽ S PŘEMÍSTĚNÍM</t>
  </si>
  <si>
    <t>přesun stávajícího trvalého SDZ dle grafické přílohy Situace_x000d_
položka včetně odvozu a likvidace</t>
  </si>
  <si>
    <t>Položka zahrnuje:
- dopravu demontované značky z dočasné skládky
- osazení a montáž značky na místě určeném projektem
- nutnou opravu poškozených částí
Položka nezahrnuje:
- dodávku značky</t>
  </si>
  <si>
    <t>1+1+1+1+1 = 5,000 [A]</t>
  </si>
  <si>
    <t>914923</t>
  </si>
  <si>
    <t>SLOUPKY A STOJKY DZ Z OCEL TRUBEK DO PATKY DEMONTÁŽ</t>
  </si>
  <si>
    <t>demontáž sloupků pro trvalé SDZ
položka včetně odvozu materiálu na místo určené investorem stavby</t>
  </si>
  <si>
    <t>Položka zahrnuje odstranění, demontáž a odklizení materiálu s odvozem na předepsané místo</t>
  </si>
  <si>
    <t>915111</t>
  </si>
  <si>
    <t>VODOROVNÉ DOPRAVNÍ ZNAČENÍ BARVOU HLADKÉ - DODÁVKA A POKLÁDKA</t>
  </si>
  <si>
    <t>provizorní nové vodorovné dopravní značení v bílé barvě po pokládce asfaltu před provedením trvalého dopravního značení v plastu podrobně dle grafické přílohy Situace 
položka včetně dovozu materiálu a prací souvisejících s pokládkou VDZ</t>
  </si>
  <si>
    <t>V1a (0,125) 10*0,125 = 1,250 [A]_x000d_
V2b (1,5/1,5/0,25) 58*0,5*0,25 = 7,250 [B]_x000d_
V4 (0,25) 56*0,25 = 14,000 [C]_x000d_
V5 11*0,5 = 5,500 [D]_x000d_
Celkové množství = 28,000</t>
  </si>
  <si>
    <t>položka zahrnuje:
- dodání a pokládku nátěrového materiálu (měří se pouze natíraná plocha)
- předznačení a reflexní úpravu</t>
  </si>
  <si>
    <t>915212</t>
  </si>
  <si>
    <t>VODOROVNÉ DOPRAVNÍ ZNAČENÍ PLASTEM HLADKÉ - ODSTRANĚNÍ</t>
  </si>
  <si>
    <t>(12*0,125*0,5)+(4*0,125*0,5) = 1,000 [A]</t>
  </si>
  <si>
    <t>Položka zahrnuje:
- odstranění značení bez ohledu na způsob provedení (zatření, zbroušení)
- odklizení vzniklé suti
Položka nezahrnuje:
- x</t>
  </si>
  <si>
    <t>915221</t>
  </si>
  <si>
    <t>VODOR DOPRAV ZNAČ PLASTEM STRUKTURÁLNÍ NEHLUČNÉ - DOD A POKLÁDKA</t>
  </si>
  <si>
    <t>nové vodorovné dopravní značení v bílé barvě podrobně dle grafické přílohy Situace 
položka včetně dovozu materiálu a prací souvisejících s pokládkou VDZ</t>
  </si>
  <si>
    <t>190*1.05 = 199,500 [A]</t>
  </si>
  <si>
    <t>523*1.05 = 549,150 [A]</t>
  </si>
  <si>
    <t xml:space="preserve">kamenný obrubník OP7, š=120 mm, v=250 mm  do bet. lože C20/25-XF3 tl. 100 mm- včetně 5% rezerva na prořez obrub
pol. vč. dovozu a osazení obrub</t>
  </si>
  <si>
    <t>51*1.05 = 53,550 [A]</t>
  </si>
  <si>
    <t>919112</t>
  </si>
  <si>
    <t>ŘEZÁNÍ ASFALTOVÉHO KRYTU VOZOVEK TL DO 100MM</t>
  </si>
  <si>
    <t xml:space="preserve">řezání na styku nové a staré obrusné vrstvy v místě  křižovatek MK a středová pracovní spára</t>
  </si>
  <si>
    <t>spáry 265+85 = 350,000 [A]_x000d_
obruby 253+51 = 304,000 [B]_x000d_
Celkové množství = 654,000</t>
  </si>
  <si>
    <t>položka zahrnuje řezání vozovkové vrstvy v předepsané tloušťce, včetně spotřeby vody</t>
  </si>
  <si>
    <t>96687</t>
  </si>
  <si>
    <t>VYBOURÁNÍ ULIČNÍCH VPUSTÍ KOMPLETNÍCH</t>
  </si>
  <si>
    <t xml:space="preserve">vybourání stávajících UV  v hranicích úprav
položka včetně odvozu na skládku - vzdálenost do 20 km- skládkovné v samostatné položce 014101.1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</si>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</sst>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31.44141" customWidth="1"/>
    <col min="2" max="2" width="31.44141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SUM(C10:C12)</f>
        <v>0</v>
      </c>
      <c r="D6" s="3"/>
      <c r="E6" s="3"/>
    </row>
    <row r="7">
      <c r="A7" s="3"/>
      <c r="B7" s="5" t="s">
        <v>5</v>
      </c>
      <c r="C7" s="6">
        <f>SUM(E10:E12)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000'!I3</f>
        <v>0</v>
      </c>
      <c r="D10" s="9">
        <f>SUMIFS('SO 000'!O:O,'SO 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101'!I3</f>
        <v>0</v>
      </c>
      <c r="D11" s="9">
        <f>SUMIFS('SO 101'!O:O,'SO 101'!A:A,"P")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102'!I3</f>
        <v>0</v>
      </c>
      <c r="D12" s="9">
        <f>SUMIFS('SO 102'!O:O,'SO 102'!A:A,"P")</f>
        <v>0</v>
      </c>
      <c r="E12" s="9">
        <f>C12+D12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11</v>
      </c>
      <c r="I3" s="23">
        <f>SUMIFS(I8:I21,A8:A21,"SD")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SUMIFS(I9:I21,A9:A21,"P")</f>
        <v>0</v>
      </c>
      <c r="J8" s="34"/>
    </row>
    <row r="9">
      <c r="A9" s="35" t="s">
        <v>38</v>
      </c>
      <c r="B9" s="35">
        <v>1</v>
      </c>
      <c r="C9" s="36" t="s">
        <v>39</v>
      </c>
      <c r="D9" s="35" t="s">
        <v>40</v>
      </c>
      <c r="E9" s="37" t="s">
        <v>41</v>
      </c>
      <c r="F9" s="38" t="s">
        <v>42</v>
      </c>
      <c r="G9" s="39">
        <v>1</v>
      </c>
      <c r="H9" s="40">
        <v>0</v>
      </c>
      <c r="I9" s="40">
        <f>ROUND(G9*H9,P4)</f>
        <v>0</v>
      </c>
      <c r="J9" s="38" t="s">
        <v>43</v>
      </c>
      <c r="O9" s="41">
        <f>I9*0.21</f>
        <v>0</v>
      </c>
      <c r="P9">
        <v>3</v>
      </c>
    </row>
    <row r="10" ht="115.2">
      <c r="A10" s="35" t="s">
        <v>44</v>
      </c>
      <c r="B10" s="42"/>
      <c r="C10" s="43"/>
      <c r="D10" s="43"/>
      <c r="E10" s="37" t="s">
        <v>45</v>
      </c>
      <c r="F10" s="43"/>
      <c r="G10" s="43"/>
      <c r="H10" s="43"/>
      <c r="I10" s="43"/>
      <c r="J10" s="44"/>
    </row>
    <row r="11">
      <c r="A11" s="35" t="s">
        <v>46</v>
      </c>
      <c r="B11" s="42"/>
      <c r="C11" s="43"/>
      <c r="D11" s="43"/>
      <c r="E11" s="37" t="s">
        <v>47</v>
      </c>
      <c r="F11" s="43"/>
      <c r="G11" s="43"/>
      <c r="H11" s="43"/>
      <c r="I11" s="43"/>
      <c r="J11" s="44"/>
    </row>
    <row r="12">
      <c r="A12" s="35" t="s">
        <v>38</v>
      </c>
      <c r="B12" s="35">
        <v>2</v>
      </c>
      <c r="C12" s="36" t="s">
        <v>48</v>
      </c>
      <c r="D12" s="35" t="s">
        <v>49</v>
      </c>
      <c r="E12" s="37" t="s">
        <v>50</v>
      </c>
      <c r="F12" s="38" t="s">
        <v>42</v>
      </c>
      <c r="G12" s="39">
        <v>1</v>
      </c>
      <c r="H12" s="40">
        <v>0</v>
      </c>
      <c r="I12" s="40">
        <f>ROUND(G12*H12,P4)</f>
        <v>0</v>
      </c>
      <c r="J12" s="38" t="s">
        <v>43</v>
      </c>
      <c r="O12" s="41">
        <f>I12*0.21</f>
        <v>0</v>
      </c>
      <c r="P12">
        <v>3</v>
      </c>
    </row>
    <row r="13" ht="43.2">
      <c r="A13" s="35" t="s">
        <v>44</v>
      </c>
      <c r="B13" s="42"/>
      <c r="C13" s="43"/>
      <c r="D13" s="43"/>
      <c r="E13" s="37" t="s">
        <v>51</v>
      </c>
      <c r="F13" s="43"/>
      <c r="G13" s="43"/>
      <c r="H13" s="43"/>
      <c r="I13" s="43"/>
      <c r="J13" s="44"/>
    </row>
    <row r="14">
      <c r="A14" s="35" t="s">
        <v>52</v>
      </c>
      <c r="B14" s="42"/>
      <c r="C14" s="43"/>
      <c r="D14" s="43"/>
      <c r="E14" s="45" t="s">
        <v>53</v>
      </c>
      <c r="F14" s="43"/>
      <c r="G14" s="43"/>
      <c r="H14" s="43"/>
      <c r="I14" s="43"/>
      <c r="J14" s="44"/>
    </row>
    <row r="15" ht="100.8">
      <c r="A15" s="35" t="s">
        <v>46</v>
      </c>
      <c r="B15" s="42"/>
      <c r="C15" s="43"/>
      <c r="D15" s="43"/>
      <c r="E15" s="37" t="s">
        <v>54</v>
      </c>
      <c r="F15" s="43"/>
      <c r="G15" s="43"/>
      <c r="H15" s="43"/>
      <c r="I15" s="43"/>
      <c r="J15" s="44"/>
    </row>
    <row r="16">
      <c r="A16" s="35" t="s">
        <v>38</v>
      </c>
      <c r="B16" s="35">
        <v>3</v>
      </c>
      <c r="C16" s="36" t="s">
        <v>48</v>
      </c>
      <c r="D16" s="35" t="s">
        <v>55</v>
      </c>
      <c r="E16" s="37" t="s">
        <v>50</v>
      </c>
      <c r="F16" s="38" t="s">
        <v>42</v>
      </c>
      <c r="G16" s="39">
        <v>1</v>
      </c>
      <c r="H16" s="40">
        <v>0</v>
      </c>
      <c r="I16" s="40">
        <f>ROUND(G16*H16,P4)</f>
        <v>0</v>
      </c>
      <c r="J16" s="38" t="s">
        <v>43</v>
      </c>
      <c r="O16" s="41">
        <f>I16*0.21</f>
        <v>0</v>
      </c>
      <c r="P16">
        <v>3</v>
      </c>
    </row>
    <row r="17" ht="57.6">
      <c r="A17" s="35" t="s">
        <v>44</v>
      </c>
      <c r="B17" s="42"/>
      <c r="C17" s="43"/>
      <c r="D17" s="43"/>
      <c r="E17" s="37" t="s">
        <v>56</v>
      </c>
      <c r="F17" s="43"/>
      <c r="G17" s="43"/>
      <c r="H17" s="43"/>
      <c r="I17" s="43"/>
      <c r="J17" s="44"/>
    </row>
    <row r="18" ht="100.8">
      <c r="A18" s="35" t="s">
        <v>46</v>
      </c>
      <c r="B18" s="42"/>
      <c r="C18" s="43"/>
      <c r="D18" s="43"/>
      <c r="E18" s="37" t="s">
        <v>54</v>
      </c>
      <c r="F18" s="43"/>
      <c r="G18" s="43"/>
      <c r="H18" s="43"/>
      <c r="I18" s="43"/>
      <c r="J18" s="44"/>
    </row>
    <row r="19">
      <c r="A19" s="35" t="s">
        <v>38</v>
      </c>
      <c r="B19" s="35">
        <v>4</v>
      </c>
      <c r="C19" s="36" t="s">
        <v>57</v>
      </c>
      <c r="D19" s="35" t="s">
        <v>40</v>
      </c>
      <c r="E19" s="37" t="s">
        <v>58</v>
      </c>
      <c r="F19" s="38" t="s">
        <v>42</v>
      </c>
      <c r="G19" s="39">
        <v>1</v>
      </c>
      <c r="H19" s="40">
        <v>0</v>
      </c>
      <c r="I19" s="40">
        <f>ROUND(G19*H19,P4)</f>
        <v>0</v>
      </c>
      <c r="J19" s="38" t="s">
        <v>43</v>
      </c>
      <c r="O19" s="41">
        <f>I19*0.21</f>
        <v>0</v>
      </c>
      <c r="P19">
        <v>3</v>
      </c>
    </row>
    <row r="20" ht="28.8">
      <c r="A20" s="35" t="s">
        <v>44</v>
      </c>
      <c r="B20" s="42"/>
      <c r="C20" s="43"/>
      <c r="D20" s="43"/>
      <c r="E20" s="37" t="s">
        <v>59</v>
      </c>
      <c r="F20" s="43"/>
      <c r="G20" s="43"/>
      <c r="H20" s="43"/>
      <c r="I20" s="43"/>
      <c r="J20" s="44"/>
    </row>
    <row r="21" ht="28.8">
      <c r="A21" s="35" t="s">
        <v>46</v>
      </c>
      <c r="B21" s="46"/>
      <c r="C21" s="47"/>
      <c r="D21" s="47"/>
      <c r="E21" s="37" t="s">
        <v>60</v>
      </c>
      <c r="F21" s="47"/>
      <c r="G21" s="47"/>
      <c r="H21" s="47"/>
      <c r="I21" s="47"/>
      <c r="J21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13</v>
      </c>
      <c r="I3" s="23">
        <f>SUMIFS(I8:I143,A8:A143,"SD")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SUMIFS(I9:I37,A9:A37,"P")</f>
        <v>0</v>
      </c>
      <c r="J8" s="34"/>
    </row>
    <row r="9">
      <c r="A9" s="35" t="s">
        <v>38</v>
      </c>
      <c r="B9" s="35">
        <v>1</v>
      </c>
      <c r="C9" s="36" t="s">
        <v>61</v>
      </c>
      <c r="D9" s="35" t="s">
        <v>49</v>
      </c>
      <c r="E9" s="37" t="s">
        <v>62</v>
      </c>
      <c r="F9" s="38" t="s">
        <v>63</v>
      </c>
      <c r="G9" s="39">
        <v>138.90000000000001</v>
      </c>
      <c r="H9" s="40">
        <v>0</v>
      </c>
      <c r="I9" s="40">
        <f>ROUND(G9*H9,P4)</f>
        <v>0</v>
      </c>
      <c r="J9" s="38" t="s">
        <v>43</v>
      </c>
      <c r="O9" s="41">
        <f>I9*0.21</f>
        <v>0</v>
      </c>
      <c r="P9">
        <v>3</v>
      </c>
    </row>
    <row r="10" ht="43.2">
      <c r="A10" s="35" t="s">
        <v>44</v>
      </c>
      <c r="B10" s="42"/>
      <c r="C10" s="43"/>
      <c r="D10" s="43"/>
      <c r="E10" s="37" t="s">
        <v>64</v>
      </c>
      <c r="F10" s="43"/>
      <c r="G10" s="43"/>
      <c r="H10" s="43"/>
      <c r="I10" s="43"/>
      <c r="J10" s="44"/>
    </row>
    <row r="11" ht="57.6">
      <c r="A11" s="35" t="s">
        <v>52</v>
      </c>
      <c r="B11" s="42"/>
      <c r="C11" s="43"/>
      <c r="D11" s="43"/>
      <c r="E11" s="45" t="s">
        <v>65</v>
      </c>
      <c r="F11" s="43"/>
      <c r="G11" s="43"/>
      <c r="H11" s="43"/>
      <c r="I11" s="43"/>
      <c r="J11" s="44"/>
    </row>
    <row r="12" ht="28.8">
      <c r="A12" s="35" t="s">
        <v>46</v>
      </c>
      <c r="B12" s="42"/>
      <c r="C12" s="43"/>
      <c r="D12" s="43"/>
      <c r="E12" s="37" t="s">
        <v>66</v>
      </c>
      <c r="F12" s="43"/>
      <c r="G12" s="43"/>
      <c r="H12" s="43"/>
      <c r="I12" s="43"/>
      <c r="J12" s="44"/>
    </row>
    <row r="13">
      <c r="A13" s="35" t="s">
        <v>38</v>
      </c>
      <c r="B13" s="35">
        <v>2</v>
      </c>
      <c r="C13" s="36" t="s">
        <v>61</v>
      </c>
      <c r="D13" s="35" t="s">
        <v>55</v>
      </c>
      <c r="E13" s="37" t="s">
        <v>62</v>
      </c>
      <c r="F13" s="38" t="s">
        <v>63</v>
      </c>
      <c r="G13" s="39">
        <v>2.02</v>
      </c>
      <c r="H13" s="40">
        <v>0</v>
      </c>
      <c r="I13" s="40">
        <f>ROUND(G13*H13,P4)</f>
        <v>0</v>
      </c>
      <c r="J13" s="38" t="s">
        <v>43</v>
      </c>
      <c r="O13" s="41">
        <f>I13*0.21</f>
        <v>0</v>
      </c>
      <c r="P13">
        <v>3</v>
      </c>
    </row>
    <row r="14" ht="43.2">
      <c r="A14" s="35" t="s">
        <v>44</v>
      </c>
      <c r="B14" s="42"/>
      <c r="C14" s="43"/>
      <c r="D14" s="43"/>
      <c r="E14" s="37" t="s">
        <v>67</v>
      </c>
      <c r="F14" s="43"/>
      <c r="G14" s="43"/>
      <c r="H14" s="43"/>
      <c r="I14" s="43"/>
      <c r="J14" s="44"/>
    </row>
    <row r="15" ht="57.6">
      <c r="A15" s="35" t="s">
        <v>52</v>
      </c>
      <c r="B15" s="42"/>
      <c r="C15" s="43"/>
      <c r="D15" s="43"/>
      <c r="E15" s="45" t="s">
        <v>68</v>
      </c>
      <c r="F15" s="43"/>
      <c r="G15" s="43"/>
      <c r="H15" s="43"/>
      <c r="I15" s="43"/>
      <c r="J15" s="44"/>
    </row>
    <row r="16" ht="28.8">
      <c r="A16" s="35" t="s">
        <v>46</v>
      </c>
      <c r="B16" s="42"/>
      <c r="C16" s="43"/>
      <c r="D16" s="43"/>
      <c r="E16" s="37" t="s">
        <v>66</v>
      </c>
      <c r="F16" s="43"/>
      <c r="G16" s="43"/>
      <c r="H16" s="43"/>
      <c r="I16" s="43"/>
      <c r="J16" s="44"/>
    </row>
    <row r="17">
      <c r="A17" s="35" t="s">
        <v>38</v>
      </c>
      <c r="B17" s="35">
        <v>3</v>
      </c>
      <c r="C17" s="36" t="s">
        <v>69</v>
      </c>
      <c r="D17" s="35" t="s">
        <v>40</v>
      </c>
      <c r="E17" s="37" t="s">
        <v>70</v>
      </c>
      <c r="F17" s="38" t="s">
        <v>42</v>
      </c>
      <c r="G17" s="39">
        <v>2</v>
      </c>
      <c r="H17" s="40">
        <v>0</v>
      </c>
      <c r="I17" s="40">
        <f>ROUND(G17*H17,P4)</f>
        <v>0</v>
      </c>
      <c r="J17" s="38" t="s">
        <v>43</v>
      </c>
      <c r="O17" s="41">
        <f>I17*0.21</f>
        <v>0</v>
      </c>
      <c r="P17">
        <v>3</v>
      </c>
    </row>
    <row r="18" ht="28.8">
      <c r="A18" s="35" t="s">
        <v>44</v>
      </c>
      <c r="B18" s="42"/>
      <c r="C18" s="43"/>
      <c r="D18" s="43"/>
      <c r="E18" s="37" t="s">
        <v>71</v>
      </c>
      <c r="F18" s="43"/>
      <c r="G18" s="43"/>
      <c r="H18" s="43"/>
      <c r="I18" s="43"/>
      <c r="J18" s="44"/>
    </row>
    <row r="19">
      <c r="A19" s="35" t="s">
        <v>52</v>
      </c>
      <c r="B19" s="42"/>
      <c r="C19" s="43"/>
      <c r="D19" s="43"/>
      <c r="E19" s="45" t="s">
        <v>72</v>
      </c>
      <c r="F19" s="43"/>
      <c r="G19" s="43"/>
      <c r="H19" s="43"/>
      <c r="I19" s="43"/>
      <c r="J19" s="44"/>
    </row>
    <row r="20">
      <c r="A20" s="35" t="s">
        <v>46</v>
      </c>
      <c r="B20" s="42"/>
      <c r="C20" s="43"/>
      <c r="D20" s="43"/>
      <c r="E20" s="37" t="s">
        <v>73</v>
      </c>
      <c r="F20" s="43"/>
      <c r="G20" s="43"/>
      <c r="H20" s="43"/>
      <c r="I20" s="43"/>
      <c r="J20" s="44"/>
    </row>
    <row r="21">
      <c r="A21" s="35" t="s">
        <v>38</v>
      </c>
      <c r="B21" s="35">
        <v>4</v>
      </c>
      <c r="C21" s="36" t="s">
        <v>74</v>
      </c>
      <c r="D21" s="35" t="s">
        <v>40</v>
      </c>
      <c r="E21" s="37" t="s">
        <v>75</v>
      </c>
      <c r="F21" s="38" t="s">
        <v>42</v>
      </c>
      <c r="G21" s="39">
        <v>1</v>
      </c>
      <c r="H21" s="40">
        <v>0</v>
      </c>
      <c r="I21" s="40">
        <f>ROUND(G21*H21,P4)</f>
        <v>0</v>
      </c>
      <c r="J21" s="38" t="s">
        <v>43</v>
      </c>
      <c r="O21" s="41">
        <f>I21*0.21</f>
        <v>0</v>
      </c>
      <c r="P21">
        <v>3</v>
      </c>
    </row>
    <row r="22" ht="144">
      <c r="A22" s="35" t="s">
        <v>44</v>
      </c>
      <c r="B22" s="42"/>
      <c r="C22" s="43"/>
      <c r="D22" s="43"/>
      <c r="E22" s="37" t="s">
        <v>76</v>
      </c>
      <c r="F22" s="43"/>
      <c r="G22" s="43"/>
      <c r="H22" s="43"/>
      <c r="I22" s="43"/>
      <c r="J22" s="44"/>
    </row>
    <row r="23">
      <c r="A23" s="35" t="s">
        <v>46</v>
      </c>
      <c r="B23" s="42"/>
      <c r="C23" s="43"/>
      <c r="D23" s="43"/>
      <c r="E23" s="37" t="s">
        <v>47</v>
      </c>
      <c r="F23" s="43"/>
      <c r="G23" s="43"/>
      <c r="H23" s="43"/>
      <c r="I23" s="43"/>
      <c r="J23" s="44"/>
    </row>
    <row r="24">
      <c r="A24" s="35" t="s">
        <v>38</v>
      </c>
      <c r="B24" s="35">
        <v>5</v>
      </c>
      <c r="C24" s="36" t="s">
        <v>77</v>
      </c>
      <c r="D24" s="35" t="s">
        <v>49</v>
      </c>
      <c r="E24" s="37" t="s">
        <v>78</v>
      </c>
      <c r="F24" s="38" t="s">
        <v>42</v>
      </c>
      <c r="G24" s="39">
        <v>1</v>
      </c>
      <c r="H24" s="40">
        <v>0</v>
      </c>
      <c r="I24" s="40">
        <f>ROUND(G24*H24,P4)</f>
        <v>0</v>
      </c>
      <c r="J24" s="38" t="s">
        <v>43</v>
      </c>
      <c r="O24" s="41">
        <f>I24*0.21</f>
        <v>0</v>
      </c>
      <c r="P24">
        <v>3</v>
      </c>
    </row>
    <row r="25" ht="43.2">
      <c r="A25" s="35" t="s">
        <v>44</v>
      </c>
      <c r="B25" s="42"/>
      <c r="C25" s="43"/>
      <c r="D25" s="43"/>
      <c r="E25" s="37" t="s">
        <v>79</v>
      </c>
      <c r="F25" s="43"/>
      <c r="G25" s="43"/>
      <c r="H25" s="43"/>
      <c r="I25" s="43"/>
      <c r="J25" s="44"/>
    </row>
    <row r="26">
      <c r="A26" s="35" t="s">
        <v>46</v>
      </c>
      <c r="B26" s="42"/>
      <c r="C26" s="43"/>
      <c r="D26" s="43"/>
      <c r="E26" s="37" t="s">
        <v>80</v>
      </c>
      <c r="F26" s="43"/>
      <c r="G26" s="43"/>
      <c r="H26" s="43"/>
      <c r="I26" s="43"/>
      <c r="J26" s="44"/>
    </row>
    <row r="27">
      <c r="A27" s="35" t="s">
        <v>38</v>
      </c>
      <c r="B27" s="35">
        <v>6</v>
      </c>
      <c r="C27" s="36" t="s">
        <v>77</v>
      </c>
      <c r="D27" s="35" t="s">
        <v>55</v>
      </c>
      <c r="E27" s="37" t="s">
        <v>78</v>
      </c>
      <c r="F27" s="38" t="s">
        <v>42</v>
      </c>
      <c r="G27" s="39">
        <v>1</v>
      </c>
      <c r="H27" s="40">
        <v>0</v>
      </c>
      <c r="I27" s="40">
        <f>ROUND(G27*H27,P4)</f>
        <v>0</v>
      </c>
      <c r="J27" s="38" t="s">
        <v>43</v>
      </c>
      <c r="O27" s="41">
        <f>I27*0.21</f>
        <v>0</v>
      </c>
      <c r="P27">
        <v>3</v>
      </c>
    </row>
    <row r="28">
      <c r="A28" s="35" t="s">
        <v>44</v>
      </c>
      <c r="B28" s="42"/>
      <c r="C28" s="43"/>
      <c r="D28" s="43"/>
      <c r="E28" s="37" t="s">
        <v>81</v>
      </c>
      <c r="F28" s="43"/>
      <c r="G28" s="43"/>
      <c r="H28" s="43"/>
      <c r="I28" s="43"/>
      <c r="J28" s="44"/>
    </row>
    <row r="29">
      <c r="A29" s="35" t="s">
        <v>46</v>
      </c>
      <c r="B29" s="42"/>
      <c r="C29" s="43"/>
      <c r="D29" s="43"/>
      <c r="E29" s="37" t="s">
        <v>80</v>
      </c>
      <c r="F29" s="43"/>
      <c r="G29" s="43"/>
      <c r="H29" s="43"/>
      <c r="I29" s="43"/>
      <c r="J29" s="44"/>
    </row>
    <row r="30">
      <c r="A30" s="35" t="s">
        <v>38</v>
      </c>
      <c r="B30" s="35">
        <v>7</v>
      </c>
      <c r="C30" s="36" t="s">
        <v>82</v>
      </c>
      <c r="D30" s="35" t="s">
        <v>40</v>
      </c>
      <c r="E30" s="37" t="s">
        <v>83</v>
      </c>
      <c r="F30" s="38" t="s">
        <v>42</v>
      </c>
      <c r="G30" s="39">
        <v>1</v>
      </c>
      <c r="H30" s="40">
        <v>0</v>
      </c>
      <c r="I30" s="40">
        <f>ROUND(G30*H30,P4)</f>
        <v>0</v>
      </c>
      <c r="J30" s="38" t="s">
        <v>43</v>
      </c>
      <c r="O30" s="41">
        <f>I30*0.21</f>
        <v>0</v>
      </c>
      <c r="P30">
        <v>3</v>
      </c>
    </row>
    <row r="31" ht="72">
      <c r="A31" s="35" t="s">
        <v>44</v>
      </c>
      <c r="B31" s="42"/>
      <c r="C31" s="43"/>
      <c r="D31" s="43"/>
      <c r="E31" s="37" t="s">
        <v>84</v>
      </c>
      <c r="F31" s="43"/>
      <c r="G31" s="43"/>
      <c r="H31" s="43"/>
      <c r="I31" s="43"/>
      <c r="J31" s="44"/>
    </row>
    <row r="32">
      <c r="A32" s="35" t="s">
        <v>52</v>
      </c>
      <c r="B32" s="42"/>
      <c r="C32" s="43"/>
      <c r="D32" s="43"/>
      <c r="E32" s="49" t="s">
        <v>40</v>
      </c>
      <c r="F32" s="43"/>
      <c r="G32" s="43"/>
      <c r="H32" s="43"/>
      <c r="I32" s="43"/>
      <c r="J32" s="44"/>
    </row>
    <row r="33">
      <c r="A33" s="35" t="s">
        <v>46</v>
      </c>
      <c r="B33" s="42"/>
      <c r="C33" s="43"/>
      <c r="D33" s="43"/>
      <c r="E33" s="37" t="s">
        <v>80</v>
      </c>
      <c r="F33" s="43"/>
      <c r="G33" s="43"/>
      <c r="H33" s="43"/>
      <c r="I33" s="43"/>
      <c r="J33" s="44"/>
    </row>
    <row r="34">
      <c r="A34" s="35" t="s">
        <v>38</v>
      </c>
      <c r="B34" s="35">
        <v>8</v>
      </c>
      <c r="C34" s="36" t="s">
        <v>85</v>
      </c>
      <c r="D34" s="35" t="s">
        <v>40</v>
      </c>
      <c r="E34" s="37" t="s">
        <v>86</v>
      </c>
      <c r="F34" s="38" t="s">
        <v>42</v>
      </c>
      <c r="G34" s="39">
        <v>1</v>
      </c>
      <c r="H34" s="40">
        <v>0</v>
      </c>
      <c r="I34" s="40">
        <f>ROUND(G34*H34,P4)</f>
        <v>0</v>
      </c>
      <c r="J34" s="38" t="s">
        <v>43</v>
      </c>
      <c r="O34" s="41">
        <f>I34*0.21</f>
        <v>0</v>
      </c>
      <c r="P34">
        <v>3</v>
      </c>
    </row>
    <row r="35">
      <c r="A35" s="35" t="s">
        <v>44</v>
      </c>
      <c r="B35" s="42"/>
      <c r="C35" s="43"/>
      <c r="D35" s="43"/>
      <c r="E35" s="37" t="s">
        <v>87</v>
      </c>
      <c r="F35" s="43"/>
      <c r="G35" s="43"/>
      <c r="H35" s="43"/>
      <c r="I35" s="43"/>
      <c r="J35" s="44"/>
    </row>
    <row r="36">
      <c r="A36" s="35" t="s">
        <v>52</v>
      </c>
      <c r="B36" s="42"/>
      <c r="C36" s="43"/>
      <c r="D36" s="43"/>
      <c r="E36" s="49" t="s">
        <v>40</v>
      </c>
      <c r="F36" s="43"/>
      <c r="G36" s="43"/>
      <c r="H36" s="43"/>
      <c r="I36" s="43"/>
      <c r="J36" s="44"/>
    </row>
    <row r="37">
      <c r="A37" s="35" t="s">
        <v>46</v>
      </c>
      <c r="B37" s="42"/>
      <c r="C37" s="43"/>
      <c r="D37" s="43"/>
      <c r="E37" s="37" t="s">
        <v>80</v>
      </c>
      <c r="F37" s="43"/>
      <c r="G37" s="43"/>
      <c r="H37" s="43"/>
      <c r="I37" s="43"/>
      <c r="J37" s="44"/>
    </row>
    <row r="38">
      <c r="A38" s="29" t="s">
        <v>35</v>
      </c>
      <c r="B38" s="30"/>
      <c r="C38" s="31" t="s">
        <v>49</v>
      </c>
      <c r="D38" s="32"/>
      <c r="E38" s="29" t="s">
        <v>88</v>
      </c>
      <c r="F38" s="32"/>
      <c r="G38" s="32"/>
      <c r="H38" s="32"/>
      <c r="I38" s="33">
        <f>SUMIFS(I39:I101,A39:A101,"P")</f>
        <v>0</v>
      </c>
      <c r="J38" s="34"/>
    </row>
    <row r="39">
      <c r="A39" s="35" t="s">
        <v>38</v>
      </c>
      <c r="B39" s="35">
        <v>9</v>
      </c>
      <c r="C39" s="36" t="s">
        <v>89</v>
      </c>
      <c r="D39" s="35" t="s">
        <v>40</v>
      </c>
      <c r="E39" s="37" t="s">
        <v>90</v>
      </c>
      <c r="F39" s="38" t="s">
        <v>91</v>
      </c>
      <c r="G39" s="39">
        <v>50</v>
      </c>
      <c r="H39" s="40">
        <v>0</v>
      </c>
      <c r="I39" s="40">
        <f>ROUND(G39*H39,P4)</f>
        <v>0</v>
      </c>
      <c r="J39" s="38" t="s">
        <v>43</v>
      </c>
      <c r="O39" s="41">
        <f>I39*0.21</f>
        <v>0</v>
      </c>
      <c r="P39">
        <v>3</v>
      </c>
    </row>
    <row r="40" ht="43.2">
      <c r="A40" s="35" t="s">
        <v>44</v>
      </c>
      <c r="B40" s="42"/>
      <c r="C40" s="43"/>
      <c r="D40" s="43"/>
      <c r="E40" s="37" t="s">
        <v>92</v>
      </c>
      <c r="F40" s="43"/>
      <c r="G40" s="43"/>
      <c r="H40" s="43"/>
      <c r="I40" s="43"/>
      <c r="J40" s="44"/>
    </row>
    <row r="41">
      <c r="A41" s="35" t="s">
        <v>52</v>
      </c>
      <c r="B41" s="42"/>
      <c r="C41" s="43"/>
      <c r="D41" s="43"/>
      <c r="E41" s="45" t="s">
        <v>93</v>
      </c>
      <c r="F41" s="43"/>
      <c r="G41" s="43"/>
      <c r="H41" s="43"/>
      <c r="I41" s="43"/>
      <c r="J41" s="44"/>
    </row>
    <row r="42" ht="43.2">
      <c r="A42" s="35" t="s">
        <v>46</v>
      </c>
      <c r="B42" s="42"/>
      <c r="C42" s="43"/>
      <c r="D42" s="43"/>
      <c r="E42" s="37" t="s">
        <v>94</v>
      </c>
      <c r="F42" s="43"/>
      <c r="G42" s="43"/>
      <c r="H42" s="43"/>
      <c r="I42" s="43"/>
      <c r="J42" s="44"/>
    </row>
    <row r="43" ht="28.8">
      <c r="A43" s="35" t="s">
        <v>38</v>
      </c>
      <c r="B43" s="35">
        <v>10</v>
      </c>
      <c r="C43" s="36" t="s">
        <v>95</v>
      </c>
      <c r="D43" s="35" t="s">
        <v>40</v>
      </c>
      <c r="E43" s="37" t="s">
        <v>96</v>
      </c>
      <c r="F43" s="38" t="s">
        <v>97</v>
      </c>
      <c r="G43" s="39">
        <v>11</v>
      </c>
      <c r="H43" s="40">
        <v>0</v>
      </c>
      <c r="I43" s="40">
        <f>ROUND(G43*H43,P4)</f>
        <v>0</v>
      </c>
      <c r="J43" s="38" t="s">
        <v>43</v>
      </c>
      <c r="O43" s="41">
        <f>I43*0.21</f>
        <v>0</v>
      </c>
      <c r="P43">
        <v>3</v>
      </c>
    </row>
    <row r="44" ht="57.6">
      <c r="A44" s="35" t="s">
        <v>44</v>
      </c>
      <c r="B44" s="42"/>
      <c r="C44" s="43"/>
      <c r="D44" s="43"/>
      <c r="E44" s="37" t="s">
        <v>98</v>
      </c>
      <c r="F44" s="43"/>
      <c r="G44" s="43"/>
      <c r="H44" s="43"/>
      <c r="I44" s="43"/>
      <c r="J44" s="44"/>
    </row>
    <row r="45">
      <c r="A45" s="35" t="s">
        <v>52</v>
      </c>
      <c r="B45" s="42"/>
      <c r="C45" s="43"/>
      <c r="D45" s="43"/>
      <c r="E45" s="45" t="s">
        <v>99</v>
      </c>
      <c r="F45" s="43"/>
      <c r="G45" s="43"/>
      <c r="H45" s="43"/>
      <c r="I45" s="43"/>
      <c r="J45" s="44"/>
    </row>
    <row r="46" ht="187.2">
      <c r="A46" s="35" t="s">
        <v>46</v>
      </c>
      <c r="B46" s="42"/>
      <c r="C46" s="43"/>
      <c r="D46" s="43"/>
      <c r="E46" s="37" t="s">
        <v>100</v>
      </c>
      <c r="F46" s="43"/>
      <c r="G46" s="43"/>
      <c r="H46" s="43"/>
      <c r="I46" s="43"/>
      <c r="J46" s="44"/>
    </row>
    <row r="47">
      <c r="A47" s="35" t="s">
        <v>38</v>
      </c>
      <c r="B47" s="35">
        <v>11</v>
      </c>
      <c r="C47" s="36" t="s">
        <v>101</v>
      </c>
      <c r="D47" s="35" t="s">
        <v>40</v>
      </c>
      <c r="E47" s="37" t="s">
        <v>102</v>
      </c>
      <c r="F47" s="38" t="s">
        <v>63</v>
      </c>
      <c r="G47" s="39">
        <v>1.3200000000000001</v>
      </c>
      <c r="H47" s="40">
        <v>0</v>
      </c>
      <c r="I47" s="40">
        <f>ROUND(G47*H47,P4)</f>
        <v>0</v>
      </c>
      <c r="J47" s="38" t="s">
        <v>43</v>
      </c>
      <c r="O47" s="41">
        <f>I47*0.21</f>
        <v>0</v>
      </c>
      <c r="P47">
        <v>3</v>
      </c>
    </row>
    <row r="48" ht="43.2">
      <c r="A48" s="35" t="s">
        <v>44</v>
      </c>
      <c r="B48" s="42"/>
      <c r="C48" s="43"/>
      <c r="D48" s="43"/>
      <c r="E48" s="37" t="s">
        <v>103</v>
      </c>
      <c r="F48" s="43"/>
      <c r="G48" s="43"/>
      <c r="H48" s="43"/>
      <c r="I48" s="43"/>
      <c r="J48" s="44"/>
    </row>
    <row r="49">
      <c r="A49" s="35" t="s">
        <v>52</v>
      </c>
      <c r="B49" s="42"/>
      <c r="C49" s="43"/>
      <c r="D49" s="43"/>
      <c r="E49" s="45" t="s">
        <v>104</v>
      </c>
      <c r="F49" s="43"/>
      <c r="G49" s="43"/>
      <c r="H49" s="43"/>
      <c r="I49" s="43"/>
      <c r="J49" s="44"/>
    </row>
    <row r="50" ht="72">
      <c r="A50" s="35" t="s">
        <v>46</v>
      </c>
      <c r="B50" s="42"/>
      <c r="C50" s="43"/>
      <c r="D50" s="43"/>
      <c r="E50" s="37" t="s">
        <v>105</v>
      </c>
      <c r="F50" s="43"/>
      <c r="G50" s="43"/>
      <c r="H50" s="43"/>
      <c r="I50" s="43"/>
      <c r="J50" s="44"/>
    </row>
    <row r="51" ht="28.8">
      <c r="A51" s="35" t="s">
        <v>38</v>
      </c>
      <c r="B51" s="35">
        <v>12</v>
      </c>
      <c r="C51" s="36" t="s">
        <v>106</v>
      </c>
      <c r="D51" s="35" t="s">
        <v>40</v>
      </c>
      <c r="E51" s="37" t="s">
        <v>107</v>
      </c>
      <c r="F51" s="38" t="s">
        <v>63</v>
      </c>
      <c r="G51" s="39">
        <v>3.2999999999999998</v>
      </c>
      <c r="H51" s="40">
        <v>0</v>
      </c>
      <c r="I51" s="40">
        <f>ROUND(G51*H51,P4)</f>
        <v>0</v>
      </c>
      <c r="J51" s="38" t="s">
        <v>43</v>
      </c>
      <c r="O51" s="41">
        <f>I51*0.21</f>
        <v>0</v>
      </c>
      <c r="P51">
        <v>3</v>
      </c>
    </row>
    <row r="52" ht="57.6">
      <c r="A52" s="35" t="s">
        <v>44</v>
      </c>
      <c r="B52" s="42"/>
      <c r="C52" s="43"/>
      <c r="D52" s="43"/>
      <c r="E52" s="37" t="s">
        <v>108</v>
      </c>
      <c r="F52" s="43"/>
      <c r="G52" s="43"/>
      <c r="H52" s="43"/>
      <c r="I52" s="43"/>
      <c r="J52" s="44"/>
    </row>
    <row r="53">
      <c r="A53" s="35" t="s">
        <v>52</v>
      </c>
      <c r="B53" s="42"/>
      <c r="C53" s="43"/>
      <c r="D53" s="43"/>
      <c r="E53" s="45" t="s">
        <v>109</v>
      </c>
      <c r="F53" s="43"/>
      <c r="G53" s="43"/>
      <c r="H53" s="43"/>
      <c r="I53" s="43"/>
      <c r="J53" s="44"/>
    </row>
    <row r="54" ht="72">
      <c r="A54" s="35" t="s">
        <v>46</v>
      </c>
      <c r="B54" s="42"/>
      <c r="C54" s="43"/>
      <c r="D54" s="43"/>
      <c r="E54" s="37" t="s">
        <v>105</v>
      </c>
      <c r="F54" s="43"/>
      <c r="G54" s="43"/>
      <c r="H54" s="43"/>
      <c r="I54" s="43"/>
      <c r="J54" s="44"/>
    </row>
    <row r="55">
      <c r="A55" s="35" t="s">
        <v>38</v>
      </c>
      <c r="B55" s="35">
        <v>13</v>
      </c>
      <c r="C55" s="36" t="s">
        <v>110</v>
      </c>
      <c r="D55" s="35" t="s">
        <v>40</v>
      </c>
      <c r="E55" s="37" t="s">
        <v>111</v>
      </c>
      <c r="F55" s="38" t="s">
        <v>112</v>
      </c>
      <c r="G55" s="39">
        <v>40</v>
      </c>
      <c r="H55" s="40">
        <v>0</v>
      </c>
      <c r="I55" s="40">
        <f>ROUND(G55*H55,P4)</f>
        <v>0</v>
      </c>
      <c r="J55" s="38" t="s">
        <v>43</v>
      </c>
      <c r="O55" s="41">
        <f>I55*0.21</f>
        <v>0</v>
      </c>
      <c r="P55">
        <v>3</v>
      </c>
    </row>
    <row r="56" ht="43.2">
      <c r="A56" s="35" t="s">
        <v>44</v>
      </c>
      <c r="B56" s="42"/>
      <c r="C56" s="43"/>
      <c r="D56" s="43"/>
      <c r="E56" s="37" t="s">
        <v>113</v>
      </c>
      <c r="F56" s="43"/>
      <c r="G56" s="43"/>
      <c r="H56" s="43"/>
      <c r="I56" s="43"/>
      <c r="J56" s="44"/>
    </row>
    <row r="57">
      <c r="A57" s="35" t="s">
        <v>52</v>
      </c>
      <c r="B57" s="42"/>
      <c r="C57" s="43"/>
      <c r="D57" s="43"/>
      <c r="E57" s="45" t="s">
        <v>114</v>
      </c>
      <c r="F57" s="43"/>
      <c r="G57" s="43"/>
      <c r="H57" s="43"/>
      <c r="I57" s="43"/>
      <c r="J57" s="44"/>
    </row>
    <row r="58" ht="72">
      <c r="A58" s="35" t="s">
        <v>46</v>
      </c>
      <c r="B58" s="42"/>
      <c r="C58" s="43"/>
      <c r="D58" s="43"/>
      <c r="E58" s="37" t="s">
        <v>105</v>
      </c>
      <c r="F58" s="43"/>
      <c r="G58" s="43"/>
      <c r="H58" s="43"/>
      <c r="I58" s="43"/>
      <c r="J58" s="44"/>
    </row>
    <row r="59">
      <c r="A59" s="35" t="s">
        <v>38</v>
      </c>
      <c r="B59" s="35">
        <v>14</v>
      </c>
      <c r="C59" s="36" t="s">
        <v>115</v>
      </c>
      <c r="D59" s="35" t="s">
        <v>40</v>
      </c>
      <c r="E59" s="37" t="s">
        <v>116</v>
      </c>
      <c r="F59" s="38" t="s">
        <v>112</v>
      </c>
      <c r="G59" s="39">
        <v>8</v>
      </c>
      <c r="H59" s="40">
        <v>0</v>
      </c>
      <c r="I59" s="40">
        <f>ROUND(G59*H59,P4)</f>
        <v>0</v>
      </c>
      <c r="J59" s="38" t="s">
        <v>43</v>
      </c>
      <c r="O59" s="41">
        <f>I59*0.21</f>
        <v>0</v>
      </c>
      <c r="P59">
        <v>3</v>
      </c>
    </row>
    <row r="60" ht="43.2">
      <c r="A60" s="35" t="s">
        <v>44</v>
      </c>
      <c r="B60" s="42"/>
      <c r="C60" s="43"/>
      <c r="D60" s="43"/>
      <c r="E60" s="37" t="s">
        <v>117</v>
      </c>
      <c r="F60" s="43"/>
      <c r="G60" s="43"/>
      <c r="H60" s="43"/>
      <c r="I60" s="43"/>
      <c r="J60" s="44"/>
    </row>
    <row r="61">
      <c r="A61" s="35" t="s">
        <v>52</v>
      </c>
      <c r="B61" s="42"/>
      <c r="C61" s="43"/>
      <c r="D61" s="43"/>
      <c r="E61" s="45" t="s">
        <v>118</v>
      </c>
      <c r="F61" s="43"/>
      <c r="G61" s="43"/>
      <c r="H61" s="43"/>
      <c r="I61" s="43"/>
      <c r="J61" s="44"/>
    </row>
    <row r="62" ht="72">
      <c r="A62" s="35" t="s">
        <v>46</v>
      </c>
      <c r="B62" s="42"/>
      <c r="C62" s="43"/>
      <c r="D62" s="43"/>
      <c r="E62" s="37" t="s">
        <v>105</v>
      </c>
      <c r="F62" s="43"/>
      <c r="G62" s="43"/>
      <c r="H62" s="43"/>
      <c r="I62" s="43"/>
      <c r="J62" s="44"/>
    </row>
    <row r="63">
      <c r="A63" s="35" t="s">
        <v>38</v>
      </c>
      <c r="B63" s="35">
        <v>15</v>
      </c>
      <c r="C63" s="36" t="s">
        <v>119</v>
      </c>
      <c r="D63" s="35" t="s">
        <v>40</v>
      </c>
      <c r="E63" s="37" t="s">
        <v>120</v>
      </c>
      <c r="F63" s="38" t="s">
        <v>112</v>
      </c>
      <c r="G63" s="39">
        <v>90</v>
      </c>
      <c r="H63" s="40">
        <v>0</v>
      </c>
      <c r="I63" s="40">
        <f>ROUND(G63*H63,P4)</f>
        <v>0</v>
      </c>
      <c r="J63" s="38" t="s">
        <v>43</v>
      </c>
      <c r="O63" s="41">
        <f>I63*0.21</f>
        <v>0</v>
      </c>
      <c r="P63">
        <v>3</v>
      </c>
    </row>
    <row r="64" ht="57.6">
      <c r="A64" s="35" t="s">
        <v>44</v>
      </c>
      <c r="B64" s="42"/>
      <c r="C64" s="43"/>
      <c r="D64" s="43"/>
      <c r="E64" s="37" t="s">
        <v>121</v>
      </c>
      <c r="F64" s="43"/>
      <c r="G64" s="43"/>
      <c r="H64" s="43"/>
      <c r="I64" s="43"/>
      <c r="J64" s="44"/>
    </row>
    <row r="65">
      <c r="A65" s="35" t="s">
        <v>52</v>
      </c>
      <c r="B65" s="42"/>
      <c r="C65" s="43"/>
      <c r="D65" s="43"/>
      <c r="E65" s="45" t="s">
        <v>122</v>
      </c>
      <c r="F65" s="43"/>
      <c r="G65" s="43"/>
      <c r="H65" s="43"/>
      <c r="I65" s="43"/>
      <c r="J65" s="44"/>
    </row>
    <row r="66" ht="72">
      <c r="A66" s="35" t="s">
        <v>46</v>
      </c>
      <c r="B66" s="42"/>
      <c r="C66" s="43"/>
      <c r="D66" s="43"/>
      <c r="E66" s="37" t="s">
        <v>105</v>
      </c>
      <c r="F66" s="43"/>
      <c r="G66" s="43"/>
      <c r="H66" s="43"/>
      <c r="I66" s="43"/>
      <c r="J66" s="44"/>
    </row>
    <row r="67">
      <c r="A67" s="35" t="s">
        <v>38</v>
      </c>
      <c r="B67" s="35">
        <v>16</v>
      </c>
      <c r="C67" s="36" t="s">
        <v>123</v>
      </c>
      <c r="D67" s="35" t="s">
        <v>40</v>
      </c>
      <c r="E67" s="37" t="s">
        <v>124</v>
      </c>
      <c r="F67" s="38" t="s">
        <v>63</v>
      </c>
      <c r="G67" s="39">
        <v>70.099999999999994</v>
      </c>
      <c r="H67" s="40">
        <v>0</v>
      </c>
      <c r="I67" s="40">
        <f>ROUND(G67*H67,P4)</f>
        <v>0</v>
      </c>
      <c r="J67" s="38" t="s">
        <v>43</v>
      </c>
      <c r="O67" s="41">
        <f>I67*0.21</f>
        <v>0</v>
      </c>
      <c r="P67">
        <v>3</v>
      </c>
    </row>
    <row r="68" ht="57.6">
      <c r="A68" s="35" t="s">
        <v>44</v>
      </c>
      <c r="B68" s="42"/>
      <c r="C68" s="43"/>
      <c r="D68" s="43"/>
      <c r="E68" s="37" t="s">
        <v>125</v>
      </c>
      <c r="F68" s="43"/>
      <c r="G68" s="43"/>
      <c r="H68" s="43"/>
      <c r="I68" s="43"/>
      <c r="J68" s="44"/>
    </row>
    <row r="69">
      <c r="A69" s="35" t="s">
        <v>52</v>
      </c>
      <c r="B69" s="42"/>
      <c r="C69" s="43"/>
      <c r="D69" s="43"/>
      <c r="E69" s="45" t="s">
        <v>126</v>
      </c>
      <c r="F69" s="43"/>
      <c r="G69" s="43"/>
      <c r="H69" s="43"/>
      <c r="I69" s="43"/>
      <c r="J69" s="44"/>
    </row>
    <row r="70" ht="43.2">
      <c r="A70" s="35" t="s">
        <v>46</v>
      </c>
      <c r="B70" s="42"/>
      <c r="C70" s="43"/>
      <c r="D70" s="43"/>
      <c r="E70" s="37" t="s">
        <v>127</v>
      </c>
      <c r="F70" s="43"/>
      <c r="G70" s="43"/>
      <c r="H70" s="43"/>
      <c r="I70" s="43"/>
      <c r="J70" s="44"/>
    </row>
    <row r="71">
      <c r="A71" s="35" t="s">
        <v>38</v>
      </c>
      <c r="B71" s="35">
        <v>17</v>
      </c>
      <c r="C71" s="36" t="s">
        <v>128</v>
      </c>
      <c r="D71" s="35" t="s">
        <v>49</v>
      </c>
      <c r="E71" s="37" t="s">
        <v>129</v>
      </c>
      <c r="F71" s="38" t="s">
        <v>63</v>
      </c>
      <c r="G71" s="39">
        <v>56.5</v>
      </c>
      <c r="H71" s="40">
        <v>0</v>
      </c>
      <c r="I71" s="40">
        <f>ROUND(G71*H71,P4)</f>
        <v>0</v>
      </c>
      <c r="J71" s="38" t="s">
        <v>43</v>
      </c>
      <c r="O71" s="41">
        <f>I71*0.21</f>
        <v>0</v>
      </c>
      <c r="P71">
        <v>3</v>
      </c>
    </row>
    <row r="72" ht="43.2">
      <c r="A72" s="35" t="s">
        <v>44</v>
      </c>
      <c r="B72" s="42"/>
      <c r="C72" s="43"/>
      <c r="D72" s="43"/>
      <c r="E72" s="37" t="s">
        <v>130</v>
      </c>
      <c r="F72" s="43"/>
      <c r="G72" s="43"/>
      <c r="H72" s="43"/>
      <c r="I72" s="43"/>
      <c r="J72" s="44"/>
    </row>
    <row r="73">
      <c r="A73" s="35" t="s">
        <v>52</v>
      </c>
      <c r="B73" s="42"/>
      <c r="C73" s="43"/>
      <c r="D73" s="43"/>
      <c r="E73" s="45" t="s">
        <v>131</v>
      </c>
      <c r="F73" s="43"/>
      <c r="G73" s="43"/>
      <c r="H73" s="43"/>
      <c r="I73" s="43"/>
      <c r="J73" s="44"/>
    </row>
    <row r="74" ht="409.5">
      <c r="A74" s="35" t="s">
        <v>46</v>
      </c>
      <c r="B74" s="42"/>
      <c r="C74" s="43"/>
      <c r="D74" s="43"/>
      <c r="E74" s="37" t="s">
        <v>132</v>
      </c>
      <c r="F74" s="43"/>
      <c r="G74" s="43"/>
      <c r="H74" s="43"/>
      <c r="I74" s="43"/>
      <c r="J74" s="44"/>
    </row>
    <row r="75">
      <c r="A75" s="35" t="s">
        <v>38</v>
      </c>
      <c r="B75" s="35">
        <v>18</v>
      </c>
      <c r="C75" s="36" t="s">
        <v>128</v>
      </c>
      <c r="D75" s="35" t="s">
        <v>55</v>
      </c>
      <c r="E75" s="37" t="s">
        <v>129</v>
      </c>
      <c r="F75" s="38" t="s">
        <v>63</v>
      </c>
      <c r="G75" s="39">
        <v>79.099999999999994</v>
      </c>
      <c r="H75" s="40">
        <v>0</v>
      </c>
      <c r="I75" s="40">
        <f>ROUND(G75*H75,P4)</f>
        <v>0</v>
      </c>
      <c r="J75" s="38" t="s">
        <v>43</v>
      </c>
      <c r="O75" s="41">
        <f>I75*0.21</f>
        <v>0</v>
      </c>
      <c r="P75">
        <v>3</v>
      </c>
    </row>
    <row r="76" ht="72">
      <c r="A76" s="35" t="s">
        <v>44</v>
      </c>
      <c r="B76" s="42"/>
      <c r="C76" s="43"/>
      <c r="D76" s="43"/>
      <c r="E76" s="37" t="s">
        <v>133</v>
      </c>
      <c r="F76" s="43"/>
      <c r="G76" s="43"/>
      <c r="H76" s="43"/>
      <c r="I76" s="43"/>
      <c r="J76" s="44"/>
    </row>
    <row r="77">
      <c r="A77" s="35" t="s">
        <v>52</v>
      </c>
      <c r="B77" s="42"/>
      <c r="C77" s="43"/>
      <c r="D77" s="43"/>
      <c r="E77" s="45" t="s">
        <v>134</v>
      </c>
      <c r="F77" s="43"/>
      <c r="G77" s="43"/>
      <c r="H77" s="43"/>
      <c r="I77" s="43"/>
      <c r="J77" s="44"/>
    </row>
    <row r="78" ht="409.5">
      <c r="A78" s="35" t="s">
        <v>46</v>
      </c>
      <c r="B78" s="42"/>
      <c r="C78" s="43"/>
      <c r="D78" s="43"/>
      <c r="E78" s="37" t="s">
        <v>132</v>
      </c>
      <c r="F78" s="43"/>
      <c r="G78" s="43"/>
      <c r="H78" s="43"/>
      <c r="I78" s="43"/>
      <c r="J78" s="44"/>
    </row>
    <row r="79">
      <c r="A79" s="35" t="s">
        <v>38</v>
      </c>
      <c r="B79" s="35">
        <v>19</v>
      </c>
      <c r="C79" s="36" t="s">
        <v>135</v>
      </c>
      <c r="D79" s="35" t="s">
        <v>40</v>
      </c>
      <c r="E79" s="37" t="s">
        <v>136</v>
      </c>
      <c r="F79" s="38" t="s">
        <v>63</v>
      </c>
      <c r="G79" s="39">
        <v>16.559999999999999</v>
      </c>
      <c r="H79" s="40">
        <v>0</v>
      </c>
      <c r="I79" s="40">
        <f>ROUND(G79*H79,P4)</f>
        <v>0</v>
      </c>
      <c r="J79" s="38" t="s">
        <v>43</v>
      </c>
      <c r="O79" s="41">
        <f>I79*0.21</f>
        <v>0</v>
      </c>
      <c r="P79">
        <v>3</v>
      </c>
    </row>
    <row r="80" ht="43.2">
      <c r="A80" s="35" t="s">
        <v>44</v>
      </c>
      <c r="B80" s="42"/>
      <c r="C80" s="43"/>
      <c r="D80" s="43"/>
      <c r="E80" s="37" t="s">
        <v>137</v>
      </c>
      <c r="F80" s="43"/>
      <c r="G80" s="43"/>
      <c r="H80" s="43"/>
      <c r="I80" s="43"/>
      <c r="J80" s="44"/>
    </row>
    <row r="81">
      <c r="A81" s="35" t="s">
        <v>52</v>
      </c>
      <c r="B81" s="42"/>
      <c r="C81" s="43"/>
      <c r="D81" s="43"/>
      <c r="E81" s="45" t="s">
        <v>138</v>
      </c>
      <c r="F81" s="43"/>
      <c r="G81" s="43"/>
      <c r="H81" s="43"/>
      <c r="I81" s="43"/>
      <c r="J81" s="44"/>
    </row>
    <row r="82" ht="288">
      <c r="A82" s="35" t="s">
        <v>46</v>
      </c>
      <c r="B82" s="42"/>
      <c r="C82" s="43"/>
      <c r="D82" s="43"/>
      <c r="E82" s="37" t="s">
        <v>139</v>
      </c>
      <c r="F82" s="43"/>
      <c r="G82" s="43"/>
      <c r="H82" s="43"/>
      <c r="I82" s="43"/>
      <c r="J82" s="44"/>
    </row>
    <row r="83">
      <c r="A83" s="35" t="s">
        <v>38</v>
      </c>
      <c r="B83" s="35">
        <v>20</v>
      </c>
      <c r="C83" s="36" t="s">
        <v>140</v>
      </c>
      <c r="D83" s="35" t="s">
        <v>40</v>
      </c>
      <c r="E83" s="37" t="s">
        <v>141</v>
      </c>
      <c r="F83" s="38" t="s">
        <v>91</v>
      </c>
      <c r="G83" s="39">
        <v>483.19999999999999</v>
      </c>
      <c r="H83" s="40">
        <v>0</v>
      </c>
      <c r="I83" s="40">
        <f>ROUND(G83*H83,P4)</f>
        <v>0</v>
      </c>
      <c r="J83" s="38" t="s">
        <v>43</v>
      </c>
      <c r="O83" s="41">
        <f>I83*0.21</f>
        <v>0</v>
      </c>
      <c r="P83">
        <v>3</v>
      </c>
    </row>
    <row r="84" ht="28.8">
      <c r="A84" s="35" t="s">
        <v>44</v>
      </c>
      <c r="B84" s="42"/>
      <c r="C84" s="43"/>
      <c r="D84" s="43"/>
      <c r="E84" s="37" t="s">
        <v>142</v>
      </c>
      <c r="F84" s="43"/>
      <c r="G84" s="43"/>
      <c r="H84" s="43"/>
      <c r="I84" s="43"/>
      <c r="J84" s="44"/>
    </row>
    <row r="85" ht="43.2">
      <c r="A85" s="35" t="s">
        <v>52</v>
      </c>
      <c r="B85" s="42"/>
      <c r="C85" s="43"/>
      <c r="D85" s="43"/>
      <c r="E85" s="45" t="s">
        <v>143</v>
      </c>
      <c r="F85" s="43"/>
      <c r="G85" s="43"/>
      <c r="H85" s="43"/>
      <c r="I85" s="43"/>
      <c r="J85" s="44"/>
    </row>
    <row r="86" ht="28.8">
      <c r="A86" s="35" t="s">
        <v>46</v>
      </c>
      <c r="B86" s="42"/>
      <c r="C86" s="43"/>
      <c r="D86" s="43"/>
      <c r="E86" s="37" t="s">
        <v>144</v>
      </c>
      <c r="F86" s="43"/>
      <c r="G86" s="43"/>
      <c r="H86" s="43"/>
      <c r="I86" s="43"/>
      <c r="J86" s="44"/>
    </row>
    <row r="87">
      <c r="A87" s="35" t="s">
        <v>38</v>
      </c>
      <c r="B87" s="35">
        <v>21</v>
      </c>
      <c r="C87" s="36" t="s">
        <v>145</v>
      </c>
      <c r="D87" s="35" t="s">
        <v>40</v>
      </c>
      <c r="E87" s="37" t="s">
        <v>146</v>
      </c>
      <c r="F87" s="38" t="s">
        <v>91</v>
      </c>
      <c r="G87" s="39">
        <v>240</v>
      </c>
      <c r="H87" s="40">
        <v>0</v>
      </c>
      <c r="I87" s="40">
        <f>ROUND(G87*H87,P4)</f>
        <v>0</v>
      </c>
      <c r="J87" s="38" t="s">
        <v>43</v>
      </c>
      <c r="O87" s="41">
        <f>I87*0.21</f>
        <v>0</v>
      </c>
      <c r="P87">
        <v>3</v>
      </c>
    </row>
    <row r="88">
      <c r="A88" s="35" t="s">
        <v>44</v>
      </c>
      <c r="B88" s="42"/>
      <c r="C88" s="43"/>
      <c r="D88" s="43"/>
      <c r="E88" s="37" t="s">
        <v>147</v>
      </c>
      <c r="F88" s="43"/>
      <c r="G88" s="43"/>
      <c r="H88" s="43"/>
      <c r="I88" s="43"/>
      <c r="J88" s="44"/>
    </row>
    <row r="89">
      <c r="A89" s="35" t="s">
        <v>52</v>
      </c>
      <c r="B89" s="42"/>
      <c r="C89" s="43"/>
      <c r="D89" s="43"/>
      <c r="E89" s="45" t="s">
        <v>148</v>
      </c>
      <c r="F89" s="43"/>
      <c r="G89" s="43"/>
      <c r="H89" s="43"/>
      <c r="I89" s="43"/>
      <c r="J89" s="44"/>
    </row>
    <row r="90">
      <c r="A90" s="35" t="s">
        <v>46</v>
      </c>
      <c r="B90" s="42"/>
      <c r="C90" s="43"/>
      <c r="D90" s="43"/>
      <c r="E90" s="37" t="s">
        <v>149</v>
      </c>
      <c r="F90" s="43"/>
      <c r="G90" s="43"/>
      <c r="H90" s="43"/>
      <c r="I90" s="43"/>
      <c r="J90" s="44"/>
    </row>
    <row r="91">
      <c r="A91" s="35" t="s">
        <v>38</v>
      </c>
      <c r="B91" s="35">
        <v>22</v>
      </c>
      <c r="C91" s="36" t="s">
        <v>150</v>
      </c>
      <c r="D91" s="35" t="s">
        <v>40</v>
      </c>
      <c r="E91" s="37" t="s">
        <v>151</v>
      </c>
      <c r="F91" s="38" t="s">
        <v>63</v>
      </c>
      <c r="G91" s="39">
        <v>70.099999999999994</v>
      </c>
      <c r="H91" s="40">
        <v>0</v>
      </c>
      <c r="I91" s="40">
        <f>ROUND(G91*H91,P4)</f>
        <v>0</v>
      </c>
      <c r="J91" s="38" t="s">
        <v>43</v>
      </c>
      <c r="O91" s="41">
        <f>I91*0.21</f>
        <v>0</v>
      </c>
      <c r="P91">
        <v>3</v>
      </c>
    </row>
    <row r="92" ht="72">
      <c r="A92" s="35" t="s">
        <v>44</v>
      </c>
      <c r="B92" s="42"/>
      <c r="C92" s="43"/>
      <c r="D92" s="43"/>
      <c r="E92" s="37" t="s">
        <v>152</v>
      </c>
      <c r="F92" s="43"/>
      <c r="G92" s="43"/>
      <c r="H92" s="43"/>
      <c r="I92" s="43"/>
      <c r="J92" s="44"/>
    </row>
    <row r="93" ht="43.2">
      <c r="A93" s="35" t="s">
        <v>52</v>
      </c>
      <c r="B93" s="42"/>
      <c r="C93" s="43"/>
      <c r="D93" s="43"/>
      <c r="E93" s="45" t="s">
        <v>153</v>
      </c>
      <c r="F93" s="43"/>
      <c r="G93" s="43"/>
      <c r="H93" s="43"/>
      <c r="I93" s="43"/>
      <c r="J93" s="44"/>
    </row>
    <row r="94" ht="72">
      <c r="A94" s="35" t="s">
        <v>46</v>
      </c>
      <c r="B94" s="42"/>
      <c r="C94" s="43"/>
      <c r="D94" s="43"/>
      <c r="E94" s="37" t="s">
        <v>154</v>
      </c>
      <c r="F94" s="43"/>
      <c r="G94" s="43"/>
      <c r="H94" s="43"/>
      <c r="I94" s="43"/>
      <c r="J94" s="44"/>
    </row>
    <row r="95">
      <c r="A95" s="35" t="s">
        <v>38</v>
      </c>
      <c r="B95" s="35">
        <v>23</v>
      </c>
      <c r="C95" s="36" t="s">
        <v>155</v>
      </c>
      <c r="D95" s="35" t="s">
        <v>40</v>
      </c>
      <c r="E95" s="37" t="s">
        <v>156</v>
      </c>
      <c r="F95" s="38" t="s">
        <v>91</v>
      </c>
      <c r="G95" s="39">
        <v>240</v>
      </c>
      <c r="H95" s="40">
        <v>0</v>
      </c>
      <c r="I95" s="40">
        <f>ROUND(G95*H95,P4)</f>
        <v>0</v>
      </c>
      <c r="J95" s="38" t="s">
        <v>43</v>
      </c>
      <c r="O95" s="41">
        <f>I95*0.21</f>
        <v>0</v>
      </c>
      <c r="P95">
        <v>3</v>
      </c>
    </row>
    <row r="96" ht="28.8">
      <c r="A96" s="35" t="s">
        <v>44</v>
      </c>
      <c r="B96" s="42"/>
      <c r="C96" s="43"/>
      <c r="D96" s="43"/>
      <c r="E96" s="37" t="s">
        <v>157</v>
      </c>
      <c r="F96" s="43"/>
      <c r="G96" s="43"/>
      <c r="H96" s="43"/>
      <c r="I96" s="43"/>
      <c r="J96" s="44"/>
    </row>
    <row r="97">
      <c r="A97" s="35" t="s">
        <v>52</v>
      </c>
      <c r="B97" s="42"/>
      <c r="C97" s="43"/>
      <c r="D97" s="43"/>
      <c r="E97" s="45" t="s">
        <v>158</v>
      </c>
      <c r="F97" s="43"/>
      <c r="G97" s="43"/>
      <c r="H97" s="43"/>
      <c r="I97" s="43"/>
      <c r="J97" s="44"/>
    </row>
    <row r="98" ht="43.2">
      <c r="A98" s="35" t="s">
        <v>46</v>
      </c>
      <c r="B98" s="42"/>
      <c r="C98" s="43"/>
      <c r="D98" s="43"/>
      <c r="E98" s="37" t="s">
        <v>159</v>
      </c>
      <c r="F98" s="43"/>
      <c r="G98" s="43"/>
      <c r="H98" s="43"/>
      <c r="I98" s="43"/>
      <c r="J98" s="44"/>
    </row>
    <row r="99" ht="28.8">
      <c r="A99" s="35" t="s">
        <v>38</v>
      </c>
      <c r="B99" s="35">
        <v>24</v>
      </c>
      <c r="C99" s="36" t="s">
        <v>160</v>
      </c>
      <c r="D99" s="35" t="s">
        <v>40</v>
      </c>
      <c r="E99" s="37" t="s">
        <v>161</v>
      </c>
      <c r="F99" s="38" t="s">
        <v>97</v>
      </c>
      <c r="G99" s="39">
        <v>11</v>
      </c>
      <c r="H99" s="40">
        <v>0</v>
      </c>
      <c r="I99" s="40">
        <f>ROUND(G99*H99,P4)</f>
        <v>0</v>
      </c>
      <c r="J99" s="38" t="s">
        <v>43</v>
      </c>
      <c r="O99" s="41">
        <f>I99*0.21</f>
        <v>0</v>
      </c>
      <c r="P99">
        <v>3</v>
      </c>
    </row>
    <row r="100">
      <c r="A100" s="35" t="s">
        <v>44</v>
      </c>
      <c r="B100" s="42"/>
      <c r="C100" s="43"/>
      <c r="D100" s="43"/>
      <c r="E100" s="37" t="s">
        <v>162</v>
      </c>
      <c r="F100" s="43"/>
      <c r="G100" s="43"/>
      <c r="H100" s="43"/>
      <c r="I100" s="43"/>
      <c r="J100" s="44"/>
    </row>
    <row r="101" ht="187.2">
      <c r="A101" s="35" t="s">
        <v>46</v>
      </c>
      <c r="B101" s="42"/>
      <c r="C101" s="43"/>
      <c r="D101" s="43"/>
      <c r="E101" s="37" t="s">
        <v>163</v>
      </c>
      <c r="F101" s="43"/>
      <c r="G101" s="43"/>
      <c r="H101" s="43"/>
      <c r="I101" s="43"/>
      <c r="J101" s="44"/>
    </row>
    <row r="102">
      <c r="A102" s="29" t="s">
        <v>35</v>
      </c>
      <c r="B102" s="30"/>
      <c r="C102" s="31" t="s">
        <v>164</v>
      </c>
      <c r="D102" s="32"/>
      <c r="E102" s="29" t="s">
        <v>165</v>
      </c>
      <c r="F102" s="32"/>
      <c r="G102" s="32"/>
      <c r="H102" s="32"/>
      <c r="I102" s="33">
        <f>SUMIFS(I103:I122,A103:A122,"P")</f>
        <v>0</v>
      </c>
      <c r="J102" s="34"/>
    </row>
    <row r="103">
      <c r="A103" s="35" t="s">
        <v>38</v>
      </c>
      <c r="B103" s="35">
        <v>25</v>
      </c>
      <c r="C103" s="36" t="s">
        <v>166</v>
      </c>
      <c r="D103" s="35" t="s">
        <v>40</v>
      </c>
      <c r="E103" s="37" t="s">
        <v>167</v>
      </c>
      <c r="F103" s="38" t="s">
        <v>63</v>
      </c>
      <c r="G103" s="39">
        <v>79.099999999999994</v>
      </c>
      <c r="H103" s="40">
        <v>0</v>
      </c>
      <c r="I103" s="40">
        <f>ROUND(G103*H103,P4)</f>
        <v>0</v>
      </c>
      <c r="J103" s="38" t="s">
        <v>43</v>
      </c>
      <c r="O103" s="41">
        <f>I103*0.21</f>
        <v>0</v>
      </c>
      <c r="P103">
        <v>3</v>
      </c>
    </row>
    <row r="104" ht="43.2">
      <c r="A104" s="35" t="s">
        <v>44</v>
      </c>
      <c r="B104" s="42"/>
      <c r="C104" s="43"/>
      <c r="D104" s="43"/>
      <c r="E104" s="37" t="s">
        <v>168</v>
      </c>
      <c r="F104" s="43"/>
      <c r="G104" s="43"/>
      <c r="H104" s="43"/>
      <c r="I104" s="43"/>
      <c r="J104" s="44"/>
    </row>
    <row r="105">
      <c r="A105" s="35" t="s">
        <v>52</v>
      </c>
      <c r="B105" s="42"/>
      <c r="C105" s="43"/>
      <c r="D105" s="43"/>
      <c r="E105" s="45" t="s">
        <v>134</v>
      </c>
      <c r="F105" s="43"/>
      <c r="G105" s="43"/>
      <c r="H105" s="43"/>
      <c r="I105" s="43"/>
      <c r="J105" s="44"/>
    </row>
    <row r="106" ht="57.6">
      <c r="A106" s="35" t="s">
        <v>46</v>
      </c>
      <c r="B106" s="42"/>
      <c r="C106" s="43"/>
      <c r="D106" s="43"/>
      <c r="E106" s="37" t="s">
        <v>169</v>
      </c>
      <c r="F106" s="43"/>
      <c r="G106" s="43"/>
      <c r="H106" s="43"/>
      <c r="I106" s="43"/>
      <c r="J106" s="44"/>
    </row>
    <row r="107">
      <c r="A107" s="35" t="s">
        <v>38</v>
      </c>
      <c r="B107" s="35">
        <v>26</v>
      </c>
      <c r="C107" s="36" t="s">
        <v>170</v>
      </c>
      <c r="D107" s="35"/>
      <c r="E107" s="37" t="s">
        <v>171</v>
      </c>
      <c r="F107" s="38" t="s">
        <v>63</v>
      </c>
      <c r="G107" s="39">
        <v>95.079999999999998</v>
      </c>
      <c r="H107" s="40">
        <v>0</v>
      </c>
      <c r="I107" s="40">
        <f>ROUND(G107*H107,P4)</f>
        <v>0</v>
      </c>
      <c r="J107" s="38" t="s">
        <v>43</v>
      </c>
      <c r="O107" s="41">
        <f>I107*0.21</f>
        <v>0</v>
      </c>
      <c r="P107">
        <v>3</v>
      </c>
    </row>
    <row r="108" ht="72">
      <c r="A108" s="35" t="s">
        <v>44</v>
      </c>
      <c r="B108" s="42"/>
      <c r="C108" s="43"/>
      <c r="D108" s="43"/>
      <c r="E108" s="37" t="s">
        <v>172</v>
      </c>
      <c r="F108" s="43"/>
      <c r="G108" s="43"/>
      <c r="H108" s="43"/>
      <c r="I108" s="43"/>
      <c r="J108" s="44"/>
    </row>
    <row r="109" ht="43.2">
      <c r="A109" s="35" t="s">
        <v>52</v>
      </c>
      <c r="B109" s="42"/>
      <c r="C109" s="43"/>
      <c r="D109" s="43"/>
      <c r="E109" s="45" t="s">
        <v>173</v>
      </c>
      <c r="F109" s="43"/>
      <c r="G109" s="43"/>
      <c r="H109" s="43"/>
      <c r="I109" s="43"/>
      <c r="J109" s="44"/>
    </row>
    <row r="110" ht="57.6">
      <c r="A110" s="35" t="s">
        <v>46</v>
      </c>
      <c r="B110" s="42"/>
      <c r="C110" s="43"/>
      <c r="D110" s="43"/>
      <c r="E110" s="37" t="s">
        <v>169</v>
      </c>
      <c r="F110" s="43"/>
      <c r="G110" s="43"/>
      <c r="H110" s="43"/>
      <c r="I110" s="43"/>
      <c r="J110" s="44"/>
    </row>
    <row r="111">
      <c r="A111" s="35" t="s">
        <v>38</v>
      </c>
      <c r="B111" s="35">
        <v>27</v>
      </c>
      <c r="C111" s="36" t="s">
        <v>174</v>
      </c>
      <c r="D111" s="35" t="s">
        <v>40</v>
      </c>
      <c r="E111" s="37" t="s">
        <v>175</v>
      </c>
      <c r="F111" s="38" t="s">
        <v>91</v>
      </c>
      <c r="G111" s="39">
        <v>254</v>
      </c>
      <c r="H111" s="40">
        <v>0</v>
      </c>
      <c r="I111" s="40">
        <f>ROUND(G111*H111,P4)</f>
        <v>0</v>
      </c>
      <c r="J111" s="38" t="s">
        <v>43</v>
      </c>
      <c r="O111" s="41">
        <f>I111*0.21</f>
        <v>0</v>
      </c>
      <c r="P111">
        <v>3</v>
      </c>
    </row>
    <row r="112" ht="43.2">
      <c r="A112" s="35" t="s">
        <v>44</v>
      </c>
      <c r="B112" s="42"/>
      <c r="C112" s="43"/>
      <c r="D112" s="43"/>
      <c r="E112" s="37" t="s">
        <v>176</v>
      </c>
      <c r="F112" s="43"/>
      <c r="G112" s="43"/>
      <c r="H112" s="43"/>
      <c r="I112" s="43"/>
      <c r="J112" s="44"/>
    </row>
    <row r="113">
      <c r="A113" s="35" t="s">
        <v>52</v>
      </c>
      <c r="B113" s="42"/>
      <c r="C113" s="43"/>
      <c r="D113" s="43"/>
      <c r="E113" s="45" t="s">
        <v>177</v>
      </c>
      <c r="F113" s="43"/>
      <c r="G113" s="43"/>
      <c r="H113" s="43"/>
      <c r="I113" s="43"/>
      <c r="J113" s="44"/>
    </row>
    <row r="114" ht="187.2">
      <c r="A114" s="35" t="s">
        <v>46</v>
      </c>
      <c r="B114" s="42"/>
      <c r="C114" s="43"/>
      <c r="D114" s="43"/>
      <c r="E114" s="37" t="s">
        <v>178</v>
      </c>
      <c r="F114" s="43"/>
      <c r="G114" s="43"/>
      <c r="H114" s="43"/>
      <c r="I114" s="43"/>
      <c r="J114" s="44"/>
    </row>
    <row r="115">
      <c r="A115" s="35" t="s">
        <v>38</v>
      </c>
      <c r="B115" s="35">
        <v>28</v>
      </c>
      <c r="C115" s="36" t="s">
        <v>179</v>
      </c>
      <c r="D115" s="35" t="s">
        <v>40</v>
      </c>
      <c r="E115" s="37" t="s">
        <v>180</v>
      </c>
      <c r="F115" s="38" t="s">
        <v>91</v>
      </c>
      <c r="G115" s="39">
        <v>226</v>
      </c>
      <c r="H115" s="40">
        <v>0</v>
      </c>
      <c r="I115" s="40">
        <f>ROUND(G115*H115,P4)</f>
        <v>0</v>
      </c>
      <c r="J115" s="38" t="s">
        <v>43</v>
      </c>
      <c r="O115" s="41">
        <f>I115*0.21</f>
        <v>0</v>
      </c>
      <c r="P115">
        <v>3</v>
      </c>
    </row>
    <row r="116" ht="57.6">
      <c r="A116" s="35" t="s">
        <v>44</v>
      </c>
      <c r="B116" s="42"/>
      <c r="C116" s="43"/>
      <c r="D116" s="43"/>
      <c r="E116" s="37" t="s">
        <v>181</v>
      </c>
      <c r="F116" s="43"/>
      <c r="G116" s="43"/>
      <c r="H116" s="43"/>
      <c r="I116" s="43"/>
      <c r="J116" s="44"/>
    </row>
    <row r="117">
      <c r="A117" s="35" t="s">
        <v>52</v>
      </c>
      <c r="B117" s="42"/>
      <c r="C117" s="43"/>
      <c r="D117" s="43"/>
      <c r="E117" s="45" t="s">
        <v>182</v>
      </c>
      <c r="F117" s="43"/>
      <c r="G117" s="43"/>
      <c r="H117" s="43"/>
      <c r="I117" s="43"/>
      <c r="J117" s="44"/>
    </row>
    <row r="118" ht="216">
      <c r="A118" s="35" t="s">
        <v>46</v>
      </c>
      <c r="B118" s="42"/>
      <c r="C118" s="43"/>
      <c r="D118" s="43"/>
      <c r="E118" s="37" t="s">
        <v>183</v>
      </c>
      <c r="F118" s="43"/>
      <c r="G118" s="43"/>
      <c r="H118" s="43"/>
      <c r="I118" s="43"/>
      <c r="J118" s="44"/>
    </row>
    <row r="119">
      <c r="A119" s="35" t="s">
        <v>38</v>
      </c>
      <c r="B119" s="35">
        <v>29</v>
      </c>
      <c r="C119" s="36" t="s">
        <v>184</v>
      </c>
      <c r="D119" s="35" t="s">
        <v>40</v>
      </c>
      <c r="E119" s="37" t="s">
        <v>185</v>
      </c>
      <c r="F119" s="38" t="s">
        <v>91</v>
      </c>
      <c r="G119" s="39">
        <v>3.2000000000000002</v>
      </c>
      <c r="H119" s="40">
        <v>0</v>
      </c>
      <c r="I119" s="40">
        <f>ROUND(G119*H119,P4)</f>
        <v>0</v>
      </c>
      <c r="J119" s="38" t="s">
        <v>43</v>
      </c>
      <c r="O119" s="41">
        <f>I119*0.21</f>
        <v>0</v>
      </c>
      <c r="P119">
        <v>3</v>
      </c>
    </row>
    <row r="120" ht="57.6">
      <c r="A120" s="35" t="s">
        <v>44</v>
      </c>
      <c r="B120" s="42"/>
      <c r="C120" s="43"/>
      <c r="D120" s="43"/>
      <c r="E120" s="37" t="s">
        <v>186</v>
      </c>
      <c r="F120" s="43"/>
      <c r="G120" s="43"/>
      <c r="H120" s="43"/>
      <c r="I120" s="43"/>
      <c r="J120" s="44"/>
    </row>
    <row r="121">
      <c r="A121" s="35" t="s">
        <v>52</v>
      </c>
      <c r="B121" s="42"/>
      <c r="C121" s="43"/>
      <c r="D121" s="43"/>
      <c r="E121" s="45" t="s">
        <v>187</v>
      </c>
      <c r="F121" s="43"/>
      <c r="G121" s="43"/>
      <c r="H121" s="43"/>
      <c r="I121" s="43"/>
      <c r="J121" s="44"/>
    </row>
    <row r="122" ht="216">
      <c r="A122" s="35" t="s">
        <v>46</v>
      </c>
      <c r="B122" s="42"/>
      <c r="C122" s="43"/>
      <c r="D122" s="43"/>
      <c r="E122" s="37" t="s">
        <v>183</v>
      </c>
      <c r="F122" s="43"/>
      <c r="G122" s="43"/>
      <c r="H122" s="43"/>
      <c r="I122" s="43"/>
      <c r="J122" s="44"/>
    </row>
    <row r="123">
      <c r="A123" s="29" t="s">
        <v>35</v>
      </c>
      <c r="B123" s="30"/>
      <c r="C123" s="31" t="s">
        <v>188</v>
      </c>
      <c r="D123" s="32"/>
      <c r="E123" s="29" t="s">
        <v>189</v>
      </c>
      <c r="F123" s="32"/>
      <c r="G123" s="32"/>
      <c r="H123" s="32"/>
      <c r="I123" s="33">
        <f>SUMIFS(I124:I143,A124:A143,"P")</f>
        <v>0</v>
      </c>
      <c r="J123" s="34"/>
    </row>
    <row r="124" ht="28.8">
      <c r="A124" s="35" t="s">
        <v>38</v>
      </c>
      <c r="B124" s="35">
        <v>30</v>
      </c>
      <c r="C124" s="36" t="s">
        <v>190</v>
      </c>
      <c r="D124" s="35" t="s">
        <v>40</v>
      </c>
      <c r="E124" s="37" t="s">
        <v>191</v>
      </c>
      <c r="F124" s="38" t="s">
        <v>97</v>
      </c>
      <c r="G124" s="39">
        <v>1</v>
      </c>
      <c r="H124" s="40">
        <v>0</v>
      </c>
      <c r="I124" s="40">
        <f>ROUND(G124*H124,P4)</f>
        <v>0</v>
      </c>
      <c r="J124" s="38" t="s">
        <v>43</v>
      </c>
      <c r="O124" s="41">
        <f>I124*0.21</f>
        <v>0</v>
      </c>
      <c r="P124">
        <v>3</v>
      </c>
    </row>
    <row r="125" ht="28.8">
      <c r="A125" s="35" t="s">
        <v>44</v>
      </c>
      <c r="B125" s="42"/>
      <c r="C125" s="43"/>
      <c r="D125" s="43"/>
      <c r="E125" s="37" t="s">
        <v>192</v>
      </c>
      <c r="F125" s="43"/>
      <c r="G125" s="43"/>
      <c r="H125" s="43"/>
      <c r="I125" s="43"/>
      <c r="J125" s="44"/>
    </row>
    <row r="126">
      <c r="A126" s="35" t="s">
        <v>52</v>
      </c>
      <c r="B126" s="42"/>
      <c r="C126" s="43"/>
      <c r="D126" s="43"/>
      <c r="E126" s="45" t="s">
        <v>193</v>
      </c>
      <c r="F126" s="43"/>
      <c r="G126" s="43"/>
      <c r="H126" s="43"/>
      <c r="I126" s="43"/>
      <c r="J126" s="44"/>
    </row>
    <row r="127" ht="28.8">
      <c r="A127" s="35" t="s">
        <v>46</v>
      </c>
      <c r="B127" s="42"/>
      <c r="C127" s="43"/>
      <c r="D127" s="43"/>
      <c r="E127" s="37" t="s">
        <v>194</v>
      </c>
      <c r="F127" s="43"/>
      <c r="G127" s="43"/>
      <c r="H127" s="43"/>
      <c r="I127" s="43"/>
      <c r="J127" s="44"/>
    </row>
    <row r="128" ht="28.8">
      <c r="A128" s="35" t="s">
        <v>38</v>
      </c>
      <c r="B128" s="35">
        <v>31</v>
      </c>
      <c r="C128" s="36" t="s">
        <v>195</v>
      </c>
      <c r="D128" s="35" t="s">
        <v>40</v>
      </c>
      <c r="E128" s="37" t="s">
        <v>196</v>
      </c>
      <c r="F128" s="38" t="s">
        <v>97</v>
      </c>
      <c r="G128" s="39">
        <v>1</v>
      </c>
      <c r="H128" s="40">
        <v>0</v>
      </c>
      <c r="I128" s="40">
        <f>ROUND(G128*H128,P4)</f>
        <v>0</v>
      </c>
      <c r="J128" s="38" t="s">
        <v>43</v>
      </c>
      <c r="O128" s="41">
        <f>I128*0.21</f>
        <v>0</v>
      </c>
      <c r="P128">
        <v>3</v>
      </c>
    </row>
    <row r="129" ht="28.8">
      <c r="A129" s="35" t="s">
        <v>44</v>
      </c>
      <c r="B129" s="42"/>
      <c r="C129" s="43"/>
      <c r="D129" s="43"/>
      <c r="E129" s="37" t="s">
        <v>197</v>
      </c>
      <c r="F129" s="43"/>
      <c r="G129" s="43"/>
      <c r="H129" s="43"/>
      <c r="I129" s="43"/>
      <c r="J129" s="44"/>
    </row>
    <row r="130">
      <c r="A130" s="35" t="s">
        <v>52</v>
      </c>
      <c r="B130" s="42"/>
      <c r="C130" s="43"/>
      <c r="D130" s="43"/>
      <c r="E130" s="45" t="s">
        <v>198</v>
      </c>
      <c r="F130" s="43"/>
      <c r="G130" s="43"/>
      <c r="H130" s="43"/>
      <c r="I130" s="43"/>
      <c r="J130" s="44"/>
    </row>
    <row r="131" ht="43.2">
      <c r="A131" s="35" t="s">
        <v>46</v>
      </c>
      <c r="B131" s="42"/>
      <c r="C131" s="43"/>
      <c r="D131" s="43"/>
      <c r="E131" s="37" t="s">
        <v>199</v>
      </c>
      <c r="F131" s="43"/>
      <c r="G131" s="43"/>
      <c r="H131" s="43"/>
      <c r="I131" s="43"/>
      <c r="J131" s="44"/>
    </row>
    <row r="132">
      <c r="A132" s="35" t="s">
        <v>38</v>
      </c>
      <c r="B132" s="35">
        <v>32</v>
      </c>
      <c r="C132" s="36" t="s">
        <v>200</v>
      </c>
      <c r="D132" s="35" t="s">
        <v>40</v>
      </c>
      <c r="E132" s="37" t="s">
        <v>201</v>
      </c>
      <c r="F132" s="38" t="s">
        <v>112</v>
      </c>
      <c r="G132" s="39">
        <v>195.30000000000001</v>
      </c>
      <c r="H132" s="40">
        <v>0</v>
      </c>
      <c r="I132" s="40">
        <f>ROUND(G132*H132,P4)</f>
        <v>0</v>
      </c>
      <c r="J132" s="38" t="s">
        <v>43</v>
      </c>
      <c r="O132" s="41">
        <f>I132*0.21</f>
        <v>0</v>
      </c>
      <c r="P132">
        <v>3</v>
      </c>
    </row>
    <row r="133" ht="43.2">
      <c r="A133" s="35" t="s">
        <v>44</v>
      </c>
      <c r="B133" s="42"/>
      <c r="C133" s="43"/>
      <c r="D133" s="43"/>
      <c r="E133" s="37" t="s">
        <v>202</v>
      </c>
      <c r="F133" s="43"/>
      <c r="G133" s="43"/>
      <c r="H133" s="43"/>
      <c r="I133" s="43"/>
      <c r="J133" s="44"/>
    </row>
    <row r="134">
      <c r="A134" s="35" t="s">
        <v>52</v>
      </c>
      <c r="B134" s="42"/>
      <c r="C134" s="43"/>
      <c r="D134" s="43"/>
      <c r="E134" s="45" t="s">
        <v>203</v>
      </c>
      <c r="F134" s="43"/>
      <c r="G134" s="43"/>
      <c r="H134" s="43"/>
      <c r="I134" s="43"/>
      <c r="J134" s="44"/>
    </row>
    <row r="135" ht="57.6">
      <c r="A135" s="35" t="s">
        <v>46</v>
      </c>
      <c r="B135" s="42"/>
      <c r="C135" s="43"/>
      <c r="D135" s="43"/>
      <c r="E135" s="37" t="s">
        <v>204</v>
      </c>
      <c r="F135" s="43"/>
      <c r="G135" s="43"/>
      <c r="H135" s="43"/>
      <c r="I135" s="43"/>
      <c r="J135" s="44"/>
    </row>
    <row r="136">
      <c r="A136" s="35" t="s">
        <v>38</v>
      </c>
      <c r="B136" s="35">
        <v>33</v>
      </c>
      <c r="C136" s="36" t="s">
        <v>205</v>
      </c>
      <c r="D136" s="35" t="s">
        <v>40</v>
      </c>
      <c r="E136" s="37" t="s">
        <v>206</v>
      </c>
      <c r="F136" s="38" t="s">
        <v>112</v>
      </c>
      <c r="G136" s="39">
        <v>82.688000000000002</v>
      </c>
      <c r="H136" s="40">
        <v>0</v>
      </c>
      <c r="I136" s="40">
        <f>ROUND(G136*H136,P4)</f>
        <v>0</v>
      </c>
      <c r="J136" s="38" t="s">
        <v>43</v>
      </c>
      <c r="O136" s="41">
        <f>I136*0.21</f>
        <v>0</v>
      </c>
      <c r="P136">
        <v>3</v>
      </c>
    </row>
    <row r="137" ht="43.2">
      <c r="A137" s="35" t="s">
        <v>44</v>
      </c>
      <c r="B137" s="42"/>
      <c r="C137" s="43"/>
      <c r="D137" s="43"/>
      <c r="E137" s="37" t="s">
        <v>207</v>
      </c>
      <c r="F137" s="43"/>
      <c r="G137" s="43"/>
      <c r="H137" s="43"/>
      <c r="I137" s="43"/>
      <c r="J137" s="44"/>
    </row>
    <row r="138">
      <c r="A138" s="35" t="s">
        <v>52</v>
      </c>
      <c r="B138" s="42"/>
      <c r="C138" s="43"/>
      <c r="D138" s="43"/>
      <c r="E138" s="45" t="s">
        <v>208</v>
      </c>
      <c r="F138" s="43"/>
      <c r="G138" s="43"/>
      <c r="H138" s="43"/>
      <c r="I138" s="43"/>
      <c r="J138" s="44"/>
    </row>
    <row r="139" ht="86.4">
      <c r="A139" s="35" t="s">
        <v>46</v>
      </c>
      <c r="B139" s="42"/>
      <c r="C139" s="43"/>
      <c r="D139" s="43"/>
      <c r="E139" s="37" t="s">
        <v>209</v>
      </c>
      <c r="F139" s="43"/>
      <c r="G139" s="43"/>
      <c r="H139" s="43"/>
      <c r="I139" s="43"/>
      <c r="J139" s="44"/>
    </row>
    <row r="140">
      <c r="A140" s="35" t="s">
        <v>38</v>
      </c>
      <c r="B140" s="35">
        <v>34</v>
      </c>
      <c r="C140" s="36" t="s">
        <v>210</v>
      </c>
      <c r="D140" s="35"/>
      <c r="E140" s="37" t="s">
        <v>211</v>
      </c>
      <c r="F140" s="38" t="s">
        <v>112</v>
      </c>
      <c r="G140" s="39">
        <v>56.174999999999997</v>
      </c>
      <c r="H140" s="40">
        <v>0</v>
      </c>
      <c r="I140" s="40">
        <f>ROUND(G140*H140,P4)</f>
        <v>0</v>
      </c>
      <c r="J140" s="38" t="s">
        <v>43</v>
      </c>
      <c r="O140" s="41">
        <f>I140*0.21</f>
        <v>0</v>
      </c>
      <c r="P140">
        <v>3</v>
      </c>
    </row>
    <row r="141" ht="43.2">
      <c r="A141" s="35" t="s">
        <v>44</v>
      </c>
      <c r="B141" s="42"/>
      <c r="C141" s="43"/>
      <c r="D141" s="43"/>
      <c r="E141" s="37" t="s">
        <v>212</v>
      </c>
      <c r="F141" s="43"/>
      <c r="G141" s="43"/>
      <c r="H141" s="43"/>
      <c r="I141" s="43"/>
      <c r="J141" s="44"/>
    </row>
    <row r="142">
      <c r="A142" s="35" t="s">
        <v>52</v>
      </c>
      <c r="B142" s="42"/>
      <c r="C142" s="43"/>
      <c r="D142" s="43"/>
      <c r="E142" s="45" t="s">
        <v>213</v>
      </c>
      <c r="F142" s="43"/>
      <c r="G142" s="43"/>
      <c r="H142" s="43"/>
      <c r="I142" s="43"/>
      <c r="J142" s="44"/>
    </row>
    <row r="143" ht="86.4">
      <c r="A143" s="35" t="s">
        <v>46</v>
      </c>
      <c r="B143" s="46"/>
      <c r="C143" s="47"/>
      <c r="D143" s="47"/>
      <c r="E143" s="37" t="s">
        <v>209</v>
      </c>
      <c r="F143" s="47"/>
      <c r="G143" s="47"/>
      <c r="H143" s="47"/>
      <c r="I143" s="47"/>
      <c r="J143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15</v>
      </c>
      <c r="I3" s="23">
        <f>SUMIFS(I8:I230,A8:A230,"SD")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SUMIFS(I9:I45,A9:A45,"P")</f>
        <v>0</v>
      </c>
      <c r="J8" s="34"/>
    </row>
    <row r="9">
      <c r="A9" s="35" t="s">
        <v>38</v>
      </c>
      <c r="B9" s="35">
        <v>1</v>
      </c>
      <c r="C9" s="36" t="s">
        <v>61</v>
      </c>
      <c r="D9" s="35" t="s">
        <v>49</v>
      </c>
      <c r="E9" s="37" t="s">
        <v>62</v>
      </c>
      <c r="F9" s="38" t="s">
        <v>63</v>
      </c>
      <c r="G9" s="39">
        <v>5</v>
      </c>
      <c r="H9" s="40">
        <v>0</v>
      </c>
      <c r="I9" s="40">
        <f>ROUND(G9*H9,P4)</f>
        <v>0</v>
      </c>
      <c r="J9" s="38" t="s">
        <v>43</v>
      </c>
      <c r="O9" s="41">
        <f>I9*0.21</f>
        <v>0</v>
      </c>
      <c r="P9">
        <v>3</v>
      </c>
    </row>
    <row r="10" ht="43.2">
      <c r="A10" s="35" t="s">
        <v>44</v>
      </c>
      <c r="B10" s="42"/>
      <c r="C10" s="43"/>
      <c r="D10" s="43"/>
      <c r="E10" s="37" t="s">
        <v>214</v>
      </c>
      <c r="F10" s="43"/>
      <c r="G10" s="43"/>
      <c r="H10" s="43"/>
      <c r="I10" s="43"/>
      <c r="J10" s="44"/>
    </row>
    <row r="11">
      <c r="A11" s="35" t="s">
        <v>52</v>
      </c>
      <c r="B11" s="42"/>
      <c r="C11" s="43"/>
      <c r="D11" s="43"/>
      <c r="E11" s="45" t="s">
        <v>215</v>
      </c>
      <c r="F11" s="43"/>
      <c r="G11" s="43"/>
      <c r="H11" s="43"/>
      <c r="I11" s="43"/>
      <c r="J11" s="44"/>
    </row>
    <row r="12" ht="28.8">
      <c r="A12" s="35" t="s">
        <v>46</v>
      </c>
      <c r="B12" s="42"/>
      <c r="C12" s="43"/>
      <c r="D12" s="43"/>
      <c r="E12" s="37" t="s">
        <v>66</v>
      </c>
      <c r="F12" s="43"/>
      <c r="G12" s="43"/>
      <c r="H12" s="43"/>
      <c r="I12" s="43"/>
      <c r="J12" s="44"/>
    </row>
    <row r="13">
      <c r="A13" s="35" t="s">
        <v>38</v>
      </c>
      <c r="B13" s="35">
        <v>2</v>
      </c>
      <c r="C13" s="36" t="s">
        <v>61</v>
      </c>
      <c r="D13" s="35" t="s">
        <v>55</v>
      </c>
      <c r="E13" s="37" t="s">
        <v>62</v>
      </c>
      <c r="F13" s="38" t="s">
        <v>63</v>
      </c>
      <c r="G13" s="39">
        <v>1589.7</v>
      </c>
      <c r="H13" s="40">
        <v>0</v>
      </c>
      <c r="I13" s="40">
        <f>ROUND(G13*H13,P4)</f>
        <v>0</v>
      </c>
      <c r="J13" s="38" t="s">
        <v>43</v>
      </c>
      <c r="O13" s="41">
        <f>I13*0.21</f>
        <v>0</v>
      </c>
      <c r="P13">
        <v>3</v>
      </c>
    </row>
    <row r="14" ht="43.2">
      <c r="A14" s="35" t="s">
        <v>44</v>
      </c>
      <c r="B14" s="42"/>
      <c r="C14" s="43"/>
      <c r="D14" s="43"/>
      <c r="E14" s="37" t="s">
        <v>64</v>
      </c>
      <c r="F14" s="43"/>
      <c r="G14" s="43"/>
      <c r="H14" s="43"/>
      <c r="I14" s="43"/>
      <c r="J14" s="44"/>
    </row>
    <row r="15" ht="57.6">
      <c r="A15" s="35" t="s">
        <v>52</v>
      </c>
      <c r="B15" s="42"/>
      <c r="C15" s="43"/>
      <c r="D15" s="43"/>
      <c r="E15" s="45" t="s">
        <v>216</v>
      </c>
      <c r="F15" s="43"/>
      <c r="G15" s="43"/>
      <c r="H15" s="43"/>
      <c r="I15" s="43"/>
      <c r="J15" s="44"/>
    </row>
    <row r="16" ht="28.8">
      <c r="A16" s="35" t="s">
        <v>46</v>
      </c>
      <c r="B16" s="42"/>
      <c r="C16" s="43"/>
      <c r="D16" s="43"/>
      <c r="E16" s="37" t="s">
        <v>66</v>
      </c>
      <c r="F16" s="43"/>
      <c r="G16" s="43"/>
      <c r="H16" s="43"/>
      <c r="I16" s="43"/>
      <c r="J16" s="44"/>
    </row>
    <row r="17">
      <c r="A17" s="35" t="s">
        <v>38</v>
      </c>
      <c r="B17" s="35">
        <v>3</v>
      </c>
      <c r="C17" s="36" t="s">
        <v>61</v>
      </c>
      <c r="D17" s="35" t="s">
        <v>217</v>
      </c>
      <c r="E17" s="37" t="s">
        <v>62</v>
      </c>
      <c r="F17" s="38" t="s">
        <v>63</v>
      </c>
      <c r="G17" s="39">
        <v>123.95</v>
      </c>
      <c r="H17" s="40">
        <v>0</v>
      </c>
      <c r="I17" s="40">
        <f>ROUND(G17*H17,P4)</f>
        <v>0</v>
      </c>
      <c r="J17" s="38" t="s">
        <v>43</v>
      </c>
      <c r="O17" s="41">
        <f>I17*0.21</f>
        <v>0</v>
      </c>
      <c r="P17">
        <v>3</v>
      </c>
    </row>
    <row r="18" ht="43.2">
      <c r="A18" s="35" t="s">
        <v>44</v>
      </c>
      <c r="B18" s="42"/>
      <c r="C18" s="43"/>
      <c r="D18" s="43"/>
      <c r="E18" s="37" t="s">
        <v>218</v>
      </c>
      <c r="F18" s="43"/>
      <c r="G18" s="43"/>
      <c r="H18" s="43"/>
      <c r="I18" s="43"/>
      <c r="J18" s="44"/>
    </row>
    <row r="19" ht="28.8">
      <c r="A19" s="35" t="s">
        <v>52</v>
      </c>
      <c r="B19" s="42"/>
      <c r="C19" s="43"/>
      <c r="D19" s="43"/>
      <c r="E19" s="45" t="s">
        <v>219</v>
      </c>
      <c r="F19" s="43"/>
      <c r="G19" s="43"/>
      <c r="H19" s="43"/>
      <c r="I19" s="43"/>
      <c r="J19" s="44"/>
    </row>
    <row r="20" ht="28.8">
      <c r="A20" s="35" t="s">
        <v>46</v>
      </c>
      <c r="B20" s="42"/>
      <c r="C20" s="43"/>
      <c r="D20" s="43"/>
      <c r="E20" s="37" t="s">
        <v>66</v>
      </c>
      <c r="F20" s="43"/>
      <c r="G20" s="43"/>
      <c r="H20" s="43"/>
      <c r="I20" s="43"/>
      <c r="J20" s="44"/>
    </row>
    <row r="21">
      <c r="A21" s="35" t="s">
        <v>38</v>
      </c>
      <c r="B21" s="35">
        <v>4</v>
      </c>
      <c r="C21" s="36" t="s">
        <v>61</v>
      </c>
      <c r="D21" s="35" t="s">
        <v>220</v>
      </c>
      <c r="E21" s="37" t="s">
        <v>62</v>
      </c>
      <c r="F21" s="38" t="s">
        <v>63</v>
      </c>
      <c r="G21" s="39">
        <v>49.122999999999998</v>
      </c>
      <c r="H21" s="40">
        <v>0</v>
      </c>
      <c r="I21" s="40">
        <f>ROUND(G21*H21,P4)</f>
        <v>0</v>
      </c>
      <c r="J21" s="38" t="s">
        <v>43</v>
      </c>
      <c r="O21" s="41">
        <f>I21*0.21</f>
        <v>0</v>
      </c>
      <c r="P21">
        <v>3</v>
      </c>
    </row>
    <row r="22" ht="43.2">
      <c r="A22" s="35" t="s">
        <v>44</v>
      </c>
      <c r="B22" s="42"/>
      <c r="C22" s="43"/>
      <c r="D22" s="43"/>
      <c r="E22" s="37" t="s">
        <v>67</v>
      </c>
      <c r="F22" s="43"/>
      <c r="G22" s="43"/>
      <c r="H22" s="43"/>
      <c r="I22" s="43"/>
      <c r="J22" s="44"/>
    </row>
    <row r="23" ht="57.6">
      <c r="A23" s="35" t="s">
        <v>52</v>
      </c>
      <c r="B23" s="42"/>
      <c r="C23" s="43"/>
      <c r="D23" s="43"/>
      <c r="E23" s="45" t="s">
        <v>221</v>
      </c>
      <c r="F23" s="43"/>
      <c r="G23" s="43"/>
      <c r="H23" s="43"/>
      <c r="I23" s="43"/>
      <c r="J23" s="44"/>
    </row>
    <row r="24" ht="28.8">
      <c r="A24" s="35" t="s">
        <v>46</v>
      </c>
      <c r="B24" s="42"/>
      <c r="C24" s="43"/>
      <c r="D24" s="43"/>
      <c r="E24" s="37" t="s">
        <v>66</v>
      </c>
      <c r="F24" s="43"/>
      <c r="G24" s="43"/>
      <c r="H24" s="43"/>
      <c r="I24" s="43"/>
      <c r="J24" s="44"/>
    </row>
    <row r="25">
      <c r="A25" s="35" t="s">
        <v>38</v>
      </c>
      <c r="B25" s="35">
        <v>5</v>
      </c>
      <c r="C25" s="36" t="s">
        <v>69</v>
      </c>
      <c r="D25" s="35" t="s">
        <v>40</v>
      </c>
      <c r="E25" s="37" t="s">
        <v>70</v>
      </c>
      <c r="F25" s="38" t="s">
        <v>42</v>
      </c>
      <c r="G25" s="39">
        <v>4</v>
      </c>
      <c r="H25" s="40">
        <v>0</v>
      </c>
      <c r="I25" s="40">
        <f>ROUND(G25*H25,P4)</f>
        <v>0</v>
      </c>
      <c r="J25" s="38" t="s">
        <v>43</v>
      </c>
      <c r="O25" s="41">
        <f>I25*0.21</f>
        <v>0</v>
      </c>
      <c r="P25">
        <v>3</v>
      </c>
    </row>
    <row r="26" ht="28.8">
      <c r="A26" s="35" t="s">
        <v>44</v>
      </c>
      <c r="B26" s="42"/>
      <c r="C26" s="43"/>
      <c r="D26" s="43"/>
      <c r="E26" s="37" t="s">
        <v>222</v>
      </c>
      <c r="F26" s="43"/>
      <c r="G26" s="43"/>
      <c r="H26" s="43"/>
      <c r="I26" s="43"/>
      <c r="J26" s="44"/>
    </row>
    <row r="27">
      <c r="A27" s="35" t="s">
        <v>52</v>
      </c>
      <c r="B27" s="42"/>
      <c r="C27" s="43"/>
      <c r="D27" s="43"/>
      <c r="E27" s="45" t="s">
        <v>223</v>
      </c>
      <c r="F27" s="43"/>
      <c r="G27" s="43"/>
      <c r="H27" s="43"/>
      <c r="I27" s="43"/>
      <c r="J27" s="44"/>
    </row>
    <row r="28">
      <c r="A28" s="35" t="s">
        <v>46</v>
      </c>
      <c r="B28" s="42"/>
      <c r="C28" s="43"/>
      <c r="D28" s="43"/>
      <c r="E28" s="37" t="s">
        <v>73</v>
      </c>
      <c r="F28" s="43"/>
      <c r="G28" s="43"/>
      <c r="H28" s="43"/>
      <c r="I28" s="43"/>
      <c r="J28" s="44"/>
    </row>
    <row r="29">
      <c r="A29" s="35" t="s">
        <v>38</v>
      </c>
      <c r="B29" s="35">
        <v>6</v>
      </c>
      <c r="C29" s="36" t="s">
        <v>74</v>
      </c>
      <c r="D29" s="35" t="s">
        <v>40</v>
      </c>
      <c r="E29" s="37" t="s">
        <v>75</v>
      </c>
      <c r="F29" s="38" t="s">
        <v>42</v>
      </c>
      <c r="G29" s="39">
        <v>1</v>
      </c>
      <c r="H29" s="40">
        <v>0</v>
      </c>
      <c r="I29" s="40">
        <f>ROUND(G29*H29,P4)</f>
        <v>0</v>
      </c>
      <c r="J29" s="38" t="s">
        <v>43</v>
      </c>
      <c r="O29" s="41">
        <f>I29*0.21</f>
        <v>0</v>
      </c>
      <c r="P29">
        <v>3</v>
      </c>
    </row>
    <row r="30" ht="72">
      <c r="A30" s="35" t="s">
        <v>44</v>
      </c>
      <c r="B30" s="42"/>
      <c r="C30" s="43"/>
      <c r="D30" s="43"/>
      <c r="E30" s="37" t="s">
        <v>224</v>
      </c>
      <c r="F30" s="43"/>
      <c r="G30" s="43"/>
      <c r="H30" s="43"/>
      <c r="I30" s="43"/>
      <c r="J30" s="44"/>
    </row>
    <row r="31">
      <c r="A31" s="35" t="s">
        <v>46</v>
      </c>
      <c r="B31" s="42"/>
      <c r="C31" s="43"/>
      <c r="D31" s="43"/>
      <c r="E31" s="37" t="s">
        <v>47</v>
      </c>
      <c r="F31" s="43"/>
      <c r="G31" s="43"/>
      <c r="H31" s="43"/>
      <c r="I31" s="43"/>
      <c r="J31" s="44"/>
    </row>
    <row r="32">
      <c r="A32" s="35" t="s">
        <v>38</v>
      </c>
      <c r="B32" s="35">
        <v>7</v>
      </c>
      <c r="C32" s="36" t="s">
        <v>77</v>
      </c>
      <c r="D32" s="35" t="s">
        <v>49</v>
      </c>
      <c r="E32" s="37" t="s">
        <v>78</v>
      </c>
      <c r="F32" s="38" t="s">
        <v>42</v>
      </c>
      <c r="G32" s="39">
        <v>1</v>
      </c>
      <c r="H32" s="40">
        <v>0</v>
      </c>
      <c r="I32" s="40">
        <f>ROUND(G32*H32,P4)</f>
        <v>0</v>
      </c>
      <c r="J32" s="38" t="s">
        <v>43</v>
      </c>
      <c r="O32" s="41">
        <f>I32*0.21</f>
        <v>0</v>
      </c>
      <c r="P32">
        <v>3</v>
      </c>
    </row>
    <row r="33" ht="43.2">
      <c r="A33" s="35" t="s">
        <v>44</v>
      </c>
      <c r="B33" s="42"/>
      <c r="C33" s="43"/>
      <c r="D33" s="43"/>
      <c r="E33" s="37" t="s">
        <v>79</v>
      </c>
      <c r="F33" s="43"/>
      <c r="G33" s="43"/>
      <c r="H33" s="43"/>
      <c r="I33" s="43"/>
      <c r="J33" s="44"/>
    </row>
    <row r="34">
      <c r="A34" s="35" t="s">
        <v>46</v>
      </c>
      <c r="B34" s="42"/>
      <c r="C34" s="43"/>
      <c r="D34" s="43"/>
      <c r="E34" s="37" t="s">
        <v>80</v>
      </c>
      <c r="F34" s="43"/>
      <c r="G34" s="43"/>
      <c r="H34" s="43"/>
      <c r="I34" s="43"/>
      <c r="J34" s="44"/>
    </row>
    <row r="35">
      <c r="A35" s="35" t="s">
        <v>38</v>
      </c>
      <c r="B35" s="35">
        <v>8</v>
      </c>
      <c r="C35" s="36" t="s">
        <v>77</v>
      </c>
      <c r="D35" s="35" t="s">
        <v>55</v>
      </c>
      <c r="E35" s="37" t="s">
        <v>78</v>
      </c>
      <c r="F35" s="38" t="s">
        <v>42</v>
      </c>
      <c r="G35" s="39">
        <v>1</v>
      </c>
      <c r="H35" s="40">
        <v>0</v>
      </c>
      <c r="I35" s="40">
        <f>ROUND(G35*H35,P4)</f>
        <v>0</v>
      </c>
      <c r="J35" s="38" t="s">
        <v>43</v>
      </c>
      <c r="O35" s="41">
        <f>I35*0.21</f>
        <v>0</v>
      </c>
      <c r="P35">
        <v>3</v>
      </c>
    </row>
    <row r="36">
      <c r="A36" s="35" t="s">
        <v>44</v>
      </c>
      <c r="B36" s="42"/>
      <c r="C36" s="43"/>
      <c r="D36" s="43"/>
      <c r="E36" s="37" t="s">
        <v>81</v>
      </c>
      <c r="F36" s="43"/>
      <c r="G36" s="43"/>
      <c r="H36" s="43"/>
      <c r="I36" s="43"/>
      <c r="J36" s="44"/>
    </row>
    <row r="37">
      <c r="A37" s="35" t="s">
        <v>46</v>
      </c>
      <c r="B37" s="42"/>
      <c r="C37" s="43"/>
      <c r="D37" s="43"/>
      <c r="E37" s="37" t="s">
        <v>80</v>
      </c>
      <c r="F37" s="43"/>
      <c r="G37" s="43"/>
      <c r="H37" s="43"/>
      <c r="I37" s="43"/>
      <c r="J37" s="44"/>
    </row>
    <row r="38">
      <c r="A38" s="35" t="s">
        <v>38</v>
      </c>
      <c r="B38" s="35">
        <v>9</v>
      </c>
      <c r="C38" s="36" t="s">
        <v>82</v>
      </c>
      <c r="D38" s="35"/>
      <c r="E38" s="37" t="s">
        <v>83</v>
      </c>
      <c r="F38" s="38" t="s">
        <v>42</v>
      </c>
      <c r="G38" s="39">
        <v>1</v>
      </c>
      <c r="H38" s="40">
        <v>0</v>
      </c>
      <c r="I38" s="40">
        <f>ROUND(G38*H38,P4)</f>
        <v>0</v>
      </c>
      <c r="J38" s="38" t="s">
        <v>43</v>
      </c>
      <c r="O38" s="41">
        <f>I38*0.21</f>
        <v>0</v>
      </c>
      <c r="P38">
        <v>3</v>
      </c>
    </row>
    <row r="39" ht="72">
      <c r="A39" s="35" t="s">
        <v>44</v>
      </c>
      <c r="B39" s="42"/>
      <c r="C39" s="43"/>
      <c r="D39" s="43"/>
      <c r="E39" s="37" t="s">
        <v>84</v>
      </c>
      <c r="F39" s="43"/>
      <c r="G39" s="43"/>
      <c r="H39" s="43"/>
      <c r="I39" s="43"/>
      <c r="J39" s="44"/>
    </row>
    <row r="40">
      <c r="A40" s="35" t="s">
        <v>52</v>
      </c>
      <c r="B40" s="42"/>
      <c r="C40" s="43"/>
      <c r="D40" s="43"/>
      <c r="E40" s="45" t="s">
        <v>198</v>
      </c>
      <c r="F40" s="43"/>
      <c r="G40" s="43"/>
      <c r="H40" s="43"/>
      <c r="I40" s="43"/>
      <c r="J40" s="44"/>
    </row>
    <row r="41">
      <c r="A41" s="35" t="s">
        <v>46</v>
      </c>
      <c r="B41" s="42"/>
      <c r="C41" s="43"/>
      <c r="D41" s="43"/>
      <c r="E41" s="37" t="s">
        <v>80</v>
      </c>
      <c r="F41" s="43"/>
      <c r="G41" s="43"/>
      <c r="H41" s="43"/>
      <c r="I41" s="43"/>
      <c r="J41" s="44"/>
    </row>
    <row r="42">
      <c r="A42" s="35" t="s">
        <v>38</v>
      </c>
      <c r="B42" s="35">
        <v>10</v>
      </c>
      <c r="C42" s="36" t="s">
        <v>85</v>
      </c>
      <c r="D42" s="35" t="s">
        <v>40</v>
      </c>
      <c r="E42" s="37" t="s">
        <v>86</v>
      </c>
      <c r="F42" s="38" t="s">
        <v>42</v>
      </c>
      <c r="G42" s="39">
        <v>1</v>
      </c>
      <c r="H42" s="40">
        <v>0</v>
      </c>
      <c r="I42" s="40">
        <f>ROUND(G42*H42,P4)</f>
        <v>0</v>
      </c>
      <c r="J42" s="38" t="s">
        <v>43</v>
      </c>
      <c r="O42" s="41">
        <f>I42*0.21</f>
        <v>0</v>
      </c>
      <c r="P42">
        <v>3</v>
      </c>
    </row>
    <row r="43">
      <c r="A43" s="35" t="s">
        <v>44</v>
      </c>
      <c r="B43" s="42"/>
      <c r="C43" s="43"/>
      <c r="D43" s="43"/>
      <c r="E43" s="37" t="s">
        <v>87</v>
      </c>
      <c r="F43" s="43"/>
      <c r="G43" s="43"/>
      <c r="H43" s="43"/>
      <c r="I43" s="43"/>
      <c r="J43" s="44"/>
    </row>
    <row r="44">
      <c r="A44" s="35" t="s">
        <v>52</v>
      </c>
      <c r="B44" s="42"/>
      <c r="C44" s="43"/>
      <c r="D44" s="43"/>
      <c r="E44" s="45" t="s">
        <v>198</v>
      </c>
      <c r="F44" s="43"/>
      <c r="G44" s="43"/>
      <c r="H44" s="43"/>
      <c r="I44" s="43"/>
      <c r="J44" s="44"/>
    </row>
    <row r="45">
      <c r="A45" s="35" t="s">
        <v>46</v>
      </c>
      <c r="B45" s="42"/>
      <c r="C45" s="43"/>
      <c r="D45" s="43"/>
      <c r="E45" s="37" t="s">
        <v>80</v>
      </c>
      <c r="F45" s="43"/>
      <c r="G45" s="43"/>
      <c r="H45" s="43"/>
      <c r="I45" s="43"/>
      <c r="J45" s="44"/>
    </row>
    <row r="46">
      <c r="A46" s="29" t="s">
        <v>35</v>
      </c>
      <c r="B46" s="30"/>
      <c r="C46" s="31" t="s">
        <v>49</v>
      </c>
      <c r="D46" s="32"/>
      <c r="E46" s="29" t="s">
        <v>88</v>
      </c>
      <c r="F46" s="32"/>
      <c r="G46" s="32"/>
      <c r="H46" s="32"/>
      <c r="I46" s="33">
        <f>SUMIFS(I47:I106,A47:A106,"P")</f>
        <v>0</v>
      </c>
      <c r="J46" s="34"/>
    </row>
    <row r="47">
      <c r="A47" s="35" t="s">
        <v>38</v>
      </c>
      <c r="B47" s="35">
        <v>11</v>
      </c>
      <c r="C47" s="36" t="s">
        <v>89</v>
      </c>
      <c r="D47" s="35" t="s">
        <v>40</v>
      </c>
      <c r="E47" s="37" t="s">
        <v>90</v>
      </c>
      <c r="F47" s="38" t="s">
        <v>91</v>
      </c>
      <c r="G47" s="39">
        <v>20</v>
      </c>
      <c r="H47" s="40">
        <v>0</v>
      </c>
      <c r="I47" s="40">
        <f>ROUND(G47*H47,P4)</f>
        <v>0</v>
      </c>
      <c r="J47" s="38" t="s">
        <v>43</v>
      </c>
      <c r="O47" s="41">
        <f>I47*0.21</f>
        <v>0</v>
      </c>
      <c r="P47">
        <v>3</v>
      </c>
    </row>
    <row r="48" ht="43.2">
      <c r="A48" s="35" t="s">
        <v>44</v>
      </c>
      <c r="B48" s="42"/>
      <c r="C48" s="43"/>
      <c r="D48" s="43"/>
      <c r="E48" s="37" t="s">
        <v>92</v>
      </c>
      <c r="F48" s="43"/>
      <c r="G48" s="43"/>
      <c r="H48" s="43"/>
      <c r="I48" s="43"/>
      <c r="J48" s="44"/>
    </row>
    <row r="49">
      <c r="A49" s="35" t="s">
        <v>52</v>
      </c>
      <c r="B49" s="42"/>
      <c r="C49" s="43"/>
      <c r="D49" s="43"/>
      <c r="E49" s="45" t="s">
        <v>225</v>
      </c>
      <c r="F49" s="43"/>
      <c r="G49" s="43"/>
      <c r="H49" s="43"/>
      <c r="I49" s="43"/>
      <c r="J49" s="44"/>
    </row>
    <row r="50" ht="43.2">
      <c r="A50" s="35" t="s">
        <v>46</v>
      </c>
      <c r="B50" s="42"/>
      <c r="C50" s="43"/>
      <c r="D50" s="43"/>
      <c r="E50" s="37" t="s">
        <v>94</v>
      </c>
      <c r="F50" s="43"/>
      <c r="G50" s="43"/>
      <c r="H50" s="43"/>
      <c r="I50" s="43"/>
      <c r="J50" s="44"/>
    </row>
    <row r="51" ht="28.8">
      <c r="A51" s="35" t="s">
        <v>38</v>
      </c>
      <c r="B51" s="35">
        <v>12</v>
      </c>
      <c r="C51" s="36" t="s">
        <v>226</v>
      </c>
      <c r="D51" s="35" t="s">
        <v>40</v>
      </c>
      <c r="E51" s="37" t="s">
        <v>227</v>
      </c>
      <c r="F51" s="38" t="s">
        <v>63</v>
      </c>
      <c r="G51" s="39">
        <v>123.95</v>
      </c>
      <c r="H51" s="40">
        <v>0</v>
      </c>
      <c r="I51" s="40">
        <f>ROUND(G51*H51,P4)</f>
        <v>0</v>
      </c>
      <c r="J51" s="38" t="s">
        <v>43</v>
      </c>
      <c r="O51" s="41">
        <f>I51*0.21</f>
        <v>0</v>
      </c>
      <c r="P51">
        <v>3</v>
      </c>
    </row>
    <row r="52" ht="43.2">
      <c r="A52" s="35" t="s">
        <v>44</v>
      </c>
      <c r="B52" s="42"/>
      <c r="C52" s="43"/>
      <c r="D52" s="43"/>
      <c r="E52" s="37" t="s">
        <v>228</v>
      </c>
      <c r="F52" s="43"/>
      <c r="G52" s="43"/>
      <c r="H52" s="43"/>
      <c r="I52" s="43"/>
      <c r="J52" s="44"/>
    </row>
    <row r="53" ht="43.2">
      <c r="A53" s="35" t="s">
        <v>52</v>
      </c>
      <c r="B53" s="42"/>
      <c r="C53" s="43"/>
      <c r="D53" s="43"/>
      <c r="E53" s="45" t="s">
        <v>229</v>
      </c>
      <c r="F53" s="43"/>
      <c r="G53" s="43"/>
      <c r="H53" s="43"/>
      <c r="I53" s="43"/>
      <c r="J53" s="44"/>
    </row>
    <row r="54" ht="72">
      <c r="A54" s="35" t="s">
        <v>46</v>
      </c>
      <c r="B54" s="42"/>
      <c r="C54" s="43"/>
      <c r="D54" s="43"/>
      <c r="E54" s="37" t="s">
        <v>105</v>
      </c>
      <c r="F54" s="43"/>
      <c r="G54" s="43"/>
      <c r="H54" s="43"/>
      <c r="I54" s="43"/>
      <c r="J54" s="44"/>
    </row>
    <row r="55" ht="28.8">
      <c r="A55" s="35" t="s">
        <v>38</v>
      </c>
      <c r="B55" s="35">
        <v>13</v>
      </c>
      <c r="C55" s="36" t="s">
        <v>106</v>
      </c>
      <c r="D55" s="35" t="s">
        <v>40</v>
      </c>
      <c r="E55" s="37" t="s">
        <v>107</v>
      </c>
      <c r="F55" s="38" t="s">
        <v>63</v>
      </c>
      <c r="G55" s="39">
        <v>688.89999999999998</v>
      </c>
      <c r="H55" s="40">
        <v>0</v>
      </c>
      <c r="I55" s="40">
        <f>ROUND(G55*H55,P4)</f>
        <v>0</v>
      </c>
      <c r="J55" s="38" t="s">
        <v>43</v>
      </c>
      <c r="O55" s="41">
        <f>I55*0.21</f>
        <v>0</v>
      </c>
      <c r="P55">
        <v>3</v>
      </c>
    </row>
    <row r="56" ht="57.6">
      <c r="A56" s="35" t="s">
        <v>44</v>
      </c>
      <c r="B56" s="42"/>
      <c r="C56" s="43"/>
      <c r="D56" s="43"/>
      <c r="E56" s="37" t="s">
        <v>230</v>
      </c>
      <c r="F56" s="43"/>
      <c r="G56" s="43"/>
      <c r="H56" s="43"/>
      <c r="I56" s="43"/>
      <c r="J56" s="44"/>
    </row>
    <row r="57" ht="43.2">
      <c r="A57" s="35" t="s">
        <v>52</v>
      </c>
      <c r="B57" s="42"/>
      <c r="C57" s="43"/>
      <c r="D57" s="43"/>
      <c r="E57" s="45" t="s">
        <v>231</v>
      </c>
      <c r="F57" s="43"/>
      <c r="G57" s="43"/>
      <c r="H57" s="43"/>
      <c r="I57" s="43"/>
      <c r="J57" s="44"/>
    </row>
    <row r="58" ht="72">
      <c r="A58" s="35" t="s">
        <v>46</v>
      </c>
      <c r="B58" s="42"/>
      <c r="C58" s="43"/>
      <c r="D58" s="43"/>
      <c r="E58" s="37" t="s">
        <v>105</v>
      </c>
      <c r="F58" s="43"/>
      <c r="G58" s="43"/>
      <c r="H58" s="43"/>
      <c r="I58" s="43"/>
      <c r="J58" s="44"/>
    </row>
    <row r="59">
      <c r="A59" s="35" t="s">
        <v>38</v>
      </c>
      <c r="B59" s="35">
        <v>14</v>
      </c>
      <c r="C59" s="36" t="s">
        <v>232</v>
      </c>
      <c r="D59" s="35" t="s">
        <v>40</v>
      </c>
      <c r="E59" s="37" t="s">
        <v>233</v>
      </c>
      <c r="F59" s="38" t="s">
        <v>63</v>
      </c>
      <c r="G59" s="39">
        <v>41.100000000000001</v>
      </c>
      <c r="H59" s="40">
        <v>0</v>
      </c>
      <c r="I59" s="40">
        <f>ROUND(G59*H59,P4)</f>
        <v>0</v>
      </c>
      <c r="J59" s="38" t="s">
        <v>43</v>
      </c>
      <c r="O59" s="41">
        <f>I59*0.21</f>
        <v>0</v>
      </c>
      <c r="P59">
        <v>3</v>
      </c>
    </row>
    <row r="60" ht="57.6">
      <c r="A60" s="35" t="s">
        <v>44</v>
      </c>
      <c r="B60" s="42"/>
      <c r="C60" s="43"/>
      <c r="D60" s="43"/>
      <c r="E60" s="37" t="s">
        <v>234</v>
      </c>
      <c r="F60" s="43"/>
      <c r="G60" s="43"/>
      <c r="H60" s="43"/>
      <c r="I60" s="43"/>
      <c r="J60" s="44"/>
    </row>
    <row r="61">
      <c r="A61" s="35" t="s">
        <v>52</v>
      </c>
      <c r="B61" s="42"/>
      <c r="C61" s="43"/>
      <c r="D61" s="43"/>
      <c r="E61" s="45" t="s">
        <v>235</v>
      </c>
      <c r="F61" s="43"/>
      <c r="G61" s="43"/>
      <c r="H61" s="43"/>
      <c r="I61" s="43"/>
      <c r="J61" s="44"/>
    </row>
    <row r="62" ht="72">
      <c r="A62" s="35" t="s">
        <v>46</v>
      </c>
      <c r="B62" s="42"/>
      <c r="C62" s="43"/>
      <c r="D62" s="43"/>
      <c r="E62" s="37" t="s">
        <v>105</v>
      </c>
      <c r="F62" s="43"/>
      <c r="G62" s="43"/>
      <c r="H62" s="43"/>
      <c r="I62" s="43"/>
      <c r="J62" s="44"/>
    </row>
    <row r="63">
      <c r="A63" s="35" t="s">
        <v>38</v>
      </c>
      <c r="B63" s="35">
        <v>15</v>
      </c>
      <c r="C63" s="36" t="s">
        <v>110</v>
      </c>
      <c r="D63" s="35" t="s">
        <v>40</v>
      </c>
      <c r="E63" s="37" t="s">
        <v>111</v>
      </c>
      <c r="F63" s="38" t="s">
        <v>112</v>
      </c>
      <c r="G63" s="39">
        <v>161</v>
      </c>
      <c r="H63" s="40">
        <v>0</v>
      </c>
      <c r="I63" s="40">
        <f>ROUND(G63*H63,P4)</f>
        <v>0</v>
      </c>
      <c r="J63" s="38" t="s">
        <v>43</v>
      </c>
      <c r="O63" s="41">
        <f>I63*0.21</f>
        <v>0</v>
      </c>
      <c r="P63">
        <v>3</v>
      </c>
    </row>
    <row r="64" ht="43.2">
      <c r="A64" s="35" t="s">
        <v>44</v>
      </c>
      <c r="B64" s="42"/>
      <c r="C64" s="43"/>
      <c r="D64" s="43"/>
      <c r="E64" s="37" t="s">
        <v>236</v>
      </c>
      <c r="F64" s="43"/>
      <c r="G64" s="43"/>
      <c r="H64" s="43"/>
      <c r="I64" s="43"/>
      <c r="J64" s="44"/>
    </row>
    <row r="65">
      <c r="A65" s="35" t="s">
        <v>52</v>
      </c>
      <c r="B65" s="42"/>
      <c r="C65" s="43"/>
      <c r="D65" s="43"/>
      <c r="E65" s="45" t="s">
        <v>237</v>
      </c>
      <c r="F65" s="43"/>
      <c r="G65" s="43"/>
      <c r="H65" s="43"/>
      <c r="I65" s="43"/>
      <c r="J65" s="44"/>
    </row>
    <row r="66" ht="72">
      <c r="A66" s="35" t="s">
        <v>46</v>
      </c>
      <c r="B66" s="42"/>
      <c r="C66" s="43"/>
      <c r="D66" s="43"/>
      <c r="E66" s="37" t="s">
        <v>105</v>
      </c>
      <c r="F66" s="43"/>
      <c r="G66" s="43"/>
      <c r="H66" s="43"/>
      <c r="I66" s="43"/>
      <c r="J66" s="44"/>
    </row>
    <row r="67">
      <c r="A67" s="35" t="s">
        <v>38</v>
      </c>
      <c r="B67" s="35">
        <v>16</v>
      </c>
      <c r="C67" s="36" t="s">
        <v>115</v>
      </c>
      <c r="D67" s="35" t="s">
        <v>40</v>
      </c>
      <c r="E67" s="37" t="s">
        <v>116</v>
      </c>
      <c r="F67" s="38" t="s">
        <v>112</v>
      </c>
      <c r="G67" s="39">
        <v>171</v>
      </c>
      <c r="H67" s="40">
        <v>0</v>
      </c>
      <c r="I67" s="40">
        <f>ROUND(G67*H67,P4)</f>
        <v>0</v>
      </c>
      <c r="J67" s="38" t="s">
        <v>43</v>
      </c>
      <c r="O67" s="41">
        <f>I67*0.21</f>
        <v>0</v>
      </c>
      <c r="P67">
        <v>3</v>
      </c>
    </row>
    <row r="68" ht="43.2">
      <c r="A68" s="35" t="s">
        <v>44</v>
      </c>
      <c r="B68" s="42"/>
      <c r="C68" s="43"/>
      <c r="D68" s="43"/>
      <c r="E68" s="37" t="s">
        <v>238</v>
      </c>
      <c r="F68" s="43"/>
      <c r="G68" s="43"/>
      <c r="H68" s="43"/>
      <c r="I68" s="43"/>
      <c r="J68" s="44"/>
    </row>
    <row r="69">
      <c r="A69" s="35" t="s">
        <v>52</v>
      </c>
      <c r="B69" s="42"/>
      <c r="C69" s="43"/>
      <c r="D69" s="43"/>
      <c r="E69" s="45" t="s">
        <v>239</v>
      </c>
      <c r="F69" s="43"/>
      <c r="G69" s="43"/>
      <c r="H69" s="43"/>
      <c r="I69" s="43"/>
      <c r="J69" s="44"/>
    </row>
    <row r="70" ht="72">
      <c r="A70" s="35" t="s">
        <v>46</v>
      </c>
      <c r="B70" s="42"/>
      <c r="C70" s="43"/>
      <c r="D70" s="43"/>
      <c r="E70" s="37" t="s">
        <v>105</v>
      </c>
      <c r="F70" s="43"/>
      <c r="G70" s="43"/>
      <c r="H70" s="43"/>
      <c r="I70" s="43"/>
      <c r="J70" s="44"/>
    </row>
    <row r="71">
      <c r="A71" s="35" t="s">
        <v>38</v>
      </c>
      <c r="B71" s="35">
        <v>17</v>
      </c>
      <c r="C71" s="36" t="s">
        <v>119</v>
      </c>
      <c r="D71" s="35" t="s">
        <v>40</v>
      </c>
      <c r="E71" s="37" t="s">
        <v>120</v>
      </c>
      <c r="F71" s="38" t="s">
        <v>112</v>
      </c>
      <c r="G71" s="39">
        <v>332</v>
      </c>
      <c r="H71" s="40">
        <v>0</v>
      </c>
      <c r="I71" s="40">
        <f>ROUND(G71*H71,P4)</f>
        <v>0</v>
      </c>
      <c r="J71" s="38" t="s">
        <v>43</v>
      </c>
      <c r="O71" s="41">
        <f>I71*0.21</f>
        <v>0</v>
      </c>
      <c r="P71">
        <v>3</v>
      </c>
    </row>
    <row r="72" ht="57.6">
      <c r="A72" s="35" t="s">
        <v>44</v>
      </c>
      <c r="B72" s="42"/>
      <c r="C72" s="43"/>
      <c r="D72" s="43"/>
      <c r="E72" s="37" t="s">
        <v>121</v>
      </c>
      <c r="F72" s="43"/>
      <c r="G72" s="43"/>
      <c r="H72" s="43"/>
      <c r="I72" s="43"/>
      <c r="J72" s="44"/>
    </row>
    <row r="73">
      <c r="A73" s="35" t="s">
        <v>52</v>
      </c>
      <c r="B73" s="42"/>
      <c r="C73" s="43"/>
      <c r="D73" s="43"/>
      <c r="E73" s="45" t="s">
        <v>240</v>
      </c>
      <c r="F73" s="43"/>
      <c r="G73" s="43"/>
      <c r="H73" s="43"/>
      <c r="I73" s="43"/>
      <c r="J73" s="44"/>
    </row>
    <row r="74" ht="72">
      <c r="A74" s="35" t="s">
        <v>46</v>
      </c>
      <c r="B74" s="42"/>
      <c r="C74" s="43"/>
      <c r="D74" s="43"/>
      <c r="E74" s="37" t="s">
        <v>105</v>
      </c>
      <c r="F74" s="43"/>
      <c r="G74" s="43"/>
      <c r="H74" s="43"/>
      <c r="I74" s="43"/>
      <c r="J74" s="44"/>
    </row>
    <row r="75">
      <c r="A75" s="35" t="s">
        <v>38</v>
      </c>
      <c r="B75" s="35">
        <v>18</v>
      </c>
      <c r="C75" s="36" t="s">
        <v>241</v>
      </c>
      <c r="D75" s="35" t="s">
        <v>40</v>
      </c>
      <c r="E75" s="37" t="s">
        <v>242</v>
      </c>
      <c r="F75" s="38" t="s">
        <v>63</v>
      </c>
      <c r="G75" s="39">
        <v>220.5</v>
      </c>
      <c r="H75" s="40">
        <v>0</v>
      </c>
      <c r="I75" s="40">
        <f>ROUND(G75*H75,P4)</f>
        <v>0</v>
      </c>
      <c r="J75" s="38" t="s">
        <v>43</v>
      </c>
      <c r="O75" s="41">
        <f>I75*0.21</f>
        <v>0</v>
      </c>
      <c r="P75">
        <v>3</v>
      </c>
    </row>
    <row r="76" ht="72">
      <c r="A76" s="35" t="s">
        <v>44</v>
      </c>
      <c r="B76" s="42"/>
      <c r="C76" s="43"/>
      <c r="D76" s="43"/>
      <c r="E76" s="37" t="s">
        <v>243</v>
      </c>
      <c r="F76" s="43"/>
      <c r="G76" s="43"/>
      <c r="H76" s="43"/>
      <c r="I76" s="43"/>
      <c r="J76" s="44"/>
    </row>
    <row r="77">
      <c r="A77" s="35" t="s">
        <v>52</v>
      </c>
      <c r="B77" s="42"/>
      <c r="C77" s="43"/>
      <c r="D77" s="43"/>
      <c r="E77" s="45" t="s">
        <v>244</v>
      </c>
      <c r="F77" s="43"/>
      <c r="G77" s="43"/>
      <c r="H77" s="43"/>
      <c r="I77" s="43"/>
      <c r="J77" s="44"/>
    </row>
    <row r="78" ht="72">
      <c r="A78" s="35" t="s">
        <v>46</v>
      </c>
      <c r="B78" s="42"/>
      <c r="C78" s="43"/>
      <c r="D78" s="43"/>
      <c r="E78" s="37" t="s">
        <v>105</v>
      </c>
      <c r="F78" s="43"/>
      <c r="G78" s="43"/>
      <c r="H78" s="43"/>
      <c r="I78" s="43"/>
      <c r="J78" s="44"/>
    </row>
    <row r="79">
      <c r="A79" s="35" t="s">
        <v>38</v>
      </c>
      <c r="B79" s="35">
        <v>19</v>
      </c>
      <c r="C79" s="36" t="s">
        <v>123</v>
      </c>
      <c r="D79" s="35" t="s">
        <v>40</v>
      </c>
      <c r="E79" s="37" t="s">
        <v>124</v>
      </c>
      <c r="F79" s="38" t="s">
        <v>63</v>
      </c>
      <c r="G79" s="39">
        <v>20.5</v>
      </c>
      <c r="H79" s="40">
        <v>0</v>
      </c>
      <c r="I79" s="40">
        <f>ROUND(G79*H79,P4)</f>
        <v>0</v>
      </c>
      <c r="J79" s="38" t="s">
        <v>43</v>
      </c>
      <c r="O79" s="41">
        <f>I79*0.21</f>
        <v>0</v>
      </c>
      <c r="P79">
        <v>3</v>
      </c>
    </row>
    <row r="80" ht="57.6">
      <c r="A80" s="35" t="s">
        <v>44</v>
      </c>
      <c r="B80" s="42"/>
      <c r="C80" s="43"/>
      <c r="D80" s="43"/>
      <c r="E80" s="37" t="s">
        <v>125</v>
      </c>
      <c r="F80" s="43"/>
      <c r="G80" s="43"/>
      <c r="H80" s="43"/>
      <c r="I80" s="43"/>
      <c r="J80" s="44"/>
    </row>
    <row r="81">
      <c r="A81" s="35" t="s">
        <v>52</v>
      </c>
      <c r="B81" s="42"/>
      <c r="C81" s="43"/>
      <c r="D81" s="43"/>
      <c r="E81" s="45" t="s">
        <v>245</v>
      </c>
      <c r="F81" s="43"/>
      <c r="G81" s="43"/>
      <c r="H81" s="43"/>
      <c r="I81" s="43"/>
      <c r="J81" s="44"/>
    </row>
    <row r="82" ht="43.2">
      <c r="A82" s="35" t="s">
        <v>46</v>
      </c>
      <c r="B82" s="42"/>
      <c r="C82" s="43"/>
      <c r="D82" s="43"/>
      <c r="E82" s="37" t="s">
        <v>127</v>
      </c>
      <c r="F82" s="43"/>
      <c r="G82" s="43"/>
      <c r="H82" s="43"/>
      <c r="I82" s="43"/>
      <c r="J82" s="44"/>
    </row>
    <row r="83">
      <c r="A83" s="35" t="s">
        <v>38</v>
      </c>
      <c r="B83" s="35">
        <v>20</v>
      </c>
      <c r="C83" s="36" t="s">
        <v>246</v>
      </c>
      <c r="D83" s="35" t="s">
        <v>40</v>
      </c>
      <c r="E83" s="37" t="s">
        <v>247</v>
      </c>
      <c r="F83" s="38" t="s">
        <v>63</v>
      </c>
      <c r="G83" s="39">
        <v>50.799999999999997</v>
      </c>
      <c r="H83" s="40">
        <v>0</v>
      </c>
      <c r="I83" s="40">
        <f>ROUND(G83*H83,P4)</f>
        <v>0</v>
      </c>
      <c r="J83" s="38" t="s">
        <v>43</v>
      </c>
      <c r="O83" s="41">
        <f>I83*0.21</f>
        <v>0</v>
      </c>
      <c r="P83">
        <v>3</v>
      </c>
    </row>
    <row r="84" ht="43.2">
      <c r="A84" s="35" t="s">
        <v>44</v>
      </c>
      <c r="B84" s="42"/>
      <c r="C84" s="43"/>
      <c r="D84" s="43"/>
      <c r="E84" s="37" t="s">
        <v>248</v>
      </c>
      <c r="F84" s="43"/>
      <c r="G84" s="43"/>
      <c r="H84" s="43"/>
      <c r="I84" s="43"/>
      <c r="J84" s="44"/>
    </row>
    <row r="85">
      <c r="A85" s="35" t="s">
        <v>52</v>
      </c>
      <c r="B85" s="42"/>
      <c r="C85" s="43"/>
      <c r="D85" s="43"/>
      <c r="E85" s="45" t="s">
        <v>249</v>
      </c>
      <c r="F85" s="43"/>
      <c r="G85" s="43"/>
      <c r="H85" s="43"/>
      <c r="I85" s="43"/>
      <c r="J85" s="44"/>
    </row>
    <row r="86" ht="409.5">
      <c r="A86" s="35" t="s">
        <v>46</v>
      </c>
      <c r="B86" s="42"/>
      <c r="C86" s="43"/>
      <c r="D86" s="43"/>
      <c r="E86" s="37" t="s">
        <v>132</v>
      </c>
      <c r="F86" s="43"/>
      <c r="G86" s="43"/>
      <c r="H86" s="43"/>
      <c r="I86" s="43"/>
      <c r="J86" s="44"/>
    </row>
    <row r="87">
      <c r="A87" s="35" t="s">
        <v>38</v>
      </c>
      <c r="B87" s="35">
        <v>21</v>
      </c>
      <c r="C87" s="36" t="s">
        <v>128</v>
      </c>
      <c r="D87" s="35"/>
      <c r="E87" s="37" t="s">
        <v>129</v>
      </c>
      <c r="F87" s="38" t="s">
        <v>63</v>
      </c>
      <c r="G87" s="39">
        <v>850</v>
      </c>
      <c r="H87" s="40">
        <v>0</v>
      </c>
      <c r="I87" s="40">
        <f>ROUND(G87*H87,P4)</f>
        <v>0</v>
      </c>
      <c r="J87" s="38" t="s">
        <v>43</v>
      </c>
      <c r="O87" s="41">
        <f>I87*0.21</f>
        <v>0</v>
      </c>
      <c r="P87">
        <v>3</v>
      </c>
    </row>
    <row r="88" ht="86.4">
      <c r="A88" s="35" t="s">
        <v>44</v>
      </c>
      <c r="B88" s="42"/>
      <c r="C88" s="43"/>
      <c r="D88" s="43"/>
      <c r="E88" s="37" t="s">
        <v>250</v>
      </c>
      <c r="F88" s="43"/>
      <c r="G88" s="43"/>
      <c r="H88" s="43"/>
      <c r="I88" s="43"/>
      <c r="J88" s="44"/>
    </row>
    <row r="89">
      <c r="A89" s="35" t="s">
        <v>52</v>
      </c>
      <c r="B89" s="42"/>
      <c r="C89" s="43"/>
      <c r="D89" s="43"/>
      <c r="E89" s="45" t="s">
        <v>251</v>
      </c>
      <c r="F89" s="43"/>
      <c r="G89" s="43"/>
      <c r="H89" s="43"/>
      <c r="I89" s="43"/>
      <c r="J89" s="44"/>
    </row>
    <row r="90" ht="409.5">
      <c r="A90" s="35" t="s">
        <v>46</v>
      </c>
      <c r="B90" s="42"/>
      <c r="C90" s="43"/>
      <c r="D90" s="43"/>
      <c r="E90" s="37" t="s">
        <v>132</v>
      </c>
      <c r="F90" s="43"/>
      <c r="G90" s="43"/>
      <c r="H90" s="43"/>
      <c r="I90" s="43"/>
      <c r="J90" s="44"/>
    </row>
    <row r="91">
      <c r="A91" s="35" t="s">
        <v>38</v>
      </c>
      <c r="B91" s="35">
        <v>22</v>
      </c>
      <c r="C91" s="36" t="s">
        <v>140</v>
      </c>
      <c r="D91" s="35" t="s">
        <v>40</v>
      </c>
      <c r="E91" s="37" t="s">
        <v>141</v>
      </c>
      <c r="F91" s="38" t="s">
        <v>91</v>
      </c>
      <c r="G91" s="39">
        <v>2462</v>
      </c>
      <c r="H91" s="40">
        <v>0</v>
      </c>
      <c r="I91" s="40">
        <f>ROUND(G91*H91,P4)</f>
        <v>0</v>
      </c>
      <c r="J91" s="38" t="s">
        <v>43</v>
      </c>
      <c r="O91" s="41">
        <f>I91*0.21</f>
        <v>0</v>
      </c>
      <c r="P91">
        <v>3</v>
      </c>
    </row>
    <row r="92" ht="57.6">
      <c r="A92" s="35" t="s">
        <v>44</v>
      </c>
      <c r="B92" s="42"/>
      <c r="C92" s="43"/>
      <c r="D92" s="43"/>
      <c r="E92" s="37" t="s">
        <v>252</v>
      </c>
      <c r="F92" s="43"/>
      <c r="G92" s="43"/>
      <c r="H92" s="43"/>
      <c r="I92" s="43"/>
      <c r="J92" s="44"/>
    </row>
    <row r="93" ht="57.6">
      <c r="A93" s="35" t="s">
        <v>52</v>
      </c>
      <c r="B93" s="42"/>
      <c r="C93" s="43"/>
      <c r="D93" s="43"/>
      <c r="E93" s="45" t="s">
        <v>253</v>
      </c>
      <c r="F93" s="43"/>
      <c r="G93" s="43"/>
      <c r="H93" s="43"/>
      <c r="I93" s="43"/>
      <c r="J93" s="44"/>
    </row>
    <row r="94" ht="28.8">
      <c r="A94" s="35" t="s">
        <v>46</v>
      </c>
      <c r="B94" s="42"/>
      <c r="C94" s="43"/>
      <c r="D94" s="43"/>
      <c r="E94" s="37" t="s">
        <v>144</v>
      </c>
      <c r="F94" s="43"/>
      <c r="G94" s="43"/>
      <c r="H94" s="43"/>
      <c r="I94" s="43"/>
      <c r="J94" s="44"/>
    </row>
    <row r="95">
      <c r="A95" s="35" t="s">
        <v>38</v>
      </c>
      <c r="B95" s="35">
        <v>23</v>
      </c>
      <c r="C95" s="36" t="s">
        <v>145</v>
      </c>
      <c r="D95" s="35" t="s">
        <v>40</v>
      </c>
      <c r="E95" s="37" t="s">
        <v>146</v>
      </c>
      <c r="F95" s="38" t="s">
        <v>91</v>
      </c>
      <c r="G95" s="39">
        <v>262</v>
      </c>
      <c r="H95" s="40">
        <v>0</v>
      </c>
      <c r="I95" s="40">
        <f>ROUND(G95*H95,P4)</f>
        <v>0</v>
      </c>
      <c r="J95" s="38" t="s">
        <v>43</v>
      </c>
      <c r="O95" s="41">
        <f>I95*0.21</f>
        <v>0</v>
      </c>
      <c r="P95">
        <v>3</v>
      </c>
    </row>
    <row r="96" ht="28.8">
      <c r="A96" s="35" t="s">
        <v>44</v>
      </c>
      <c r="B96" s="42"/>
      <c r="C96" s="43"/>
      <c r="D96" s="43"/>
      <c r="E96" s="37" t="s">
        <v>254</v>
      </c>
      <c r="F96" s="43"/>
      <c r="G96" s="43"/>
      <c r="H96" s="43"/>
      <c r="I96" s="43"/>
      <c r="J96" s="44"/>
    </row>
    <row r="97">
      <c r="A97" s="35" t="s">
        <v>52</v>
      </c>
      <c r="B97" s="42"/>
      <c r="C97" s="43"/>
      <c r="D97" s="43"/>
      <c r="E97" s="45" t="s">
        <v>255</v>
      </c>
      <c r="F97" s="43"/>
      <c r="G97" s="43"/>
      <c r="H97" s="43"/>
      <c r="I97" s="43"/>
      <c r="J97" s="44"/>
    </row>
    <row r="98">
      <c r="A98" s="35" t="s">
        <v>46</v>
      </c>
      <c r="B98" s="42"/>
      <c r="C98" s="43"/>
      <c r="D98" s="43"/>
      <c r="E98" s="37" t="s">
        <v>149</v>
      </c>
      <c r="F98" s="43"/>
      <c r="G98" s="43"/>
      <c r="H98" s="43"/>
      <c r="I98" s="43"/>
      <c r="J98" s="44"/>
    </row>
    <row r="99">
      <c r="A99" s="35" t="s">
        <v>38</v>
      </c>
      <c r="B99" s="35">
        <v>24</v>
      </c>
      <c r="C99" s="36" t="s">
        <v>256</v>
      </c>
      <c r="D99" s="35" t="s">
        <v>40</v>
      </c>
      <c r="E99" s="37" t="s">
        <v>257</v>
      </c>
      <c r="F99" s="38" t="s">
        <v>63</v>
      </c>
      <c r="G99" s="39">
        <v>26.199999999999999</v>
      </c>
      <c r="H99" s="40">
        <v>0</v>
      </c>
      <c r="I99" s="40">
        <f>ROUND(G99*H99,P4)</f>
        <v>0</v>
      </c>
      <c r="J99" s="38" t="s">
        <v>43</v>
      </c>
      <c r="O99" s="41">
        <f>I99*0.21</f>
        <v>0</v>
      </c>
      <c r="P99">
        <v>3</v>
      </c>
    </row>
    <row r="100" ht="72">
      <c r="A100" s="35" t="s">
        <v>44</v>
      </c>
      <c r="B100" s="42"/>
      <c r="C100" s="43"/>
      <c r="D100" s="43"/>
      <c r="E100" s="37" t="s">
        <v>258</v>
      </c>
      <c r="F100" s="43"/>
      <c r="G100" s="43"/>
      <c r="H100" s="43"/>
      <c r="I100" s="43"/>
      <c r="J100" s="44"/>
    </row>
    <row r="101">
      <c r="A101" s="35" t="s">
        <v>52</v>
      </c>
      <c r="B101" s="42"/>
      <c r="C101" s="43"/>
      <c r="D101" s="43"/>
      <c r="E101" s="45" t="s">
        <v>259</v>
      </c>
      <c r="F101" s="43"/>
      <c r="G101" s="43"/>
      <c r="H101" s="43"/>
      <c r="I101" s="43"/>
      <c r="J101" s="44"/>
    </row>
    <row r="102" ht="43.2">
      <c r="A102" s="35" t="s">
        <v>46</v>
      </c>
      <c r="B102" s="42"/>
      <c r="C102" s="43"/>
      <c r="D102" s="43"/>
      <c r="E102" s="37" t="s">
        <v>260</v>
      </c>
      <c r="F102" s="43"/>
      <c r="G102" s="43"/>
      <c r="H102" s="43"/>
      <c r="I102" s="43"/>
      <c r="J102" s="44"/>
    </row>
    <row r="103">
      <c r="A103" s="35" t="s">
        <v>38</v>
      </c>
      <c r="B103" s="35">
        <v>25</v>
      </c>
      <c r="C103" s="36" t="s">
        <v>155</v>
      </c>
      <c r="D103" s="35" t="s">
        <v>40</v>
      </c>
      <c r="E103" s="37" t="s">
        <v>156</v>
      </c>
      <c r="F103" s="38" t="s">
        <v>91</v>
      </c>
      <c r="G103" s="39">
        <v>262</v>
      </c>
      <c r="H103" s="40">
        <v>0</v>
      </c>
      <c r="I103" s="40">
        <f>ROUND(G103*H103,P4)</f>
        <v>0</v>
      </c>
      <c r="J103" s="38" t="s">
        <v>43</v>
      </c>
      <c r="O103" s="41">
        <f>I103*0.21</f>
        <v>0</v>
      </c>
      <c r="P103">
        <v>3</v>
      </c>
    </row>
    <row r="104" ht="28.8">
      <c r="A104" s="35" t="s">
        <v>44</v>
      </c>
      <c r="B104" s="42"/>
      <c r="C104" s="43"/>
      <c r="D104" s="43"/>
      <c r="E104" s="37" t="s">
        <v>157</v>
      </c>
      <c r="F104" s="43"/>
      <c r="G104" s="43"/>
      <c r="H104" s="43"/>
      <c r="I104" s="43"/>
      <c r="J104" s="44"/>
    </row>
    <row r="105">
      <c r="A105" s="35" t="s">
        <v>52</v>
      </c>
      <c r="B105" s="42"/>
      <c r="C105" s="43"/>
      <c r="D105" s="43"/>
      <c r="E105" s="45" t="s">
        <v>255</v>
      </c>
      <c r="F105" s="43"/>
      <c r="G105" s="43"/>
      <c r="H105" s="43"/>
      <c r="I105" s="43"/>
      <c r="J105" s="44"/>
    </row>
    <row r="106" ht="43.2">
      <c r="A106" s="35" t="s">
        <v>46</v>
      </c>
      <c r="B106" s="42"/>
      <c r="C106" s="43"/>
      <c r="D106" s="43"/>
      <c r="E106" s="37" t="s">
        <v>159</v>
      </c>
      <c r="F106" s="43"/>
      <c r="G106" s="43"/>
      <c r="H106" s="43"/>
      <c r="I106" s="43"/>
      <c r="J106" s="44"/>
    </row>
    <row r="107">
      <c r="A107" s="29" t="s">
        <v>35</v>
      </c>
      <c r="B107" s="30"/>
      <c r="C107" s="31" t="s">
        <v>55</v>
      </c>
      <c r="D107" s="32"/>
      <c r="E107" s="29" t="s">
        <v>261</v>
      </c>
      <c r="F107" s="32"/>
      <c r="G107" s="32"/>
      <c r="H107" s="32"/>
      <c r="I107" s="33">
        <f>SUMIFS(I108:I115,A108:A115,"P")</f>
        <v>0</v>
      </c>
      <c r="J107" s="34"/>
    </row>
    <row r="108">
      <c r="A108" s="35" t="s">
        <v>38</v>
      </c>
      <c r="B108" s="35">
        <v>26</v>
      </c>
      <c r="C108" s="36" t="s">
        <v>262</v>
      </c>
      <c r="D108" s="35" t="s">
        <v>40</v>
      </c>
      <c r="E108" s="37" t="s">
        <v>263</v>
      </c>
      <c r="F108" s="38" t="s">
        <v>112</v>
      </c>
      <c r="G108" s="39">
        <v>254</v>
      </c>
      <c r="H108" s="40">
        <v>0</v>
      </c>
      <c r="I108" s="40">
        <f>ROUND(G108*H108,P4)</f>
        <v>0</v>
      </c>
      <c r="J108" s="38" t="s">
        <v>43</v>
      </c>
      <c r="O108" s="41">
        <f>I108*0.21</f>
        <v>0</v>
      </c>
      <c r="P108">
        <v>3</v>
      </c>
    </row>
    <row r="109" ht="57.6">
      <c r="A109" s="35" t="s">
        <v>44</v>
      </c>
      <c r="B109" s="42"/>
      <c r="C109" s="43"/>
      <c r="D109" s="43"/>
      <c r="E109" s="37" t="s">
        <v>264</v>
      </c>
      <c r="F109" s="43"/>
      <c r="G109" s="43"/>
      <c r="H109" s="43"/>
      <c r="I109" s="43"/>
      <c r="J109" s="44"/>
    </row>
    <row r="110">
      <c r="A110" s="35" t="s">
        <v>52</v>
      </c>
      <c r="B110" s="42"/>
      <c r="C110" s="43"/>
      <c r="D110" s="43"/>
      <c r="E110" s="45" t="s">
        <v>265</v>
      </c>
      <c r="F110" s="43"/>
      <c r="G110" s="43"/>
      <c r="H110" s="43"/>
      <c r="I110" s="43"/>
      <c r="J110" s="44"/>
    </row>
    <row r="111" ht="187.2">
      <c r="A111" s="35" t="s">
        <v>46</v>
      </c>
      <c r="B111" s="42"/>
      <c r="C111" s="43"/>
      <c r="D111" s="43"/>
      <c r="E111" s="37" t="s">
        <v>266</v>
      </c>
      <c r="F111" s="43"/>
      <c r="G111" s="43"/>
      <c r="H111" s="43"/>
      <c r="I111" s="43"/>
      <c r="J111" s="44"/>
    </row>
    <row r="112">
      <c r="A112" s="35" t="s">
        <v>38</v>
      </c>
      <c r="B112" s="35">
        <v>27</v>
      </c>
      <c r="C112" s="36" t="s">
        <v>267</v>
      </c>
      <c r="D112" s="35" t="s">
        <v>40</v>
      </c>
      <c r="E112" s="37" t="s">
        <v>268</v>
      </c>
      <c r="F112" s="38" t="s">
        <v>91</v>
      </c>
      <c r="G112" s="39">
        <v>381</v>
      </c>
      <c r="H112" s="40">
        <v>0</v>
      </c>
      <c r="I112" s="40">
        <f>ROUND(G112*H112,P4)</f>
        <v>0</v>
      </c>
      <c r="J112" s="38" t="s">
        <v>43</v>
      </c>
      <c r="O112" s="41">
        <f>I112*0.21</f>
        <v>0</v>
      </c>
      <c r="P112">
        <v>3</v>
      </c>
    </row>
    <row r="113" ht="43.2">
      <c r="A113" s="35" t="s">
        <v>44</v>
      </c>
      <c r="B113" s="42"/>
      <c r="C113" s="43"/>
      <c r="D113" s="43"/>
      <c r="E113" s="37" t="s">
        <v>269</v>
      </c>
      <c r="F113" s="43"/>
      <c r="G113" s="43"/>
      <c r="H113" s="43"/>
      <c r="I113" s="43"/>
      <c r="J113" s="44"/>
    </row>
    <row r="114">
      <c r="A114" s="35" t="s">
        <v>52</v>
      </c>
      <c r="B114" s="42"/>
      <c r="C114" s="43"/>
      <c r="D114" s="43"/>
      <c r="E114" s="45" t="s">
        <v>270</v>
      </c>
      <c r="F114" s="43"/>
      <c r="G114" s="43"/>
      <c r="H114" s="43"/>
      <c r="I114" s="43"/>
      <c r="J114" s="44"/>
    </row>
    <row r="115" ht="57.6">
      <c r="A115" s="35" t="s">
        <v>46</v>
      </c>
      <c r="B115" s="42"/>
      <c r="C115" s="43"/>
      <c r="D115" s="43"/>
      <c r="E115" s="37" t="s">
        <v>271</v>
      </c>
      <c r="F115" s="43"/>
      <c r="G115" s="43"/>
      <c r="H115" s="43"/>
      <c r="I115" s="43"/>
      <c r="J115" s="44"/>
    </row>
    <row r="116">
      <c r="A116" s="29" t="s">
        <v>35</v>
      </c>
      <c r="B116" s="30"/>
      <c r="C116" s="31" t="s">
        <v>164</v>
      </c>
      <c r="D116" s="32"/>
      <c r="E116" s="29" t="s">
        <v>165</v>
      </c>
      <c r="F116" s="32"/>
      <c r="G116" s="32"/>
      <c r="H116" s="32"/>
      <c r="I116" s="33">
        <f>SUMIFS(I117:I168,A117:A168,"P")</f>
        <v>0</v>
      </c>
      <c r="J116" s="34"/>
    </row>
    <row r="117">
      <c r="A117" s="35" t="s">
        <v>38</v>
      </c>
      <c r="B117" s="35">
        <v>28</v>
      </c>
      <c r="C117" s="36" t="s">
        <v>166</v>
      </c>
      <c r="D117" s="35" t="s">
        <v>40</v>
      </c>
      <c r="E117" s="37" t="s">
        <v>167</v>
      </c>
      <c r="F117" s="38" t="s">
        <v>63</v>
      </c>
      <c r="G117" s="39">
        <v>850</v>
      </c>
      <c r="H117" s="40">
        <v>0</v>
      </c>
      <c r="I117" s="40">
        <f>ROUND(G117*H117,P4)</f>
        <v>0</v>
      </c>
      <c r="J117" s="38" t="s">
        <v>43</v>
      </c>
      <c r="O117" s="41">
        <f>I117*0.21</f>
        <v>0</v>
      </c>
      <c r="P117">
        <v>3</v>
      </c>
    </row>
    <row r="118" ht="57.6">
      <c r="A118" s="35" t="s">
        <v>44</v>
      </c>
      <c r="B118" s="42"/>
      <c r="C118" s="43"/>
      <c r="D118" s="43"/>
      <c r="E118" s="37" t="s">
        <v>272</v>
      </c>
      <c r="F118" s="43"/>
      <c r="G118" s="43"/>
      <c r="H118" s="43"/>
      <c r="I118" s="43"/>
      <c r="J118" s="44"/>
    </row>
    <row r="119">
      <c r="A119" s="35" t="s">
        <v>52</v>
      </c>
      <c r="B119" s="42"/>
      <c r="C119" s="43"/>
      <c r="D119" s="43"/>
      <c r="E119" s="45" t="s">
        <v>273</v>
      </c>
      <c r="F119" s="43"/>
      <c r="G119" s="43"/>
      <c r="H119" s="43"/>
      <c r="I119" s="43"/>
      <c r="J119" s="44"/>
    </row>
    <row r="120" ht="57.6">
      <c r="A120" s="35" t="s">
        <v>46</v>
      </c>
      <c r="B120" s="42"/>
      <c r="C120" s="43"/>
      <c r="D120" s="43"/>
      <c r="E120" s="37" t="s">
        <v>169</v>
      </c>
      <c r="F120" s="43"/>
      <c r="G120" s="43"/>
      <c r="H120" s="43"/>
      <c r="I120" s="43"/>
      <c r="J120" s="44"/>
    </row>
    <row r="121">
      <c r="A121" s="35" t="s">
        <v>38</v>
      </c>
      <c r="B121" s="35">
        <v>29</v>
      </c>
      <c r="C121" s="36" t="s">
        <v>170</v>
      </c>
      <c r="D121" s="35" t="s">
        <v>49</v>
      </c>
      <c r="E121" s="37" t="s">
        <v>171</v>
      </c>
      <c r="F121" s="38" t="s">
        <v>63</v>
      </c>
      <c r="G121" s="39">
        <v>318.75</v>
      </c>
      <c r="H121" s="40">
        <v>0</v>
      </c>
      <c r="I121" s="40">
        <f>ROUND(G121*H121,P4)</f>
        <v>0</v>
      </c>
      <c r="J121" s="38" t="s">
        <v>43</v>
      </c>
      <c r="O121" s="41">
        <f>I121*0.21</f>
        <v>0</v>
      </c>
      <c r="P121">
        <v>3</v>
      </c>
    </row>
    <row r="122" ht="43.2">
      <c r="A122" s="35" t="s">
        <v>44</v>
      </c>
      <c r="B122" s="42"/>
      <c r="C122" s="43"/>
      <c r="D122" s="43"/>
      <c r="E122" s="37" t="s">
        <v>274</v>
      </c>
      <c r="F122" s="43"/>
      <c r="G122" s="43"/>
      <c r="H122" s="43"/>
      <c r="I122" s="43"/>
      <c r="J122" s="44"/>
    </row>
    <row r="123">
      <c r="A123" s="35" t="s">
        <v>52</v>
      </c>
      <c r="B123" s="42"/>
      <c r="C123" s="43"/>
      <c r="D123" s="43"/>
      <c r="E123" s="45" t="s">
        <v>275</v>
      </c>
      <c r="F123" s="43"/>
      <c r="G123" s="43"/>
      <c r="H123" s="43"/>
      <c r="I123" s="43"/>
      <c r="J123" s="44"/>
    </row>
    <row r="124" ht="57.6">
      <c r="A124" s="35" t="s">
        <v>46</v>
      </c>
      <c r="B124" s="42"/>
      <c r="C124" s="43"/>
      <c r="D124" s="43"/>
      <c r="E124" s="37" t="s">
        <v>169</v>
      </c>
      <c r="F124" s="43"/>
      <c r="G124" s="43"/>
      <c r="H124" s="43"/>
      <c r="I124" s="43"/>
      <c r="J124" s="44"/>
    </row>
    <row r="125">
      <c r="A125" s="35" t="s">
        <v>38</v>
      </c>
      <c r="B125" s="35">
        <v>30</v>
      </c>
      <c r="C125" s="36" t="s">
        <v>170</v>
      </c>
      <c r="D125" s="35" t="s">
        <v>55</v>
      </c>
      <c r="E125" s="37" t="s">
        <v>171</v>
      </c>
      <c r="F125" s="38" t="s">
        <v>63</v>
      </c>
      <c r="G125" s="39">
        <v>370.05000000000001</v>
      </c>
      <c r="H125" s="40">
        <v>0</v>
      </c>
      <c r="I125" s="40">
        <f>ROUND(G125*H125,P4)</f>
        <v>0</v>
      </c>
      <c r="J125" s="38" t="s">
        <v>43</v>
      </c>
      <c r="O125" s="41">
        <f>I125*0.21</f>
        <v>0</v>
      </c>
      <c r="P125">
        <v>3</v>
      </c>
    </row>
    <row r="126" ht="100.8">
      <c r="A126" s="35" t="s">
        <v>44</v>
      </c>
      <c r="B126" s="42"/>
      <c r="C126" s="43"/>
      <c r="D126" s="43"/>
      <c r="E126" s="37" t="s">
        <v>276</v>
      </c>
      <c r="F126" s="43"/>
      <c r="G126" s="43"/>
      <c r="H126" s="43"/>
      <c r="I126" s="43"/>
      <c r="J126" s="44"/>
    </row>
    <row r="127" ht="57.6">
      <c r="A127" s="35" t="s">
        <v>52</v>
      </c>
      <c r="B127" s="42"/>
      <c r="C127" s="43"/>
      <c r="D127" s="43"/>
      <c r="E127" s="45" t="s">
        <v>277</v>
      </c>
      <c r="F127" s="43"/>
      <c r="G127" s="43"/>
      <c r="H127" s="43"/>
      <c r="I127" s="43"/>
      <c r="J127" s="44"/>
    </row>
    <row r="128" ht="57.6">
      <c r="A128" s="35" t="s">
        <v>46</v>
      </c>
      <c r="B128" s="42"/>
      <c r="C128" s="43"/>
      <c r="D128" s="43"/>
      <c r="E128" s="37" t="s">
        <v>169</v>
      </c>
      <c r="F128" s="43"/>
      <c r="G128" s="43"/>
      <c r="H128" s="43"/>
      <c r="I128" s="43"/>
      <c r="J128" s="44"/>
    </row>
    <row r="129">
      <c r="A129" s="35" t="s">
        <v>38</v>
      </c>
      <c r="B129" s="35">
        <v>31</v>
      </c>
      <c r="C129" s="36" t="s">
        <v>278</v>
      </c>
      <c r="D129" s="35" t="s">
        <v>40</v>
      </c>
      <c r="E129" s="37" t="s">
        <v>279</v>
      </c>
      <c r="F129" s="38" t="s">
        <v>91</v>
      </c>
      <c r="G129" s="39">
        <v>12</v>
      </c>
      <c r="H129" s="40">
        <v>0</v>
      </c>
      <c r="I129" s="40">
        <f>ROUND(G129*H129,P4)</f>
        <v>0</v>
      </c>
      <c r="J129" s="38" t="s">
        <v>43</v>
      </c>
      <c r="O129" s="41">
        <f>I129*0.21</f>
        <v>0</v>
      </c>
      <c r="P129">
        <v>3</v>
      </c>
    </row>
    <row r="130" ht="28.8">
      <c r="A130" s="35" t="s">
        <v>44</v>
      </c>
      <c r="B130" s="42"/>
      <c r="C130" s="43"/>
      <c r="D130" s="43"/>
      <c r="E130" s="37" t="s">
        <v>280</v>
      </c>
      <c r="F130" s="43"/>
      <c r="G130" s="43"/>
      <c r="H130" s="43"/>
      <c r="I130" s="43"/>
      <c r="J130" s="44"/>
    </row>
    <row r="131">
      <c r="A131" s="35" t="s">
        <v>52</v>
      </c>
      <c r="B131" s="42"/>
      <c r="C131" s="43"/>
      <c r="D131" s="43"/>
      <c r="E131" s="45" t="s">
        <v>281</v>
      </c>
      <c r="F131" s="43"/>
      <c r="G131" s="43"/>
      <c r="H131" s="43"/>
      <c r="I131" s="43"/>
      <c r="J131" s="44"/>
    </row>
    <row r="132" ht="144">
      <c r="A132" s="35" t="s">
        <v>46</v>
      </c>
      <c r="B132" s="42"/>
      <c r="C132" s="43"/>
      <c r="D132" s="43"/>
      <c r="E132" s="37" t="s">
        <v>282</v>
      </c>
      <c r="F132" s="43"/>
      <c r="G132" s="43"/>
      <c r="H132" s="43"/>
      <c r="I132" s="43"/>
      <c r="J132" s="44"/>
    </row>
    <row r="133">
      <c r="A133" s="35" t="s">
        <v>38</v>
      </c>
      <c r="B133" s="35">
        <v>32</v>
      </c>
      <c r="C133" s="36" t="s">
        <v>283</v>
      </c>
      <c r="D133" s="35" t="s">
        <v>40</v>
      </c>
      <c r="E133" s="37" t="s">
        <v>284</v>
      </c>
      <c r="F133" s="38" t="s">
        <v>91</v>
      </c>
      <c r="G133" s="39">
        <v>4250</v>
      </c>
      <c r="H133" s="40">
        <v>0</v>
      </c>
      <c r="I133" s="40">
        <f>ROUND(G133*H133,P4)</f>
        <v>0</v>
      </c>
      <c r="J133" s="38" t="s">
        <v>43</v>
      </c>
      <c r="O133" s="41">
        <f>I133*0.21</f>
        <v>0</v>
      </c>
      <c r="P133">
        <v>3</v>
      </c>
    </row>
    <row r="134" ht="43.2">
      <c r="A134" s="35" t="s">
        <v>44</v>
      </c>
      <c r="B134" s="42"/>
      <c r="C134" s="43"/>
      <c r="D134" s="43"/>
      <c r="E134" s="37" t="s">
        <v>285</v>
      </c>
      <c r="F134" s="43"/>
      <c r="G134" s="43"/>
      <c r="H134" s="43"/>
      <c r="I134" s="43"/>
      <c r="J134" s="44"/>
    </row>
    <row r="135" ht="43.2">
      <c r="A135" s="35" t="s">
        <v>52</v>
      </c>
      <c r="B135" s="42"/>
      <c r="C135" s="43"/>
      <c r="D135" s="43"/>
      <c r="E135" s="45" t="s">
        <v>286</v>
      </c>
      <c r="F135" s="43"/>
      <c r="G135" s="43"/>
      <c r="H135" s="43"/>
      <c r="I135" s="43"/>
      <c r="J135" s="44"/>
    </row>
    <row r="136" ht="72">
      <c r="A136" s="35" t="s">
        <v>46</v>
      </c>
      <c r="B136" s="42"/>
      <c r="C136" s="43"/>
      <c r="D136" s="43"/>
      <c r="E136" s="37" t="s">
        <v>287</v>
      </c>
      <c r="F136" s="43"/>
      <c r="G136" s="43"/>
      <c r="H136" s="43"/>
      <c r="I136" s="43"/>
      <c r="J136" s="44"/>
    </row>
    <row r="137">
      <c r="A137" s="35" t="s">
        <v>38</v>
      </c>
      <c r="B137" s="35">
        <v>33</v>
      </c>
      <c r="C137" s="36" t="s">
        <v>288</v>
      </c>
      <c r="D137" s="35"/>
      <c r="E137" s="37" t="s">
        <v>289</v>
      </c>
      <c r="F137" s="38" t="s">
        <v>63</v>
      </c>
      <c r="G137" s="39">
        <v>85</v>
      </c>
      <c r="H137" s="40">
        <v>0</v>
      </c>
      <c r="I137" s="40">
        <f>ROUND(G137*H137,P4)</f>
        <v>0</v>
      </c>
      <c r="J137" s="38" t="s">
        <v>43</v>
      </c>
      <c r="O137" s="41">
        <f>I137*0.21</f>
        <v>0</v>
      </c>
      <c r="P137">
        <v>3</v>
      </c>
    </row>
    <row r="138" ht="43.2">
      <c r="A138" s="35" t="s">
        <v>44</v>
      </c>
      <c r="B138" s="42"/>
      <c r="C138" s="43"/>
      <c r="D138" s="43"/>
      <c r="E138" s="37" t="s">
        <v>290</v>
      </c>
      <c r="F138" s="43"/>
      <c r="G138" s="43"/>
      <c r="H138" s="43"/>
      <c r="I138" s="43"/>
      <c r="J138" s="44"/>
    </row>
    <row r="139">
      <c r="A139" s="35" t="s">
        <v>52</v>
      </c>
      <c r="B139" s="42"/>
      <c r="C139" s="43"/>
      <c r="D139" s="43"/>
      <c r="E139" s="45" t="s">
        <v>291</v>
      </c>
      <c r="F139" s="43"/>
      <c r="G139" s="43"/>
      <c r="H139" s="43"/>
      <c r="I139" s="43"/>
      <c r="J139" s="44"/>
    </row>
    <row r="140" ht="158.4">
      <c r="A140" s="35" t="s">
        <v>46</v>
      </c>
      <c r="B140" s="42"/>
      <c r="C140" s="43"/>
      <c r="D140" s="43"/>
      <c r="E140" s="37" t="s">
        <v>292</v>
      </c>
      <c r="F140" s="43"/>
      <c r="G140" s="43"/>
      <c r="H140" s="43"/>
      <c r="I140" s="43"/>
      <c r="J140" s="44"/>
    </row>
    <row r="141">
      <c r="A141" s="35" t="s">
        <v>38</v>
      </c>
      <c r="B141" s="35">
        <v>34</v>
      </c>
      <c r="C141" s="36" t="s">
        <v>293</v>
      </c>
      <c r="D141" s="35" t="s">
        <v>40</v>
      </c>
      <c r="E141" s="37" t="s">
        <v>294</v>
      </c>
      <c r="F141" s="38" t="s">
        <v>63</v>
      </c>
      <c r="G141" s="39">
        <v>127.5</v>
      </c>
      <c r="H141" s="40">
        <v>0</v>
      </c>
      <c r="I141" s="40">
        <f>ROUND(G141*H141,P4)</f>
        <v>0</v>
      </c>
      <c r="J141" s="38" t="s">
        <v>43</v>
      </c>
      <c r="O141" s="41">
        <f>I141*0.21</f>
        <v>0</v>
      </c>
      <c r="P141">
        <v>3</v>
      </c>
    </row>
    <row r="142" ht="43.2">
      <c r="A142" s="35" t="s">
        <v>44</v>
      </c>
      <c r="B142" s="42"/>
      <c r="C142" s="43"/>
      <c r="D142" s="43"/>
      <c r="E142" s="37" t="s">
        <v>295</v>
      </c>
      <c r="F142" s="43"/>
      <c r="G142" s="43"/>
      <c r="H142" s="43"/>
      <c r="I142" s="43"/>
      <c r="J142" s="44"/>
    </row>
    <row r="143">
      <c r="A143" s="35" t="s">
        <v>52</v>
      </c>
      <c r="B143" s="42"/>
      <c r="C143" s="43"/>
      <c r="D143" s="43"/>
      <c r="E143" s="45" t="s">
        <v>296</v>
      </c>
      <c r="F143" s="43"/>
      <c r="G143" s="43"/>
      <c r="H143" s="43"/>
      <c r="I143" s="43"/>
      <c r="J143" s="44"/>
    </row>
    <row r="144" ht="158.4">
      <c r="A144" s="35" t="s">
        <v>46</v>
      </c>
      <c r="B144" s="42"/>
      <c r="C144" s="43"/>
      <c r="D144" s="43"/>
      <c r="E144" s="37" t="s">
        <v>292</v>
      </c>
      <c r="F144" s="43"/>
      <c r="G144" s="43"/>
      <c r="H144" s="43"/>
      <c r="I144" s="43"/>
      <c r="J144" s="44"/>
    </row>
    <row r="145">
      <c r="A145" s="35" t="s">
        <v>38</v>
      </c>
      <c r="B145" s="35">
        <v>35</v>
      </c>
      <c r="C145" s="36" t="s">
        <v>297</v>
      </c>
      <c r="D145" s="35" t="s">
        <v>40</v>
      </c>
      <c r="E145" s="37" t="s">
        <v>298</v>
      </c>
      <c r="F145" s="38" t="s">
        <v>63</v>
      </c>
      <c r="G145" s="39">
        <v>106.25</v>
      </c>
      <c r="H145" s="40">
        <v>0</v>
      </c>
      <c r="I145" s="40">
        <f>ROUND(G145*H145,P4)</f>
        <v>0</v>
      </c>
      <c r="J145" s="38" t="s">
        <v>43</v>
      </c>
      <c r="O145" s="41">
        <f>I145*0.21</f>
        <v>0</v>
      </c>
      <c r="P145">
        <v>3</v>
      </c>
    </row>
    <row r="146" ht="43.2">
      <c r="A146" s="35" t="s">
        <v>44</v>
      </c>
      <c r="B146" s="42"/>
      <c r="C146" s="43"/>
      <c r="D146" s="43"/>
      <c r="E146" s="37" t="s">
        <v>299</v>
      </c>
      <c r="F146" s="43"/>
      <c r="G146" s="43"/>
      <c r="H146" s="43"/>
      <c r="I146" s="43"/>
      <c r="J146" s="44"/>
    </row>
    <row r="147">
      <c r="A147" s="35" t="s">
        <v>52</v>
      </c>
      <c r="B147" s="42"/>
      <c r="C147" s="43"/>
      <c r="D147" s="43"/>
      <c r="E147" s="45" t="s">
        <v>300</v>
      </c>
      <c r="F147" s="43"/>
      <c r="G147" s="43"/>
      <c r="H147" s="43"/>
      <c r="I147" s="43"/>
      <c r="J147" s="44"/>
    </row>
    <row r="148" ht="158.4">
      <c r="A148" s="35" t="s">
        <v>46</v>
      </c>
      <c r="B148" s="42"/>
      <c r="C148" s="43"/>
      <c r="D148" s="43"/>
      <c r="E148" s="37" t="s">
        <v>292</v>
      </c>
      <c r="F148" s="43"/>
      <c r="G148" s="43"/>
      <c r="H148" s="43"/>
      <c r="I148" s="43"/>
      <c r="J148" s="44"/>
    </row>
    <row r="149">
      <c r="A149" s="35" t="s">
        <v>38</v>
      </c>
      <c r="B149" s="35">
        <v>36</v>
      </c>
      <c r="C149" s="36" t="s">
        <v>174</v>
      </c>
      <c r="D149" s="35" t="s">
        <v>40</v>
      </c>
      <c r="E149" s="37" t="s">
        <v>175</v>
      </c>
      <c r="F149" s="38" t="s">
        <v>91</v>
      </c>
      <c r="G149" s="39">
        <v>316</v>
      </c>
      <c r="H149" s="40">
        <v>0</v>
      </c>
      <c r="I149" s="40">
        <f>ROUND(G149*H149,P4)</f>
        <v>0</v>
      </c>
      <c r="J149" s="38" t="s">
        <v>43</v>
      </c>
      <c r="O149" s="41">
        <f>I149*0.21</f>
        <v>0</v>
      </c>
      <c r="P149">
        <v>3</v>
      </c>
    </row>
    <row r="150" ht="43.2">
      <c r="A150" s="35" t="s">
        <v>44</v>
      </c>
      <c r="B150" s="42"/>
      <c r="C150" s="43"/>
      <c r="D150" s="43"/>
      <c r="E150" s="37" t="s">
        <v>301</v>
      </c>
      <c r="F150" s="43"/>
      <c r="G150" s="43"/>
      <c r="H150" s="43"/>
      <c r="I150" s="43"/>
      <c r="J150" s="44"/>
    </row>
    <row r="151">
      <c r="A151" s="35" t="s">
        <v>52</v>
      </c>
      <c r="B151" s="42"/>
      <c r="C151" s="43"/>
      <c r="D151" s="43"/>
      <c r="E151" s="45" t="s">
        <v>302</v>
      </c>
      <c r="F151" s="43"/>
      <c r="G151" s="43"/>
      <c r="H151" s="43"/>
      <c r="I151" s="43"/>
      <c r="J151" s="44"/>
    </row>
    <row r="152" ht="187.2">
      <c r="A152" s="35" t="s">
        <v>46</v>
      </c>
      <c r="B152" s="42"/>
      <c r="C152" s="43"/>
      <c r="D152" s="43"/>
      <c r="E152" s="37" t="s">
        <v>178</v>
      </c>
      <c r="F152" s="43"/>
      <c r="G152" s="43"/>
      <c r="H152" s="43"/>
      <c r="I152" s="43"/>
      <c r="J152" s="44"/>
    </row>
    <row r="153">
      <c r="A153" s="35" t="s">
        <v>38</v>
      </c>
      <c r="B153" s="35">
        <v>37</v>
      </c>
      <c r="C153" s="36" t="s">
        <v>303</v>
      </c>
      <c r="D153" s="35" t="s">
        <v>40</v>
      </c>
      <c r="E153" s="37" t="s">
        <v>304</v>
      </c>
      <c r="F153" s="38" t="s">
        <v>91</v>
      </c>
      <c r="G153" s="39">
        <v>11</v>
      </c>
      <c r="H153" s="40">
        <v>0</v>
      </c>
      <c r="I153" s="40">
        <f>ROUND(G153*H153,P4)</f>
        <v>0</v>
      </c>
      <c r="J153" s="38" t="s">
        <v>43</v>
      </c>
      <c r="O153" s="41">
        <f>I153*0.21</f>
        <v>0</v>
      </c>
      <c r="P153">
        <v>3</v>
      </c>
    </row>
    <row r="154" ht="43.2">
      <c r="A154" s="35" t="s">
        <v>44</v>
      </c>
      <c r="B154" s="42"/>
      <c r="C154" s="43"/>
      <c r="D154" s="43"/>
      <c r="E154" s="37" t="s">
        <v>305</v>
      </c>
      <c r="F154" s="43"/>
      <c r="G154" s="43"/>
      <c r="H154" s="43"/>
      <c r="I154" s="43"/>
      <c r="J154" s="44"/>
    </row>
    <row r="155">
      <c r="A155" s="35" t="s">
        <v>52</v>
      </c>
      <c r="B155" s="42"/>
      <c r="C155" s="43"/>
      <c r="D155" s="43"/>
      <c r="E155" s="45" t="s">
        <v>99</v>
      </c>
      <c r="F155" s="43"/>
      <c r="G155" s="43"/>
      <c r="H155" s="43"/>
      <c r="I155" s="43"/>
      <c r="J155" s="44"/>
    </row>
    <row r="156" ht="187.2">
      <c r="A156" s="35" t="s">
        <v>46</v>
      </c>
      <c r="B156" s="42"/>
      <c r="C156" s="43"/>
      <c r="D156" s="43"/>
      <c r="E156" s="37" t="s">
        <v>178</v>
      </c>
      <c r="F156" s="43"/>
      <c r="G156" s="43"/>
      <c r="H156" s="43"/>
      <c r="I156" s="43"/>
      <c r="J156" s="44"/>
    </row>
    <row r="157">
      <c r="A157" s="35" t="s">
        <v>38</v>
      </c>
      <c r="B157" s="35">
        <v>38</v>
      </c>
      <c r="C157" s="36" t="s">
        <v>184</v>
      </c>
      <c r="D157" s="35" t="s">
        <v>40</v>
      </c>
      <c r="E157" s="37" t="s">
        <v>185</v>
      </c>
      <c r="F157" s="38" t="s">
        <v>91</v>
      </c>
      <c r="G157" s="39">
        <v>10</v>
      </c>
      <c r="H157" s="40">
        <v>0</v>
      </c>
      <c r="I157" s="40">
        <f>ROUND(G157*H157,P4)</f>
        <v>0</v>
      </c>
      <c r="J157" s="38" t="s">
        <v>43</v>
      </c>
      <c r="O157" s="41">
        <f>I157*0.21</f>
        <v>0</v>
      </c>
      <c r="P157">
        <v>3</v>
      </c>
    </row>
    <row r="158" ht="57.6">
      <c r="A158" s="35" t="s">
        <v>44</v>
      </c>
      <c r="B158" s="42"/>
      <c r="C158" s="43"/>
      <c r="D158" s="43"/>
      <c r="E158" s="37" t="s">
        <v>306</v>
      </c>
      <c r="F158" s="43"/>
      <c r="G158" s="43"/>
      <c r="H158" s="43"/>
      <c r="I158" s="43"/>
      <c r="J158" s="44"/>
    </row>
    <row r="159" ht="43.2">
      <c r="A159" s="35" t="s">
        <v>52</v>
      </c>
      <c r="B159" s="42"/>
      <c r="C159" s="43"/>
      <c r="D159" s="43"/>
      <c r="E159" s="45" t="s">
        <v>307</v>
      </c>
      <c r="F159" s="43"/>
      <c r="G159" s="43"/>
      <c r="H159" s="43"/>
      <c r="I159" s="43"/>
      <c r="J159" s="44"/>
    </row>
    <row r="160" ht="216">
      <c r="A160" s="35" t="s">
        <v>46</v>
      </c>
      <c r="B160" s="42"/>
      <c r="C160" s="43"/>
      <c r="D160" s="43"/>
      <c r="E160" s="37" t="s">
        <v>183</v>
      </c>
      <c r="F160" s="43"/>
      <c r="G160" s="43"/>
      <c r="H160" s="43"/>
      <c r="I160" s="43"/>
      <c r="J160" s="44"/>
    </row>
    <row r="161">
      <c r="A161" s="35" t="s">
        <v>38</v>
      </c>
      <c r="B161" s="35">
        <v>39</v>
      </c>
      <c r="C161" s="36" t="s">
        <v>308</v>
      </c>
      <c r="D161" s="35" t="s">
        <v>40</v>
      </c>
      <c r="E161" s="37" t="s">
        <v>309</v>
      </c>
      <c r="F161" s="38" t="s">
        <v>91</v>
      </c>
      <c r="G161" s="39">
        <v>12</v>
      </c>
      <c r="H161" s="40">
        <v>0</v>
      </c>
      <c r="I161" s="40">
        <f>ROUND(G161*H161,P4)</f>
        <v>0</v>
      </c>
      <c r="J161" s="38" t="s">
        <v>43</v>
      </c>
      <c r="O161" s="41">
        <f>I161*0.21</f>
        <v>0</v>
      </c>
      <c r="P161">
        <v>3</v>
      </c>
    </row>
    <row r="162" ht="43.2">
      <c r="A162" s="35" t="s">
        <v>44</v>
      </c>
      <c r="B162" s="42"/>
      <c r="C162" s="43"/>
      <c r="D162" s="43"/>
      <c r="E162" s="37" t="s">
        <v>310</v>
      </c>
      <c r="F162" s="43"/>
      <c r="G162" s="43"/>
      <c r="H162" s="43"/>
      <c r="I162" s="43"/>
      <c r="J162" s="44"/>
    </row>
    <row r="163">
      <c r="A163" s="35" t="s">
        <v>52</v>
      </c>
      <c r="B163" s="42"/>
      <c r="C163" s="43"/>
      <c r="D163" s="43"/>
      <c r="E163" s="45" t="s">
        <v>281</v>
      </c>
      <c r="F163" s="43"/>
      <c r="G163" s="43"/>
      <c r="H163" s="43"/>
      <c r="I163" s="43"/>
      <c r="J163" s="44"/>
    </row>
    <row r="164" ht="115.2">
      <c r="A164" s="35" t="s">
        <v>46</v>
      </c>
      <c r="B164" s="42"/>
      <c r="C164" s="43"/>
      <c r="D164" s="43"/>
      <c r="E164" s="37" t="s">
        <v>311</v>
      </c>
      <c r="F164" s="43"/>
      <c r="G164" s="43"/>
      <c r="H164" s="43"/>
      <c r="I164" s="43"/>
      <c r="J164" s="44"/>
    </row>
    <row r="165">
      <c r="A165" s="35" t="s">
        <v>38</v>
      </c>
      <c r="B165" s="35">
        <v>40</v>
      </c>
      <c r="C165" s="36" t="s">
        <v>312</v>
      </c>
      <c r="D165" s="35"/>
      <c r="E165" s="37" t="s">
        <v>313</v>
      </c>
      <c r="F165" s="38" t="s">
        <v>112</v>
      </c>
      <c r="G165" s="39">
        <v>924</v>
      </c>
      <c r="H165" s="40">
        <v>0</v>
      </c>
      <c r="I165" s="40">
        <f>ROUND(G165*H165,P4)</f>
        <v>0</v>
      </c>
      <c r="J165" s="38" t="s">
        <v>43</v>
      </c>
      <c r="O165" s="41">
        <f>I165*0.21</f>
        <v>0</v>
      </c>
      <c r="P165">
        <v>3</v>
      </c>
    </row>
    <row r="166" ht="57.6">
      <c r="A166" s="35" t="s">
        <v>44</v>
      </c>
      <c r="B166" s="42"/>
      <c r="C166" s="43"/>
      <c r="D166" s="43"/>
      <c r="E166" s="37" t="s">
        <v>314</v>
      </c>
      <c r="F166" s="43"/>
      <c r="G166" s="43"/>
      <c r="H166" s="43"/>
      <c r="I166" s="43"/>
      <c r="J166" s="44"/>
    </row>
    <row r="167" ht="43.2">
      <c r="A167" s="35" t="s">
        <v>52</v>
      </c>
      <c r="B167" s="42"/>
      <c r="C167" s="43"/>
      <c r="D167" s="43"/>
      <c r="E167" s="45" t="s">
        <v>315</v>
      </c>
      <c r="F167" s="43"/>
      <c r="G167" s="43"/>
      <c r="H167" s="43"/>
      <c r="I167" s="43"/>
      <c r="J167" s="44"/>
    </row>
    <row r="168" ht="43.2">
      <c r="A168" s="35" t="s">
        <v>46</v>
      </c>
      <c r="B168" s="42"/>
      <c r="C168" s="43"/>
      <c r="D168" s="43"/>
      <c r="E168" s="37" t="s">
        <v>316</v>
      </c>
      <c r="F168" s="43"/>
      <c r="G168" s="43"/>
      <c r="H168" s="43"/>
      <c r="I168" s="43"/>
      <c r="J168" s="44"/>
    </row>
    <row r="169">
      <c r="A169" s="29" t="s">
        <v>35</v>
      </c>
      <c r="B169" s="30"/>
      <c r="C169" s="31" t="s">
        <v>317</v>
      </c>
      <c r="D169" s="32"/>
      <c r="E169" s="29" t="s">
        <v>318</v>
      </c>
      <c r="F169" s="32"/>
      <c r="G169" s="32"/>
      <c r="H169" s="32"/>
      <c r="I169" s="33">
        <f>SUMIFS(I170:I181,A170:A181,"P")</f>
        <v>0</v>
      </c>
      <c r="J169" s="34"/>
    </row>
    <row r="170">
      <c r="A170" s="35" t="s">
        <v>38</v>
      </c>
      <c r="B170" s="35">
        <v>41</v>
      </c>
      <c r="C170" s="36" t="s">
        <v>319</v>
      </c>
      <c r="D170" s="35" t="s">
        <v>40</v>
      </c>
      <c r="E170" s="37" t="s">
        <v>320</v>
      </c>
      <c r="F170" s="38" t="s">
        <v>97</v>
      </c>
      <c r="G170" s="39">
        <v>5</v>
      </c>
      <c r="H170" s="40">
        <v>0</v>
      </c>
      <c r="I170" s="40">
        <f>ROUND(G170*H170,P4)</f>
        <v>0</v>
      </c>
      <c r="J170" s="38" t="s">
        <v>43</v>
      </c>
      <c r="O170" s="41">
        <f>I170*0.21</f>
        <v>0</v>
      </c>
      <c r="P170">
        <v>3</v>
      </c>
    </row>
    <row r="171" ht="43.2">
      <c r="A171" s="35" t="s">
        <v>44</v>
      </c>
      <c r="B171" s="42"/>
      <c r="C171" s="43"/>
      <c r="D171" s="43"/>
      <c r="E171" s="37" t="s">
        <v>321</v>
      </c>
      <c r="F171" s="43"/>
      <c r="G171" s="43"/>
      <c r="H171" s="43"/>
      <c r="I171" s="43"/>
      <c r="J171" s="44"/>
    </row>
    <row r="172">
      <c r="A172" s="35" t="s">
        <v>52</v>
      </c>
      <c r="B172" s="42"/>
      <c r="C172" s="43"/>
      <c r="D172" s="43"/>
      <c r="E172" s="45" t="s">
        <v>322</v>
      </c>
      <c r="F172" s="43"/>
      <c r="G172" s="43"/>
      <c r="H172" s="43"/>
      <c r="I172" s="43"/>
      <c r="J172" s="44"/>
    </row>
    <row r="173" ht="86.4">
      <c r="A173" s="35" t="s">
        <v>46</v>
      </c>
      <c r="B173" s="42"/>
      <c r="C173" s="43"/>
      <c r="D173" s="43"/>
      <c r="E173" s="37" t="s">
        <v>323</v>
      </c>
      <c r="F173" s="43"/>
      <c r="G173" s="43"/>
      <c r="H173" s="43"/>
      <c r="I173" s="43"/>
      <c r="J173" s="44"/>
    </row>
    <row r="174">
      <c r="A174" s="35" t="s">
        <v>38</v>
      </c>
      <c r="B174" s="35">
        <v>42</v>
      </c>
      <c r="C174" s="36" t="s">
        <v>324</v>
      </c>
      <c r="D174" s="35" t="s">
        <v>40</v>
      </c>
      <c r="E174" s="37" t="s">
        <v>325</v>
      </c>
      <c r="F174" s="38" t="s">
        <v>97</v>
      </c>
      <c r="G174" s="39">
        <v>10</v>
      </c>
      <c r="H174" s="40">
        <v>0</v>
      </c>
      <c r="I174" s="40">
        <f>ROUND(G174*H174,P4)</f>
        <v>0</v>
      </c>
      <c r="J174" s="38" t="s">
        <v>43</v>
      </c>
      <c r="O174" s="41">
        <f>I174*0.21</f>
        <v>0</v>
      </c>
      <c r="P174">
        <v>3</v>
      </c>
    </row>
    <row r="175">
      <c r="A175" s="35" t="s">
        <v>44</v>
      </c>
      <c r="B175" s="42"/>
      <c r="C175" s="43"/>
      <c r="D175" s="43"/>
      <c r="E175" s="37" t="s">
        <v>326</v>
      </c>
      <c r="F175" s="43"/>
      <c r="G175" s="43"/>
      <c r="H175" s="43"/>
      <c r="I175" s="43"/>
      <c r="J175" s="44"/>
    </row>
    <row r="176">
      <c r="A176" s="35" t="s">
        <v>52</v>
      </c>
      <c r="B176" s="42"/>
      <c r="C176" s="43"/>
      <c r="D176" s="43"/>
      <c r="E176" s="45" t="s">
        <v>327</v>
      </c>
      <c r="F176" s="43"/>
      <c r="G176" s="43"/>
      <c r="H176" s="43"/>
      <c r="I176" s="43"/>
      <c r="J176" s="44"/>
    </row>
    <row r="177" ht="43.2">
      <c r="A177" s="35" t="s">
        <v>46</v>
      </c>
      <c r="B177" s="42"/>
      <c r="C177" s="43"/>
      <c r="D177" s="43"/>
      <c r="E177" s="37" t="s">
        <v>328</v>
      </c>
      <c r="F177" s="43"/>
      <c r="G177" s="43"/>
      <c r="H177" s="43"/>
      <c r="I177" s="43"/>
      <c r="J177" s="44"/>
    </row>
    <row r="178">
      <c r="A178" s="35" t="s">
        <v>38</v>
      </c>
      <c r="B178" s="35">
        <v>43</v>
      </c>
      <c r="C178" s="36" t="s">
        <v>329</v>
      </c>
      <c r="D178" s="35" t="s">
        <v>40</v>
      </c>
      <c r="E178" s="37" t="s">
        <v>330</v>
      </c>
      <c r="F178" s="38" t="s">
        <v>97</v>
      </c>
      <c r="G178" s="39">
        <v>2</v>
      </c>
      <c r="H178" s="40">
        <v>0</v>
      </c>
      <c r="I178" s="40">
        <f>ROUND(G178*H178,P4)</f>
        <v>0</v>
      </c>
      <c r="J178" s="38" t="s">
        <v>43</v>
      </c>
      <c r="O178" s="41">
        <f>I178*0.21</f>
        <v>0</v>
      </c>
      <c r="P178">
        <v>3</v>
      </c>
    </row>
    <row r="179">
      <c r="A179" s="35" t="s">
        <v>44</v>
      </c>
      <c r="B179" s="42"/>
      <c r="C179" s="43"/>
      <c r="D179" s="43"/>
      <c r="E179" s="37" t="s">
        <v>331</v>
      </c>
      <c r="F179" s="43"/>
      <c r="G179" s="43"/>
      <c r="H179" s="43"/>
      <c r="I179" s="43"/>
      <c r="J179" s="44"/>
    </row>
    <row r="180">
      <c r="A180" s="35" t="s">
        <v>52</v>
      </c>
      <c r="B180" s="42"/>
      <c r="C180" s="43"/>
      <c r="D180" s="43"/>
      <c r="E180" s="45" t="s">
        <v>332</v>
      </c>
      <c r="F180" s="43"/>
      <c r="G180" s="43"/>
      <c r="H180" s="43"/>
      <c r="I180" s="43"/>
      <c r="J180" s="44"/>
    </row>
    <row r="181" ht="72">
      <c r="A181" s="35" t="s">
        <v>46</v>
      </c>
      <c r="B181" s="42"/>
      <c r="C181" s="43"/>
      <c r="D181" s="43"/>
      <c r="E181" s="37" t="s">
        <v>333</v>
      </c>
      <c r="F181" s="43"/>
      <c r="G181" s="43"/>
      <c r="H181" s="43"/>
      <c r="I181" s="43"/>
      <c r="J181" s="44"/>
    </row>
    <row r="182">
      <c r="A182" s="29" t="s">
        <v>35</v>
      </c>
      <c r="B182" s="30"/>
      <c r="C182" s="31" t="s">
        <v>188</v>
      </c>
      <c r="D182" s="32"/>
      <c r="E182" s="29" t="s">
        <v>189</v>
      </c>
      <c r="F182" s="32"/>
      <c r="G182" s="32"/>
      <c r="H182" s="32"/>
      <c r="I182" s="33">
        <f>SUMIFS(I183:I230,A183:A230,"P")</f>
        <v>0</v>
      </c>
      <c r="J182" s="34"/>
    </row>
    <row r="183" ht="28.8">
      <c r="A183" s="35" t="s">
        <v>38</v>
      </c>
      <c r="B183" s="35">
        <v>44</v>
      </c>
      <c r="C183" s="36" t="s">
        <v>190</v>
      </c>
      <c r="D183" s="35" t="s">
        <v>40</v>
      </c>
      <c r="E183" s="37" t="s">
        <v>191</v>
      </c>
      <c r="F183" s="38" t="s">
        <v>97</v>
      </c>
      <c r="G183" s="39">
        <v>7</v>
      </c>
      <c r="H183" s="40">
        <v>0</v>
      </c>
      <c r="I183" s="40">
        <f>ROUND(G183*H183,P4)</f>
        <v>0</v>
      </c>
      <c r="J183" s="38" t="s">
        <v>43</v>
      </c>
      <c r="O183" s="41">
        <f>I183*0.21</f>
        <v>0</v>
      </c>
      <c r="P183">
        <v>3</v>
      </c>
    </row>
    <row r="184" ht="28.8">
      <c r="A184" s="35" t="s">
        <v>44</v>
      </c>
      <c r="B184" s="42"/>
      <c r="C184" s="43"/>
      <c r="D184" s="43"/>
      <c r="E184" s="37" t="s">
        <v>334</v>
      </c>
      <c r="F184" s="43"/>
      <c r="G184" s="43"/>
      <c r="H184" s="43"/>
      <c r="I184" s="43"/>
      <c r="J184" s="44"/>
    </row>
    <row r="185" ht="72">
      <c r="A185" s="35" t="s">
        <v>52</v>
      </c>
      <c r="B185" s="42"/>
      <c r="C185" s="43"/>
      <c r="D185" s="43"/>
      <c r="E185" s="45" t="s">
        <v>335</v>
      </c>
      <c r="F185" s="43"/>
      <c r="G185" s="43"/>
      <c r="H185" s="43"/>
      <c r="I185" s="43"/>
      <c r="J185" s="44"/>
    </row>
    <row r="186" ht="28.8">
      <c r="A186" s="35" t="s">
        <v>46</v>
      </c>
      <c r="B186" s="42"/>
      <c r="C186" s="43"/>
      <c r="D186" s="43"/>
      <c r="E186" s="37" t="s">
        <v>194</v>
      </c>
      <c r="F186" s="43"/>
      <c r="G186" s="43"/>
      <c r="H186" s="43"/>
      <c r="I186" s="43"/>
      <c r="J186" s="44"/>
    </row>
    <row r="187" ht="28.8">
      <c r="A187" s="35" t="s">
        <v>38</v>
      </c>
      <c r="B187" s="35">
        <v>45</v>
      </c>
      <c r="C187" s="36" t="s">
        <v>336</v>
      </c>
      <c r="D187" s="35" t="s">
        <v>40</v>
      </c>
      <c r="E187" s="37" t="s">
        <v>337</v>
      </c>
      <c r="F187" s="38" t="s">
        <v>97</v>
      </c>
      <c r="G187" s="39">
        <v>2</v>
      </c>
      <c r="H187" s="40">
        <v>0</v>
      </c>
      <c r="I187" s="40">
        <f>ROUND(G187*H187,P4)</f>
        <v>0</v>
      </c>
      <c r="J187" s="38" t="s">
        <v>43</v>
      </c>
      <c r="O187" s="41">
        <f>I187*0.21</f>
        <v>0</v>
      </c>
      <c r="P187">
        <v>3</v>
      </c>
    </row>
    <row r="188" ht="28.8">
      <c r="A188" s="35" t="s">
        <v>44</v>
      </c>
      <c r="B188" s="42"/>
      <c r="C188" s="43"/>
      <c r="D188" s="43"/>
      <c r="E188" s="37" t="s">
        <v>338</v>
      </c>
      <c r="F188" s="43"/>
      <c r="G188" s="43"/>
      <c r="H188" s="43"/>
      <c r="I188" s="43"/>
      <c r="J188" s="44"/>
    </row>
    <row r="189">
      <c r="A189" s="35" t="s">
        <v>52</v>
      </c>
      <c r="B189" s="42"/>
      <c r="C189" s="43"/>
      <c r="D189" s="43"/>
      <c r="E189" s="45" t="s">
        <v>72</v>
      </c>
      <c r="F189" s="43"/>
      <c r="G189" s="43"/>
      <c r="H189" s="43"/>
      <c r="I189" s="43"/>
      <c r="J189" s="44"/>
    </row>
    <row r="190" ht="86.4">
      <c r="A190" s="35" t="s">
        <v>46</v>
      </c>
      <c r="B190" s="42"/>
      <c r="C190" s="43"/>
      <c r="D190" s="43"/>
      <c r="E190" s="37" t="s">
        <v>339</v>
      </c>
      <c r="F190" s="43"/>
      <c r="G190" s="43"/>
      <c r="H190" s="43"/>
      <c r="I190" s="43"/>
      <c r="J190" s="44"/>
    </row>
    <row r="191" ht="28.8">
      <c r="A191" s="35" t="s">
        <v>38</v>
      </c>
      <c r="B191" s="35">
        <v>46</v>
      </c>
      <c r="C191" s="36" t="s">
        <v>195</v>
      </c>
      <c r="D191" s="35" t="s">
        <v>40</v>
      </c>
      <c r="E191" s="37" t="s">
        <v>196</v>
      </c>
      <c r="F191" s="38" t="s">
        <v>97</v>
      </c>
      <c r="G191" s="39">
        <v>5</v>
      </c>
      <c r="H191" s="40">
        <v>0</v>
      </c>
      <c r="I191" s="40">
        <f>ROUND(G191*H191,P4)</f>
        <v>0</v>
      </c>
      <c r="J191" s="38" t="s">
        <v>43</v>
      </c>
      <c r="O191" s="41">
        <f>I191*0.21</f>
        <v>0</v>
      </c>
      <c r="P191">
        <v>3</v>
      </c>
    </row>
    <row r="192" ht="28.8">
      <c r="A192" s="35" t="s">
        <v>44</v>
      </c>
      <c r="B192" s="42"/>
      <c r="C192" s="43"/>
      <c r="D192" s="43"/>
      <c r="E192" s="37" t="s">
        <v>197</v>
      </c>
      <c r="F192" s="43"/>
      <c r="G192" s="43"/>
      <c r="H192" s="43"/>
      <c r="I192" s="43"/>
      <c r="J192" s="44"/>
    </row>
    <row r="193">
      <c r="A193" s="35" t="s">
        <v>52</v>
      </c>
      <c r="B193" s="42"/>
      <c r="C193" s="43"/>
      <c r="D193" s="43"/>
      <c r="E193" s="45" t="s">
        <v>340</v>
      </c>
      <c r="F193" s="43"/>
      <c r="G193" s="43"/>
      <c r="H193" s="43"/>
      <c r="I193" s="43"/>
      <c r="J193" s="44"/>
    </row>
    <row r="194" ht="43.2">
      <c r="A194" s="35" t="s">
        <v>46</v>
      </c>
      <c r="B194" s="42"/>
      <c r="C194" s="43"/>
      <c r="D194" s="43"/>
      <c r="E194" s="37" t="s">
        <v>199</v>
      </c>
      <c r="F194" s="43"/>
      <c r="G194" s="43"/>
      <c r="H194" s="43"/>
      <c r="I194" s="43"/>
      <c r="J194" s="44"/>
    </row>
    <row r="195">
      <c r="A195" s="35" t="s">
        <v>38</v>
      </c>
      <c r="B195" s="35">
        <v>47</v>
      </c>
      <c r="C195" s="36" t="s">
        <v>341</v>
      </c>
      <c r="D195" s="35" t="s">
        <v>40</v>
      </c>
      <c r="E195" s="37" t="s">
        <v>342</v>
      </c>
      <c r="F195" s="38" t="s">
        <v>97</v>
      </c>
      <c r="G195" s="39">
        <v>1</v>
      </c>
      <c r="H195" s="40">
        <v>0</v>
      </c>
      <c r="I195" s="40">
        <f>ROUND(G195*H195,P4)</f>
        <v>0</v>
      </c>
      <c r="J195" s="38" t="s">
        <v>43</v>
      </c>
      <c r="O195" s="41">
        <f>I195*0.21</f>
        <v>0</v>
      </c>
      <c r="P195">
        <v>3</v>
      </c>
    </row>
    <row r="196" ht="28.8">
      <c r="A196" s="35" t="s">
        <v>44</v>
      </c>
      <c r="B196" s="42"/>
      <c r="C196" s="43"/>
      <c r="D196" s="43"/>
      <c r="E196" s="37" t="s">
        <v>343</v>
      </c>
      <c r="F196" s="43"/>
      <c r="G196" s="43"/>
      <c r="H196" s="43"/>
      <c r="I196" s="43"/>
      <c r="J196" s="44"/>
    </row>
    <row r="197">
      <c r="A197" s="35" t="s">
        <v>52</v>
      </c>
      <c r="B197" s="42"/>
      <c r="C197" s="43"/>
      <c r="D197" s="43"/>
      <c r="E197" s="45" t="s">
        <v>198</v>
      </c>
      <c r="F197" s="43"/>
      <c r="G197" s="43"/>
      <c r="H197" s="43"/>
      <c r="I197" s="43"/>
      <c r="J197" s="44"/>
    </row>
    <row r="198" ht="28.8">
      <c r="A198" s="35" t="s">
        <v>46</v>
      </c>
      <c r="B198" s="42"/>
      <c r="C198" s="43"/>
      <c r="D198" s="43"/>
      <c r="E198" s="37" t="s">
        <v>344</v>
      </c>
      <c r="F198" s="43"/>
      <c r="G198" s="43"/>
      <c r="H198" s="43"/>
      <c r="I198" s="43"/>
      <c r="J198" s="44"/>
    </row>
    <row r="199" ht="28.8">
      <c r="A199" s="35" t="s">
        <v>38</v>
      </c>
      <c r="B199" s="35">
        <v>48</v>
      </c>
      <c r="C199" s="36" t="s">
        <v>345</v>
      </c>
      <c r="D199" s="35" t="s">
        <v>40</v>
      </c>
      <c r="E199" s="37" t="s">
        <v>346</v>
      </c>
      <c r="F199" s="38" t="s">
        <v>91</v>
      </c>
      <c r="G199" s="39">
        <v>28</v>
      </c>
      <c r="H199" s="40">
        <v>0</v>
      </c>
      <c r="I199" s="40">
        <f>ROUND(G199*H199,P4)</f>
        <v>0</v>
      </c>
      <c r="J199" s="38" t="s">
        <v>43</v>
      </c>
      <c r="O199" s="41">
        <f>I199*0.21</f>
        <v>0</v>
      </c>
      <c r="P199">
        <v>3</v>
      </c>
    </row>
    <row r="200" ht="57.6">
      <c r="A200" s="35" t="s">
        <v>44</v>
      </c>
      <c r="B200" s="42"/>
      <c r="C200" s="43"/>
      <c r="D200" s="43"/>
      <c r="E200" s="37" t="s">
        <v>347</v>
      </c>
      <c r="F200" s="43"/>
      <c r="G200" s="43"/>
      <c r="H200" s="43"/>
      <c r="I200" s="43"/>
      <c r="J200" s="44"/>
    </row>
    <row r="201" ht="72">
      <c r="A201" s="35" t="s">
        <v>52</v>
      </c>
      <c r="B201" s="42"/>
      <c r="C201" s="43"/>
      <c r="D201" s="43"/>
      <c r="E201" s="45" t="s">
        <v>348</v>
      </c>
      <c r="F201" s="43"/>
      <c r="G201" s="43"/>
      <c r="H201" s="43"/>
      <c r="I201" s="43"/>
      <c r="J201" s="44"/>
    </row>
    <row r="202" ht="43.2">
      <c r="A202" s="35" t="s">
        <v>46</v>
      </c>
      <c r="B202" s="42"/>
      <c r="C202" s="43"/>
      <c r="D202" s="43"/>
      <c r="E202" s="37" t="s">
        <v>349</v>
      </c>
      <c r="F202" s="43"/>
      <c r="G202" s="43"/>
      <c r="H202" s="43"/>
      <c r="I202" s="43"/>
      <c r="J202" s="44"/>
    </row>
    <row r="203">
      <c r="A203" s="35" t="s">
        <v>38</v>
      </c>
      <c r="B203" s="35">
        <v>49</v>
      </c>
      <c r="C203" s="36" t="s">
        <v>350</v>
      </c>
      <c r="D203" s="35" t="s">
        <v>40</v>
      </c>
      <c r="E203" s="37" t="s">
        <v>351</v>
      </c>
      <c r="F203" s="38" t="s">
        <v>91</v>
      </c>
      <c r="G203" s="39">
        <v>1</v>
      </c>
      <c r="H203" s="40">
        <v>0</v>
      </c>
      <c r="I203" s="40">
        <f>ROUND(G203*H203,P4)</f>
        <v>0</v>
      </c>
      <c r="J203" s="38" t="s">
        <v>43</v>
      </c>
      <c r="O203" s="41">
        <f>I203*0.21</f>
        <v>0</v>
      </c>
      <c r="P203">
        <v>3</v>
      </c>
    </row>
    <row r="204">
      <c r="A204" s="35" t="s">
        <v>44</v>
      </c>
      <c r="B204" s="42"/>
      <c r="C204" s="43"/>
      <c r="D204" s="43"/>
      <c r="E204" s="50" t="s">
        <v>40</v>
      </c>
      <c r="F204" s="43"/>
      <c r="G204" s="43"/>
      <c r="H204" s="43"/>
      <c r="I204" s="43"/>
      <c r="J204" s="44"/>
    </row>
    <row r="205">
      <c r="A205" s="35" t="s">
        <v>52</v>
      </c>
      <c r="B205" s="42"/>
      <c r="C205" s="43"/>
      <c r="D205" s="43"/>
      <c r="E205" s="45" t="s">
        <v>352</v>
      </c>
      <c r="F205" s="43"/>
      <c r="G205" s="43"/>
      <c r="H205" s="43"/>
      <c r="I205" s="43"/>
      <c r="J205" s="44"/>
    </row>
    <row r="206" ht="72">
      <c r="A206" s="35" t="s">
        <v>46</v>
      </c>
      <c r="B206" s="42"/>
      <c r="C206" s="43"/>
      <c r="D206" s="43"/>
      <c r="E206" s="37" t="s">
        <v>353</v>
      </c>
      <c r="F206" s="43"/>
      <c r="G206" s="43"/>
      <c r="H206" s="43"/>
      <c r="I206" s="43"/>
      <c r="J206" s="44"/>
    </row>
    <row r="207" ht="28.8">
      <c r="A207" s="35" t="s">
        <v>38</v>
      </c>
      <c r="B207" s="35">
        <v>50</v>
      </c>
      <c r="C207" s="36" t="s">
        <v>354</v>
      </c>
      <c r="D207" s="35" t="s">
        <v>40</v>
      </c>
      <c r="E207" s="37" t="s">
        <v>355</v>
      </c>
      <c r="F207" s="38" t="s">
        <v>91</v>
      </c>
      <c r="G207" s="39">
        <v>28</v>
      </c>
      <c r="H207" s="40">
        <v>0</v>
      </c>
      <c r="I207" s="40">
        <f>ROUND(G207*H207,P4)</f>
        <v>0</v>
      </c>
      <c r="J207" s="38" t="s">
        <v>43</v>
      </c>
      <c r="O207" s="41">
        <f>I207*0.21</f>
        <v>0</v>
      </c>
      <c r="P207">
        <v>3</v>
      </c>
    </row>
    <row r="208" ht="43.2">
      <c r="A208" s="35" t="s">
        <v>44</v>
      </c>
      <c r="B208" s="42"/>
      <c r="C208" s="43"/>
      <c r="D208" s="43"/>
      <c r="E208" s="37" t="s">
        <v>356</v>
      </c>
      <c r="F208" s="43"/>
      <c r="G208" s="43"/>
      <c r="H208" s="43"/>
      <c r="I208" s="43"/>
      <c r="J208" s="44"/>
    </row>
    <row r="209" ht="72">
      <c r="A209" s="35" t="s">
        <v>52</v>
      </c>
      <c r="B209" s="42"/>
      <c r="C209" s="43"/>
      <c r="D209" s="43"/>
      <c r="E209" s="45" t="s">
        <v>348</v>
      </c>
      <c r="F209" s="43"/>
      <c r="G209" s="43"/>
      <c r="H209" s="43"/>
      <c r="I209" s="43"/>
      <c r="J209" s="44"/>
    </row>
    <row r="210" ht="43.2">
      <c r="A210" s="35" t="s">
        <v>46</v>
      </c>
      <c r="B210" s="42"/>
      <c r="C210" s="43"/>
      <c r="D210" s="43"/>
      <c r="E210" s="37" t="s">
        <v>349</v>
      </c>
      <c r="F210" s="43"/>
      <c r="G210" s="43"/>
      <c r="H210" s="43"/>
      <c r="I210" s="43"/>
      <c r="J210" s="44"/>
    </row>
    <row r="211">
      <c r="A211" s="35" t="s">
        <v>38</v>
      </c>
      <c r="B211" s="35">
        <v>51</v>
      </c>
      <c r="C211" s="36" t="s">
        <v>200</v>
      </c>
      <c r="D211" s="35" t="s">
        <v>40</v>
      </c>
      <c r="E211" s="37" t="s">
        <v>201</v>
      </c>
      <c r="F211" s="38" t="s">
        <v>112</v>
      </c>
      <c r="G211" s="39">
        <v>199.5</v>
      </c>
      <c r="H211" s="40">
        <v>0</v>
      </c>
      <c r="I211" s="40">
        <f>ROUND(G211*H211,P4)</f>
        <v>0</v>
      </c>
      <c r="J211" s="38" t="s">
        <v>43</v>
      </c>
      <c r="O211" s="41">
        <f>I211*0.21</f>
        <v>0</v>
      </c>
      <c r="P211">
        <v>3</v>
      </c>
    </row>
    <row r="212" ht="43.2">
      <c r="A212" s="35" t="s">
        <v>44</v>
      </c>
      <c r="B212" s="42"/>
      <c r="C212" s="43"/>
      <c r="D212" s="43"/>
      <c r="E212" s="37" t="s">
        <v>202</v>
      </c>
      <c r="F212" s="43"/>
      <c r="G212" s="43"/>
      <c r="H212" s="43"/>
      <c r="I212" s="43"/>
      <c r="J212" s="44"/>
    </row>
    <row r="213">
      <c r="A213" s="35" t="s">
        <v>52</v>
      </c>
      <c r="B213" s="42"/>
      <c r="C213" s="43"/>
      <c r="D213" s="43"/>
      <c r="E213" s="45" t="s">
        <v>357</v>
      </c>
      <c r="F213" s="43"/>
      <c r="G213" s="43"/>
      <c r="H213" s="43"/>
      <c r="I213" s="43"/>
      <c r="J213" s="44"/>
    </row>
    <row r="214" ht="57.6">
      <c r="A214" s="35" t="s">
        <v>46</v>
      </c>
      <c r="B214" s="42"/>
      <c r="C214" s="43"/>
      <c r="D214" s="43"/>
      <c r="E214" s="37" t="s">
        <v>204</v>
      </c>
      <c r="F214" s="43"/>
      <c r="G214" s="43"/>
      <c r="H214" s="43"/>
      <c r="I214" s="43"/>
      <c r="J214" s="44"/>
    </row>
    <row r="215">
      <c r="A215" s="35" t="s">
        <v>38</v>
      </c>
      <c r="B215" s="35">
        <v>52</v>
      </c>
      <c r="C215" s="36" t="s">
        <v>210</v>
      </c>
      <c r="D215" s="35" t="s">
        <v>49</v>
      </c>
      <c r="E215" s="37" t="s">
        <v>211</v>
      </c>
      <c r="F215" s="38" t="s">
        <v>112</v>
      </c>
      <c r="G215" s="39">
        <v>549.14999999999998</v>
      </c>
      <c r="H215" s="40">
        <v>0</v>
      </c>
      <c r="I215" s="40">
        <f>ROUND(G215*H215,P4)</f>
        <v>0</v>
      </c>
      <c r="J215" s="38" t="s">
        <v>43</v>
      </c>
      <c r="O215" s="41">
        <f>I215*0.21</f>
        <v>0</v>
      </c>
      <c r="P215">
        <v>3</v>
      </c>
    </row>
    <row r="216" ht="43.2">
      <c r="A216" s="35" t="s">
        <v>44</v>
      </c>
      <c r="B216" s="42"/>
      <c r="C216" s="43"/>
      <c r="D216" s="43"/>
      <c r="E216" s="37" t="s">
        <v>212</v>
      </c>
      <c r="F216" s="43"/>
      <c r="G216" s="43"/>
      <c r="H216" s="43"/>
      <c r="I216" s="43"/>
      <c r="J216" s="44"/>
    </row>
    <row r="217">
      <c r="A217" s="35" t="s">
        <v>52</v>
      </c>
      <c r="B217" s="42"/>
      <c r="C217" s="43"/>
      <c r="D217" s="43"/>
      <c r="E217" s="45" t="s">
        <v>358</v>
      </c>
      <c r="F217" s="43"/>
      <c r="G217" s="43"/>
      <c r="H217" s="43"/>
      <c r="I217" s="43"/>
      <c r="J217" s="44"/>
    </row>
    <row r="218" ht="86.4">
      <c r="A218" s="35" t="s">
        <v>46</v>
      </c>
      <c r="B218" s="42"/>
      <c r="C218" s="43"/>
      <c r="D218" s="43"/>
      <c r="E218" s="37" t="s">
        <v>209</v>
      </c>
      <c r="F218" s="43"/>
      <c r="G218" s="43"/>
      <c r="H218" s="43"/>
      <c r="I218" s="43"/>
      <c r="J218" s="44"/>
    </row>
    <row r="219">
      <c r="A219" s="35" t="s">
        <v>38</v>
      </c>
      <c r="B219" s="35">
        <v>53</v>
      </c>
      <c r="C219" s="36" t="s">
        <v>210</v>
      </c>
      <c r="D219" s="35" t="s">
        <v>55</v>
      </c>
      <c r="E219" s="37" t="s">
        <v>211</v>
      </c>
      <c r="F219" s="38" t="s">
        <v>112</v>
      </c>
      <c r="G219" s="39">
        <v>53.549999999999997</v>
      </c>
      <c r="H219" s="40">
        <v>0</v>
      </c>
      <c r="I219" s="40">
        <f>ROUND(G219*H219,P4)</f>
        <v>0</v>
      </c>
      <c r="J219" s="38" t="s">
        <v>43</v>
      </c>
      <c r="O219" s="41">
        <f>I219*0.21</f>
        <v>0</v>
      </c>
      <c r="P219">
        <v>3</v>
      </c>
    </row>
    <row r="220" ht="43.2">
      <c r="A220" s="35" t="s">
        <v>44</v>
      </c>
      <c r="B220" s="42"/>
      <c r="C220" s="43"/>
      <c r="D220" s="43"/>
      <c r="E220" s="37" t="s">
        <v>359</v>
      </c>
      <c r="F220" s="43"/>
      <c r="G220" s="43"/>
      <c r="H220" s="43"/>
      <c r="I220" s="43"/>
      <c r="J220" s="44"/>
    </row>
    <row r="221">
      <c r="A221" s="35" t="s">
        <v>52</v>
      </c>
      <c r="B221" s="42"/>
      <c r="C221" s="43"/>
      <c r="D221" s="43"/>
      <c r="E221" s="45" t="s">
        <v>360</v>
      </c>
      <c r="F221" s="43"/>
      <c r="G221" s="43"/>
      <c r="H221" s="43"/>
      <c r="I221" s="43"/>
      <c r="J221" s="44"/>
    </row>
    <row r="222" ht="86.4">
      <c r="A222" s="35" t="s">
        <v>46</v>
      </c>
      <c r="B222" s="42"/>
      <c r="C222" s="43"/>
      <c r="D222" s="43"/>
      <c r="E222" s="37" t="s">
        <v>209</v>
      </c>
      <c r="F222" s="43"/>
      <c r="G222" s="43"/>
      <c r="H222" s="43"/>
      <c r="I222" s="43"/>
      <c r="J222" s="44"/>
    </row>
    <row r="223">
      <c r="A223" s="35" t="s">
        <v>38</v>
      </c>
      <c r="B223" s="35">
        <v>54</v>
      </c>
      <c r="C223" s="36" t="s">
        <v>361</v>
      </c>
      <c r="D223" s="35" t="s">
        <v>40</v>
      </c>
      <c r="E223" s="37" t="s">
        <v>362</v>
      </c>
      <c r="F223" s="38" t="s">
        <v>112</v>
      </c>
      <c r="G223" s="39">
        <v>654</v>
      </c>
      <c r="H223" s="40">
        <v>0</v>
      </c>
      <c r="I223" s="40">
        <f>ROUND(G223*H223,P4)</f>
        <v>0</v>
      </c>
      <c r="J223" s="38" t="s">
        <v>43</v>
      </c>
      <c r="O223" s="41">
        <f>I223*0.21</f>
        <v>0</v>
      </c>
      <c r="P223">
        <v>3</v>
      </c>
    </row>
    <row r="224" ht="28.8">
      <c r="A224" s="35" t="s">
        <v>44</v>
      </c>
      <c r="B224" s="42"/>
      <c r="C224" s="43"/>
      <c r="D224" s="43"/>
      <c r="E224" s="37" t="s">
        <v>363</v>
      </c>
      <c r="F224" s="43"/>
      <c r="G224" s="43"/>
      <c r="H224" s="43"/>
      <c r="I224" s="43"/>
      <c r="J224" s="44"/>
    </row>
    <row r="225" ht="43.2">
      <c r="A225" s="35" t="s">
        <v>52</v>
      </c>
      <c r="B225" s="42"/>
      <c r="C225" s="43"/>
      <c r="D225" s="43"/>
      <c r="E225" s="45" t="s">
        <v>364</v>
      </c>
      <c r="F225" s="43"/>
      <c r="G225" s="43"/>
      <c r="H225" s="43"/>
      <c r="I225" s="43"/>
      <c r="J225" s="44"/>
    </row>
    <row r="226" ht="28.8">
      <c r="A226" s="35" t="s">
        <v>46</v>
      </c>
      <c r="B226" s="42"/>
      <c r="C226" s="43"/>
      <c r="D226" s="43"/>
      <c r="E226" s="37" t="s">
        <v>365</v>
      </c>
      <c r="F226" s="43"/>
      <c r="G226" s="43"/>
      <c r="H226" s="43"/>
      <c r="I226" s="43"/>
      <c r="J226" s="44"/>
    </row>
    <row r="227">
      <c r="A227" s="35" t="s">
        <v>38</v>
      </c>
      <c r="B227" s="35">
        <v>55</v>
      </c>
      <c r="C227" s="36" t="s">
        <v>366</v>
      </c>
      <c r="D227" s="35" t="s">
        <v>40</v>
      </c>
      <c r="E227" s="37" t="s">
        <v>367</v>
      </c>
      <c r="F227" s="38" t="s">
        <v>97</v>
      </c>
      <c r="G227" s="39">
        <v>5</v>
      </c>
      <c r="H227" s="40">
        <v>0</v>
      </c>
      <c r="I227" s="40">
        <f>ROUND(G227*H227,P4)</f>
        <v>0</v>
      </c>
      <c r="J227" s="38" t="s">
        <v>43</v>
      </c>
      <c r="O227" s="41">
        <f>I227*0.21</f>
        <v>0</v>
      </c>
      <c r="P227">
        <v>3</v>
      </c>
    </row>
    <row r="228" ht="43.2">
      <c r="A228" s="35" t="s">
        <v>44</v>
      </c>
      <c r="B228" s="42"/>
      <c r="C228" s="43"/>
      <c r="D228" s="43"/>
      <c r="E228" s="37" t="s">
        <v>368</v>
      </c>
      <c r="F228" s="43"/>
      <c r="G228" s="43"/>
      <c r="H228" s="43"/>
      <c r="I228" s="43"/>
      <c r="J228" s="44"/>
    </row>
    <row r="229">
      <c r="A229" s="35" t="s">
        <v>52</v>
      </c>
      <c r="B229" s="42"/>
      <c r="C229" s="43"/>
      <c r="D229" s="43"/>
      <c r="E229" s="45" t="s">
        <v>322</v>
      </c>
      <c r="F229" s="43"/>
      <c r="G229" s="43"/>
      <c r="H229" s="43"/>
      <c r="I229" s="43"/>
      <c r="J229" s="44"/>
    </row>
    <row r="230" ht="158.4">
      <c r="A230" s="35" t="s">
        <v>46</v>
      </c>
      <c r="B230" s="46"/>
      <c r="C230" s="47"/>
      <c r="D230" s="47"/>
      <c r="E230" s="37" t="s">
        <v>369</v>
      </c>
      <c r="F230" s="47"/>
      <c r="G230" s="47"/>
      <c r="H230" s="47"/>
      <c r="I230" s="47"/>
      <c r="J230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Daniel Jira</dc:creator>
  <cp:lastModifiedBy>Daniel Jira</cp:lastModifiedBy>
  <dcterms:created xsi:type="dcterms:W3CDTF">2026-01-26T08:53:36Z</dcterms:created>
  <dcterms:modified xsi:type="dcterms:W3CDTF">2026-01-26T08:53:36Z</dcterms:modified>
</cp:coreProperties>
</file>