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30" windowWidth="7770" windowHeight="8445" firstSheet="1" activeTab="1"/>
  </bookViews>
  <sheets>
    <sheet name="Krycí list" sheetId="1" r:id="rId1"/>
    <sheet name="SO1 položky" sheetId="2" r:id="rId2"/>
  </sheets>
  <externalReferences>
    <externalReference r:id="rId5"/>
    <externalReference r:id="rId6"/>
    <externalReference r:id="rId7"/>
    <externalReference r:id="rId8"/>
  </externalReferences>
  <definedNames>
    <definedName name="aaa">'[2]Krycí list'!$A$6</definedName>
    <definedName name="BPK1">'[1]Položky'!#REF!</definedName>
    <definedName name="BPK2">'[1]Položky'!#REF!</definedName>
    <definedName name="BPK3">'[1]Položky'!#REF!</definedName>
    <definedName name="cisloobjektu">#REF!</definedName>
    <definedName name="cislostavby">#REF!</definedName>
    <definedName name="dadresa">#REF!</definedName>
    <definedName name="Datum">#REF!</definedName>
    <definedName name="DIČ">#REF!</definedName>
    <definedName name="Dil">#REF!</definedName>
    <definedName name="dmisto">#REF!</definedName>
    <definedName name="Dodavka">#REF!</definedName>
    <definedName name="Dodavka0">'[1]Položky'!#REF!</definedName>
    <definedName name="dpsc">#REF!</definedName>
    <definedName name="HSV">#REF!</definedName>
    <definedName name="HSV_">'[3]SO1 1.00 '!#REF!</definedName>
    <definedName name="HSV0">'[1]Položky'!#REF!</definedName>
    <definedName name="HZS">#REF!</definedName>
    <definedName name="HZS0">'[1]Položky'!#REF!</definedName>
    <definedName name="IČO">#REF!</definedName>
    <definedName name="JKSO">#REF!</definedName>
    <definedName name="MJ">#REF!</definedName>
    <definedName name="Mont">#REF!</definedName>
    <definedName name="Mont_">'[3]SO1 1.00 '!#REF!</definedName>
    <definedName name="Montaz0">'[1]Položky'!#REF!</definedName>
    <definedName name="NazevDilu">#REF!</definedName>
    <definedName name="nazevobjektu">#REF!</definedName>
    <definedName name="nazevstavby">#REF!</definedName>
    <definedName name="Objednatel">#REF!</definedName>
    <definedName name="Objekt">#REF!</definedName>
    <definedName name="_xlnm.Print_Area" localSheetId="1">'SO1 položky'!$A$1:$G$36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>'[3]SO1 1.00 '!#REF!</definedName>
    <definedName name="PSV0">'[1]Položky'!#REF!</definedName>
    <definedName name="SazbaDPH1">#REF!</definedName>
    <definedName name="SazbaDPH2">#REF!</definedName>
    <definedName name="SloupecCC">#REF!</definedName>
    <definedName name="SloupecCDH">#REF!</definedName>
    <definedName name="SloupecCisloPol">#REF!</definedName>
    <definedName name="SloupecCH">#REF!</definedName>
    <definedName name="SloupecJC">#REF!</definedName>
    <definedName name="SloupecJDH">#REF!</definedName>
    <definedName name="SloupecJDM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tavbaCelkem">#REF!</definedName>
    <definedName name="Typ">'[1]Položky'!#REF!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<sst xmlns="http://schemas.openxmlformats.org/spreadsheetml/2006/main" count="119" uniqueCount="95">
  <si>
    <t xml:space="preserve">Výkaz výměr - </t>
  </si>
  <si>
    <t>KRYCÍ LIST ROZPOČTU</t>
  </si>
  <si>
    <t>Název stavby</t>
  </si>
  <si>
    <t>JKSO</t>
  </si>
  <si>
    <t>Název objektu</t>
  </si>
  <si>
    <t>EČO</t>
  </si>
  <si>
    <t>Název části</t>
  </si>
  <si>
    <t>Místo</t>
  </si>
  <si>
    <t>Liberec</t>
  </si>
  <si>
    <t>IČO</t>
  </si>
  <si>
    <t>DIČ</t>
  </si>
  <si>
    <t>Objednatel</t>
  </si>
  <si>
    <t>Projektant</t>
  </si>
  <si>
    <t>Ing.Radovan Novotný</t>
  </si>
  <si>
    <t>Zhotovitel</t>
  </si>
  <si>
    <t>Rozpočet číslo</t>
  </si>
  <si>
    <t>Zpracoval</t>
  </si>
  <si>
    <t>Dne</t>
  </si>
  <si>
    <t>Položek</t>
  </si>
  <si>
    <t>Název rozpočtu</t>
  </si>
  <si>
    <t>Cena celkem</t>
  </si>
  <si>
    <t>DPH celkem</t>
  </si>
  <si>
    <t>Celkem za stavbu</t>
  </si>
  <si>
    <t>Datum a podpis</t>
  </si>
  <si>
    <t>Razítko</t>
  </si>
  <si>
    <t xml:space="preserve">Tento výkaz výměr slouží k porovnání cenových nabídek uchazečů. Předmětem výběrového řízení je dílo specifikované projektovou dokumentací, výkaz výměr je předběžný a orientační. Uchazeč o zakázku provede kontrolu tohoto výkazu </t>
  </si>
  <si>
    <t>Výkaz výměr - Položkový rozpočet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</si>
  <si>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</si>
  <si>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</si>
  <si>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</si>
  <si>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</si>
  <si>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</si>
  <si>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</si>
  <si>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</si>
  <si>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</si>
  <si>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</si>
  <si>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</si>
  <si>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</si>
  <si>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</si>
  <si>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</si>
  <si>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Celkem  bez DPH</t>
  </si>
  <si>
    <t>Celkem  včt. DPH</t>
  </si>
  <si>
    <t>Zařízení staveniště</t>
  </si>
  <si>
    <t>Základ DPH 20%</t>
  </si>
  <si>
    <t>Základ DPH 14%</t>
  </si>
  <si>
    <t>Školící a vzdělávací centrum Liberec</t>
  </si>
  <si>
    <t>Vedlejší rozpočtové náklady</t>
  </si>
  <si>
    <t>VRN</t>
  </si>
  <si>
    <t>y</t>
  </si>
  <si>
    <t>x</t>
  </si>
  <si>
    <t>m</t>
  </si>
  <si>
    <t>m2</t>
  </si>
  <si>
    <t>%</t>
  </si>
  <si>
    <t>Konstrukce klempířské</t>
  </si>
  <si>
    <t>764</t>
  </si>
  <si>
    <t>Povlakové krytiny</t>
  </si>
  <si>
    <t>712</t>
  </si>
  <si>
    <t>Rozpočet (část objektu)</t>
  </si>
  <si>
    <t>A Stavební část</t>
  </si>
  <si>
    <t>STAVEBNÍ OBJEKT (SO)</t>
  </si>
  <si>
    <t>Celkem za SO 4 - komunikace a inženýrské sítě</t>
  </si>
  <si>
    <t>Celkem za SO 5 -  úpravy pozemků</t>
  </si>
  <si>
    <t>Odstranění staveb</t>
  </si>
  <si>
    <t>Novostavby - SO3</t>
  </si>
  <si>
    <t>Projektová dokumentace ke stavbám, rekonstrukcím a souvisejícím činnostem</t>
  </si>
  <si>
    <t>Inženýrská činnost ve výstavbě</t>
  </si>
  <si>
    <t>Nákup staveb</t>
  </si>
  <si>
    <t>Nákup pozemků</t>
  </si>
  <si>
    <t>Hardware a sítě</t>
  </si>
  <si>
    <t>Ostatní stroje a zařízení</t>
  </si>
  <si>
    <t>Práva duševního vlastnictví</t>
  </si>
  <si>
    <t>Software a data</t>
  </si>
  <si>
    <t>Technické zhodnocení staveb - rekonstrukce SO1,SO 2 a SO3</t>
  </si>
  <si>
    <t>Bourání konstrukcí</t>
  </si>
  <si>
    <t>Odstranění stávajících klempířských prvků</t>
  </si>
  <si>
    <t>Oprava střechy ZŠ Barvířská</t>
  </si>
  <si>
    <t>soub.</t>
  </si>
  <si>
    <t>Dodávka střešní folie Fatrafol 1,5 mm</t>
  </si>
  <si>
    <t>Montáž střešní folie Fatrafol 1,5mm</t>
  </si>
  <si>
    <t>Doprava, úklid a přesun hmot pro povlakové krytiny</t>
  </si>
  <si>
    <t xml:space="preserve">m </t>
  </si>
  <si>
    <t>ks</t>
  </si>
  <si>
    <t xml:space="preserve"> </t>
  </si>
  <si>
    <t>Demontáž a likvidace VZT jednotek včetně zatěsnění stávajících otvorů</t>
  </si>
  <si>
    <t>Oplechování okapního plechu z poplastovaného plechu ZN - Viplanyl- styk se sousední halou</t>
  </si>
  <si>
    <t>Oplechování zdí včetně rohů z poplastovaného plechu ZN - Viplanyl</t>
  </si>
  <si>
    <t>Doprava, úklid a přesun hmot</t>
  </si>
  <si>
    <t>Doprava a přesun hmot pro klempířské konstrukce</t>
  </si>
  <si>
    <t>Příprava plochy střech plochých do 10° prořez boulí, příprava podkladu</t>
  </si>
  <si>
    <t>Připevnění izolace kotvicími terči vč. dodávky kotev</t>
  </si>
  <si>
    <t>Montáž separační geotextilie Filtek 300 g/m2 včetně dodávky materiálu</t>
  </si>
  <si>
    <t>Dodávka a montáž vtoků střešních PVC</t>
  </si>
  <si>
    <t>Dodávka a montáž střešních odvětrávacích komínků PVC</t>
  </si>
  <si>
    <t>Manipulace s hromosvodem dmtž, zpětná mtž, nadzvedávání, revize</t>
  </si>
  <si>
    <t>DPH 21%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</si>
</sst>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#,##0.00\ &quot;Kč&quot;"/>
    <numFmt numFmtId="167" formatCode="#,##0.00;\-#,##0.00"/>
    <numFmt numFmtId="168" formatCode="###0.00;\-###0.00"/>
    <numFmt numFmtId="169" formatCode="#,##0;\-#,##0"/>
    <numFmt numFmtId="170" formatCode="0.00000"/>
    <numFmt numFmtId="171" formatCode="0.0"/>
    <numFmt numFmtId="172" formatCode="#,##0\ &quot;Kč&quot;"/>
    <numFmt numFmtId="173" formatCode="dd/mm/yy"/>
    <numFmt numFmtId="174" formatCode="###0;\-###0"/>
    <numFmt numFmtId="175" formatCode="###0.000;\-###0.000"/>
    <numFmt numFmtId="176" formatCode="#,##0.000;\-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.000\ &quot;Kč&quot;_-;\-* #,##0.000\ &quot;Kč&quot;_-;_-* &quot;-&quot;??\ &quot;Kč&quot;_-;_-@_-"/>
    <numFmt numFmtId="184" formatCode="_-* #,##0.0\ &quot;Kč&quot;_-;\-* #,##0.0\ &quot;Kč&quot;_-;_-* &quot;-&quot;??\ &quot;Kč&quot;_-;_-@_-"/>
    <numFmt numFmtId="185" formatCode="_-* #,##0.0000\ &quot;Kč&quot;_-;\-* #,##0.0000\ &quot;Kč&quot;_-;_-* &quot;-&quot;??\ &quot;Kč&quot;_-;_-@_-"/>
    <numFmt numFmtId="186" formatCode="_-* #,##0.00000\ &quot;Kč&quot;_-;\-* #,##0.00000\ &quot;Kč&quot;_-;_-* &quot;-&quot;??\ &quot;Kč&quot;_-;_-@_-"/>
    <numFmt numFmtId="187" formatCode="_-* #,##0.000000\ &quot;Kč&quot;_-;\-* #,##0.000000\ &quot;Kč&quot;_-;_-* &quot;-&quot;??\ &quot;Kč&quot;_-;_-@_-"/>
    <numFmt numFmtId="188" formatCode="_-* #,##0.0000000\ &quot;Kč&quot;_-;\-* #,##0.0000000\ &quot;Kč&quot;_-;_-* &quot;-&quot;??\ &quot;Kč&quot;_-;_-@_-"/>
    <numFmt numFmtId="189" formatCode="_-* #,##0.00000000\ &quot;Kč&quot;_-;\-* #,##0.00000000\ &quot;Kč&quot;_-;_-* &quot;-&quot;??\ &quot;Kč&quot;_-;_-@_-"/>
    <numFmt numFmtId="190" formatCode="_-* #,##0.000000000\ &quot;Kč&quot;_-;\-* #,##0.000000000\ &quot;Kč&quot;_-;_-* &quot;-&quot;??\ &quot;Kč&quot;_-;_-@_-"/>
    <numFmt numFmtId="191" formatCode="_-* #,##0.0000000000\ &quot;Kč&quot;_-;\-* #,##0.0000000000\ &quot;Kč&quot;_-;_-* &quot;-&quot;??\ &quot;Kč&quot;_-;_-@_-"/>
    <numFmt numFmtId="192" formatCode="_-* #,##0.00000000000\ &quot;Kč&quot;_-;\-* #,##0.00000000000\ &quot;Kč&quot;_-;_-* &quot;-&quot;??\ &quot;Kč&quot;_-;_-@_-"/>
    <numFmt numFmtId="193" formatCode="_-* #,##0\ &quot;Kč&quot;_-;\-* #,##0\ &quot;Kč&quot;_-;_-* &quot;-&quot;??\ &quot;Kč&quot;_-;_-@_-"/>
    <numFmt numFmtId="194" formatCode="#,##0.0"/>
    <numFmt numFmtId="195" formatCode="0.0%"/>
    <numFmt numFmtId="196" formatCode="0.000"/>
    <numFmt numFmtId="197" formatCode="0.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#,###,###,##0.00"/>
    <numFmt numFmtId="202" formatCode="[$€-2]\ #\ ##,000_);[Red]\([$€-2]\ #\ ##,000\)"/>
  </numFmts>
  <fonts count="67">
    <font>
      <sz val="10"/>
      <name val="Arial"/>
      <family val="0"/>
    </font>
    <font>
      <b/>
      <sz val="10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7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8"/>
      <color indexed="10"/>
      <name val="Arial CE"/>
      <family val="0"/>
    </font>
    <font>
      <b/>
      <u val="single"/>
      <sz val="8"/>
      <color indexed="10"/>
      <name val="Arial CE"/>
      <family val="0"/>
    </font>
    <font>
      <i/>
      <sz val="8"/>
      <name val="Arial CE"/>
      <family val="2"/>
    </font>
    <font>
      <i/>
      <sz val="9"/>
      <name val="Arial CE"/>
      <family val="0"/>
    </font>
    <font>
      <sz val="8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10"/>
      <name val="MS Sans Serif"/>
      <family val="2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b/>
      <u val="single"/>
      <sz val="11"/>
      <color indexed="10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 CE"/>
      <family val="0"/>
    </font>
    <font>
      <b/>
      <sz val="8"/>
      <color indexed="9"/>
      <name val="Arial CE"/>
      <family val="0"/>
    </font>
    <font>
      <b/>
      <i/>
      <sz val="10"/>
      <name val="Arial CE"/>
      <family val="2"/>
    </font>
    <font>
      <sz val="4"/>
      <color indexed="9"/>
      <name val="Arial CE"/>
      <family val="0"/>
    </font>
    <font>
      <sz val="10"/>
      <color indexed="9"/>
      <name val="Arial CE"/>
      <family val="2"/>
    </font>
    <font>
      <b/>
      <sz val="4"/>
      <color indexed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>
        <color indexed="8"/>
      </right>
      <top style="thin"/>
      <bottom/>
    </border>
    <border>
      <left style="hair">
        <color indexed="8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 style="thin"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Alignment="0">
      <protection locked="0"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0" borderId="0" xfId="50" applyFont="1" applyBorder="1">
      <alignment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right"/>
      <protection/>
    </xf>
    <xf numFmtId="0" fontId="2" fillId="0" borderId="0" xfId="50" applyBorder="1" applyAlignment="1">
      <alignment/>
      <protection/>
    </xf>
    <xf numFmtId="4" fontId="8" fillId="0" borderId="10" xfId="0" applyNumberFormat="1" applyFont="1" applyFill="1" applyBorder="1" applyAlignment="1" applyProtection="1">
      <alignment horizontal="right" vertical="top"/>
      <protection/>
    </xf>
    <xf numFmtId="164" fontId="1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>
      <alignment vertical="top"/>
    </xf>
    <xf numFmtId="0" fontId="8" fillId="0" borderId="0" xfId="0" applyNumberFormat="1" applyFont="1" applyFill="1" applyAlignment="1" applyProtection="1">
      <alignment vertical="top"/>
      <protection/>
    </xf>
    <xf numFmtId="166" fontId="10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Alignment="1" applyProtection="1">
      <alignment vertical="top"/>
      <protection/>
    </xf>
    <xf numFmtId="166" fontId="8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50" applyFont="1" applyBorder="1" applyAlignment="1">
      <alignment/>
      <protection/>
    </xf>
    <xf numFmtId="0" fontId="13" fillId="0" borderId="0" xfId="50" applyFont="1" applyBorder="1">
      <alignment/>
      <protection/>
    </xf>
    <xf numFmtId="3" fontId="13" fillId="0" borderId="0" xfId="50" applyNumberFormat="1" applyFont="1" applyBorder="1" applyAlignment="1">
      <alignment horizontal="right"/>
      <protection/>
    </xf>
    <xf numFmtId="4" fontId="13" fillId="0" borderId="0" xfId="50" applyNumberFormat="1" applyFont="1" applyBorder="1">
      <alignment/>
      <protection/>
    </xf>
    <xf numFmtId="0" fontId="9" fillId="0" borderId="0" xfId="50" applyFont="1" applyBorder="1" applyAlignment="1">
      <alignment horizontal="center"/>
      <protection/>
    </xf>
    <xf numFmtId="49" fontId="9" fillId="0" borderId="0" xfId="50" applyNumberFormat="1" applyFont="1" applyBorder="1" applyAlignment="1">
      <alignment horizontal="left"/>
      <protection/>
    </xf>
    <xf numFmtId="0" fontId="2" fillId="0" borderId="0" xfId="50" applyFont="1" applyBorder="1">
      <alignment/>
      <protection/>
    </xf>
    <xf numFmtId="0" fontId="2" fillId="0" borderId="0" xfId="50" applyBorder="1" applyAlignment="1">
      <alignment horizontal="center"/>
      <protection/>
    </xf>
    <xf numFmtId="0" fontId="2" fillId="0" borderId="0" xfId="50" applyNumberFormat="1" applyBorder="1" applyAlignment="1">
      <alignment horizontal="right"/>
      <protection/>
    </xf>
    <xf numFmtId="4" fontId="2" fillId="0" borderId="0" xfId="50" applyNumberFormat="1" applyFont="1" applyBorder="1">
      <alignment/>
      <protection/>
    </xf>
    <xf numFmtId="0" fontId="14" fillId="0" borderId="0" xfId="49" applyAlignment="1">
      <alignment horizontal="left" vertical="top"/>
      <protection locked="0"/>
    </xf>
    <xf numFmtId="0" fontId="0" fillId="0" borderId="11" xfId="49" applyFont="1" applyBorder="1" applyAlignment="1">
      <alignment horizontal="left"/>
      <protection locked="0"/>
    </xf>
    <xf numFmtId="0" fontId="0" fillId="0" borderId="12" xfId="49" applyFont="1" applyBorder="1" applyAlignment="1">
      <alignment horizontal="left"/>
      <protection locked="0"/>
    </xf>
    <xf numFmtId="0" fontId="0" fillId="0" borderId="13" xfId="49" applyFont="1" applyBorder="1" applyAlignment="1">
      <alignment horizontal="left"/>
      <protection locked="0"/>
    </xf>
    <xf numFmtId="0" fontId="0" fillId="0" borderId="14" xfId="49" applyFont="1" applyBorder="1" applyAlignment="1">
      <alignment horizontal="left"/>
      <protection locked="0"/>
    </xf>
    <xf numFmtId="0" fontId="0" fillId="0" borderId="0" xfId="49" applyFont="1" applyAlignment="1">
      <alignment horizontal="left"/>
      <protection locked="0"/>
    </xf>
    <xf numFmtId="0" fontId="19" fillId="0" borderId="0" xfId="49" applyFont="1" applyAlignment="1">
      <alignment horizontal="left"/>
      <protection locked="0"/>
    </xf>
    <xf numFmtId="0" fontId="20" fillId="0" borderId="0" xfId="49" applyFont="1" applyAlignment="1">
      <alignment horizontal="left"/>
      <protection locked="0"/>
    </xf>
    <xf numFmtId="0" fontId="0" fillId="0" borderId="15" xfId="49" applyFont="1" applyBorder="1" applyAlignment="1">
      <alignment horizontal="left"/>
      <protection locked="0"/>
    </xf>
    <xf numFmtId="0" fontId="0" fillId="0" borderId="16" xfId="49" applyFont="1" applyBorder="1" applyAlignment="1">
      <alignment horizontal="left"/>
      <protection locked="0"/>
    </xf>
    <xf numFmtId="0" fontId="0" fillId="0" borderId="17" xfId="49" applyFont="1" applyBorder="1" applyAlignment="1">
      <alignment horizontal="left"/>
      <protection locked="0"/>
    </xf>
    <xf numFmtId="0" fontId="0" fillId="0" borderId="18" xfId="49" applyFont="1" applyBorder="1" applyAlignment="1">
      <alignment horizontal="left"/>
      <protection locked="0"/>
    </xf>
    <xf numFmtId="0" fontId="7" fillId="0" borderId="11" xfId="49" applyFont="1" applyBorder="1" applyAlignment="1">
      <alignment horizontal="left" vertical="center"/>
      <protection locked="0"/>
    </xf>
    <xf numFmtId="0" fontId="7" fillId="0" borderId="12" xfId="49" applyFont="1" applyBorder="1" applyAlignment="1">
      <alignment horizontal="left" vertical="center"/>
      <protection locked="0"/>
    </xf>
    <xf numFmtId="0" fontId="7" fillId="0" borderId="13" xfId="49" applyFont="1" applyBorder="1" applyAlignment="1">
      <alignment horizontal="left" vertical="center"/>
      <protection locked="0"/>
    </xf>
    <xf numFmtId="0" fontId="7" fillId="0" borderId="14" xfId="49" applyFont="1" applyBorder="1" applyAlignment="1">
      <alignment horizontal="left" vertical="center"/>
      <protection locked="0"/>
    </xf>
    <xf numFmtId="0" fontId="7" fillId="0" borderId="0" xfId="49" applyFont="1" applyAlignment="1">
      <alignment horizontal="left" vertical="center"/>
      <protection locked="0"/>
    </xf>
    <xf numFmtId="0" fontId="9" fillId="0" borderId="19" xfId="49" applyFont="1" applyBorder="1" applyAlignment="1">
      <alignment horizontal="left" vertical="center"/>
      <protection locked="0"/>
    </xf>
    <xf numFmtId="0" fontId="7" fillId="0" borderId="20" xfId="49" applyFont="1" applyBorder="1" applyAlignment="1">
      <alignment horizontal="left" vertical="center"/>
      <protection locked="0"/>
    </xf>
    <xf numFmtId="0" fontId="7" fillId="0" borderId="21" xfId="49" applyFont="1" applyBorder="1" applyAlignment="1">
      <alignment horizontal="left" vertical="center"/>
      <protection locked="0"/>
    </xf>
    <xf numFmtId="0" fontId="7" fillId="0" borderId="19" xfId="49" applyFont="1" applyBorder="1" applyAlignment="1">
      <alignment horizontal="left" vertical="center"/>
      <protection locked="0"/>
    </xf>
    <xf numFmtId="0" fontId="7" fillId="0" borderId="15" xfId="49" applyFont="1" applyBorder="1" applyAlignment="1">
      <alignment horizontal="left" vertical="center"/>
      <protection locked="0"/>
    </xf>
    <xf numFmtId="0" fontId="7" fillId="0" borderId="22" xfId="49" applyFont="1" applyBorder="1" applyAlignment="1">
      <alignment horizontal="left" vertical="center"/>
      <protection locked="0"/>
    </xf>
    <xf numFmtId="0" fontId="7" fillId="0" borderId="23" xfId="49" applyFont="1" applyBorder="1" applyAlignment="1">
      <alignment horizontal="left" vertical="center"/>
      <protection locked="0"/>
    </xf>
    <xf numFmtId="0" fontId="7" fillId="0" borderId="24" xfId="49" applyFont="1" applyBorder="1" applyAlignment="1">
      <alignment horizontal="left" vertical="center"/>
      <protection locked="0"/>
    </xf>
    <xf numFmtId="0" fontId="7" fillId="0" borderId="25" xfId="49" applyFont="1" applyBorder="1" applyAlignment="1">
      <alignment horizontal="left" vertical="center"/>
      <protection locked="0"/>
    </xf>
    <xf numFmtId="0" fontId="8" fillId="0" borderId="26" xfId="49" applyFont="1" applyBorder="1" applyAlignment="1">
      <alignment horizontal="left" vertical="center"/>
      <protection locked="0"/>
    </xf>
    <xf numFmtId="0" fontId="8" fillId="0" borderId="19" xfId="49" applyFont="1" applyBorder="1" applyAlignment="1">
      <alignment horizontal="left" vertical="center"/>
      <protection locked="0"/>
    </xf>
    <xf numFmtId="0" fontId="8" fillId="0" borderId="27" xfId="49" applyFont="1" applyBorder="1" applyAlignment="1">
      <alignment horizontal="left" vertical="center"/>
      <protection locked="0"/>
    </xf>
    <xf numFmtId="0" fontId="15" fillId="0" borderId="14" xfId="49" applyFont="1" applyBorder="1" applyAlignment="1">
      <alignment horizontal="left" vertical="center"/>
      <protection locked="0"/>
    </xf>
    <xf numFmtId="0" fontId="8" fillId="0" borderId="22" xfId="49" applyFont="1" applyBorder="1" applyAlignment="1">
      <alignment horizontal="left" vertical="center"/>
      <protection locked="0"/>
    </xf>
    <xf numFmtId="0" fontId="8" fillId="0" borderId="0" xfId="49" applyFont="1" applyAlignment="1">
      <alignment horizontal="left" vertical="center"/>
      <protection locked="0"/>
    </xf>
    <xf numFmtId="0" fontId="7" fillId="0" borderId="27" xfId="49" applyFont="1" applyBorder="1" applyAlignment="1">
      <alignment horizontal="left" vertical="center"/>
      <protection locked="0"/>
    </xf>
    <xf numFmtId="0" fontId="7" fillId="0" borderId="28" xfId="49" applyFont="1" applyBorder="1" applyAlignment="1">
      <alignment horizontal="left" vertical="center"/>
      <protection locked="0"/>
    </xf>
    <xf numFmtId="0" fontId="7" fillId="0" borderId="29" xfId="49" applyFont="1" applyBorder="1" applyAlignment="1">
      <alignment horizontal="left" vertical="center"/>
      <protection locked="0"/>
    </xf>
    <xf numFmtId="0" fontId="7" fillId="0" borderId="30" xfId="49" applyFont="1" applyBorder="1" applyAlignment="1">
      <alignment horizontal="left" vertical="center"/>
      <protection locked="0"/>
    </xf>
    <xf numFmtId="14" fontId="7" fillId="0" borderId="27" xfId="49" applyNumberFormat="1" applyFont="1" applyBorder="1" applyAlignment="1">
      <alignment horizontal="left" vertical="center"/>
      <protection locked="0"/>
    </xf>
    <xf numFmtId="0" fontId="7" fillId="0" borderId="0" xfId="49" applyFont="1" applyBorder="1" applyAlignment="1">
      <alignment horizontal="left" vertical="center"/>
      <protection locked="0"/>
    </xf>
    <xf numFmtId="49" fontId="16" fillId="0" borderId="31" xfId="49" applyNumberFormat="1" applyFont="1" applyBorder="1" applyAlignment="1">
      <alignment horizontal="left" vertical="center"/>
      <protection locked="0"/>
    </xf>
    <xf numFmtId="0" fontId="9" fillId="0" borderId="32" xfId="0" applyFont="1" applyBorder="1" applyAlignment="1">
      <alignment horizontal="left" vertical="center"/>
    </xf>
    <xf numFmtId="0" fontId="16" fillId="0" borderId="33" xfId="49" applyFont="1" applyBorder="1" applyAlignment="1">
      <alignment horizontal="left" vertical="center" wrapText="1"/>
      <protection locked="0"/>
    </xf>
    <xf numFmtId="49" fontId="17" fillId="0" borderId="31" xfId="49" applyNumberFormat="1" applyFont="1" applyBorder="1" applyAlignment="1">
      <alignment horizontal="left" vertical="center"/>
      <protection locked="0"/>
    </xf>
    <xf numFmtId="0" fontId="21" fillId="0" borderId="32" xfId="0" applyFont="1" applyBorder="1" applyAlignment="1">
      <alignment horizontal="left" vertical="center"/>
    </xf>
    <xf numFmtId="0" fontId="7" fillId="0" borderId="34" xfId="49" applyFont="1" applyBorder="1" applyAlignment="1">
      <alignment horizontal="left"/>
      <protection locked="0"/>
    </xf>
    <xf numFmtId="0" fontId="0" fillId="0" borderId="34" xfId="49" applyFont="1" applyBorder="1" applyAlignment="1">
      <alignment horizontal="left" vertical="center"/>
      <protection locked="0"/>
    </xf>
    <xf numFmtId="0" fontId="7" fillId="0" borderId="0" xfId="49" applyFont="1" applyBorder="1" applyAlignment="1">
      <alignment horizontal="left"/>
      <protection locked="0"/>
    </xf>
    <xf numFmtId="0" fontId="7" fillId="0" borderId="0" xfId="49" applyFont="1" applyBorder="1" applyAlignment="1">
      <alignment horizontal="center" vertical="center"/>
      <protection locked="0"/>
    </xf>
    <xf numFmtId="0" fontId="8" fillId="0" borderId="0" xfId="49" applyFont="1" applyBorder="1" applyAlignment="1">
      <alignment horizontal="left" vertical="center" wrapText="1"/>
      <protection locked="0"/>
    </xf>
    <xf numFmtId="0" fontId="8" fillId="0" borderId="0" xfId="49" applyFont="1" applyBorder="1" applyAlignment="1">
      <alignment horizontal="right" vertical="center"/>
      <protection locked="0"/>
    </xf>
    <xf numFmtId="0" fontId="2" fillId="0" borderId="0" xfId="49" applyFont="1" applyBorder="1" applyAlignment="1">
      <alignment horizontal="right" vertical="center"/>
      <protection locked="0"/>
    </xf>
    <xf numFmtId="0" fontId="0" fillId="0" borderId="0" xfId="49" applyFont="1" applyBorder="1" applyAlignment="1">
      <alignment horizontal="left" vertical="center"/>
      <protection locked="0"/>
    </xf>
    <xf numFmtId="0" fontId="16" fillId="0" borderId="35" xfId="49" applyFont="1" applyBorder="1" applyAlignment="1">
      <alignment horizontal="left" vertical="top"/>
      <protection locked="0"/>
    </xf>
    <xf numFmtId="0" fontId="0" fillId="0" borderId="36" xfId="49" applyFont="1" applyBorder="1" applyAlignment="1">
      <alignment horizontal="left" vertical="center"/>
      <protection locked="0"/>
    </xf>
    <xf numFmtId="0" fontId="0" fillId="0" borderId="37" xfId="49" applyFont="1" applyBorder="1" applyAlignment="1">
      <alignment horizontal="left" vertical="center"/>
      <protection locked="0"/>
    </xf>
    <xf numFmtId="0" fontId="0" fillId="0" borderId="38" xfId="49" applyFont="1" applyBorder="1" applyAlignment="1">
      <alignment horizontal="left" vertical="center"/>
      <protection locked="0"/>
    </xf>
    <xf numFmtId="0" fontId="0" fillId="0" borderId="39" xfId="49" applyFont="1" applyBorder="1" applyAlignment="1">
      <alignment horizontal="left" vertical="center"/>
      <protection locked="0"/>
    </xf>
    <xf numFmtId="0" fontId="22" fillId="0" borderId="0" xfId="49" applyFont="1" applyBorder="1" applyAlignment="1">
      <alignment horizontal="left" vertical="center"/>
      <protection locked="0"/>
    </xf>
    <xf numFmtId="0" fontId="16" fillId="0" borderId="0" xfId="49" applyFont="1" applyBorder="1" applyAlignment="1">
      <alignment horizontal="left" vertical="center"/>
      <protection locked="0"/>
    </xf>
    <xf numFmtId="0" fontId="0" fillId="0" borderId="40" xfId="49" applyFont="1" applyBorder="1" applyAlignment="1">
      <alignment horizontal="left" vertical="center"/>
      <protection locked="0"/>
    </xf>
    <xf numFmtId="0" fontId="0" fillId="0" borderId="23" xfId="49" applyFont="1" applyBorder="1" applyAlignment="1">
      <alignment horizontal="left" vertical="center"/>
      <protection locked="0"/>
    </xf>
    <xf numFmtId="0" fontId="0" fillId="0" borderId="22" xfId="49" applyFont="1" applyBorder="1" applyAlignment="1">
      <alignment horizontal="left" vertical="center"/>
      <protection locked="0"/>
    </xf>
    <xf numFmtId="0" fontId="4" fillId="0" borderId="0" xfId="49" applyFont="1" applyBorder="1" applyAlignment="1">
      <alignment horizontal="right" vertical="center"/>
      <protection locked="0"/>
    </xf>
    <xf numFmtId="0" fontId="0" fillId="0" borderId="41" xfId="49" applyFont="1" applyBorder="1" applyAlignment="1">
      <alignment horizontal="left" vertical="center"/>
      <protection locked="0"/>
    </xf>
    <xf numFmtId="0" fontId="9" fillId="0" borderId="0" xfId="49" applyFont="1" applyBorder="1" applyAlignment="1">
      <alignment horizontal="right" vertical="center"/>
      <protection locked="0"/>
    </xf>
    <xf numFmtId="0" fontId="7" fillId="0" borderId="42" xfId="49" applyFont="1" applyBorder="1" applyAlignment="1">
      <alignment horizontal="left"/>
      <protection locked="0"/>
    </xf>
    <xf numFmtId="0" fontId="0" fillId="0" borderId="24" xfId="49" applyFont="1" applyBorder="1" applyAlignment="1">
      <alignment horizontal="left" vertical="center"/>
      <protection locked="0"/>
    </xf>
    <xf numFmtId="0" fontId="0" fillId="0" borderId="25" xfId="49" applyFont="1" applyBorder="1" applyAlignment="1">
      <alignment horizontal="left" vertical="center"/>
      <protection locked="0"/>
    </xf>
    <xf numFmtId="0" fontId="7" fillId="0" borderId="26" xfId="49" applyFont="1" applyBorder="1" applyAlignment="1">
      <alignment horizontal="left"/>
      <protection locked="0"/>
    </xf>
    <xf numFmtId="0" fontId="4" fillId="0" borderId="24" xfId="49" applyFont="1" applyBorder="1" applyAlignment="1">
      <alignment horizontal="right" vertical="center"/>
      <protection locked="0"/>
    </xf>
    <xf numFmtId="0" fontId="0" fillId="0" borderId="43" xfId="49" applyFont="1" applyBorder="1" applyAlignment="1">
      <alignment horizontal="left" vertical="center"/>
      <protection locked="0"/>
    </xf>
    <xf numFmtId="0" fontId="16" fillId="0" borderId="44" xfId="49" applyFont="1" applyBorder="1" applyAlignment="1">
      <alignment horizontal="left" vertical="top"/>
      <protection locked="0"/>
    </xf>
    <xf numFmtId="0" fontId="0" fillId="0" borderId="20" xfId="49" applyFont="1" applyBorder="1" applyAlignment="1">
      <alignment horizontal="left" vertical="center"/>
      <protection locked="0"/>
    </xf>
    <xf numFmtId="0" fontId="0" fillId="0" borderId="21" xfId="49" applyFont="1" applyBorder="1" applyAlignment="1">
      <alignment horizontal="left" vertical="center"/>
      <protection locked="0"/>
    </xf>
    <xf numFmtId="0" fontId="0" fillId="0" borderId="19" xfId="49" applyFont="1" applyBorder="1" applyAlignment="1">
      <alignment horizontal="left" vertical="center"/>
      <protection locked="0"/>
    </xf>
    <xf numFmtId="0" fontId="0" fillId="0" borderId="45" xfId="49" applyFont="1" applyBorder="1" applyAlignment="1">
      <alignment horizontal="left" vertical="center"/>
      <protection locked="0"/>
    </xf>
    <xf numFmtId="0" fontId="9" fillId="0" borderId="0" xfId="49" applyFont="1" applyBorder="1" applyAlignment="1">
      <alignment horizontal="right" vertical="center"/>
      <protection locked="0"/>
    </xf>
    <xf numFmtId="0" fontId="23" fillId="0" borderId="0" xfId="49" applyFont="1" applyBorder="1" applyAlignment="1">
      <alignment horizontal="left" vertical="center"/>
      <protection locked="0"/>
    </xf>
    <xf numFmtId="0" fontId="7" fillId="0" borderId="46" xfId="49" applyFont="1" applyBorder="1" applyAlignment="1">
      <alignment horizontal="left"/>
      <protection locked="0"/>
    </xf>
    <xf numFmtId="0" fontId="0" fillId="0" borderId="47" xfId="49" applyFont="1" applyBorder="1" applyAlignment="1">
      <alignment horizontal="left" vertical="center"/>
      <protection locked="0"/>
    </xf>
    <xf numFmtId="0" fontId="7" fillId="0" borderId="48" xfId="49" applyFont="1" applyBorder="1" applyAlignment="1">
      <alignment horizontal="left"/>
      <protection locked="0"/>
    </xf>
    <xf numFmtId="0" fontId="0" fillId="0" borderId="49" xfId="49" applyFont="1" applyBorder="1" applyAlignment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9" fillId="0" borderId="50" xfId="0" applyFont="1" applyBorder="1" applyAlignment="1">
      <alignment horizontal="left" vertical="center" wrapText="1"/>
    </xf>
    <xf numFmtId="2" fontId="16" fillId="0" borderId="0" xfId="49" applyNumberFormat="1" applyFont="1" applyBorder="1" applyAlignment="1">
      <alignment horizontal="left" vertical="center"/>
      <protection locked="0"/>
    </xf>
    <xf numFmtId="166" fontId="24" fillId="0" borderId="51" xfId="49" applyNumberFormat="1" applyFont="1" applyBorder="1" applyAlignment="1">
      <alignment horizontal="left" vertical="center" wrapText="1"/>
      <protection locked="0"/>
    </xf>
    <xf numFmtId="166" fontId="16" fillId="0" borderId="51" xfId="49" applyNumberFormat="1" applyFont="1" applyBorder="1" applyAlignment="1">
      <alignment horizontal="left" vertical="center" wrapText="1"/>
      <protection locked="0"/>
    </xf>
    <xf numFmtId="4" fontId="27" fillId="0" borderId="0" xfId="0" applyNumberFormat="1" applyFont="1" applyFill="1" applyBorder="1" applyAlignment="1" applyProtection="1">
      <alignment horizontal="right" vertical="top"/>
      <protection/>
    </xf>
    <xf numFmtId="165" fontId="27" fillId="0" borderId="0" xfId="0" applyNumberFormat="1" applyFont="1" applyFill="1" applyBorder="1" applyAlignment="1" applyProtection="1">
      <alignment horizontal="right" vertical="top"/>
      <protection/>
    </xf>
    <xf numFmtId="164" fontId="27" fillId="0" borderId="0" xfId="0" applyNumberFormat="1" applyFont="1" applyFill="1" applyBorder="1" applyAlignment="1" applyProtection="1">
      <alignment horizontal="center" vertical="top"/>
      <protection/>
    </xf>
    <xf numFmtId="164" fontId="27" fillId="0" borderId="0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4" fontId="2" fillId="34" borderId="0" xfId="50" applyNumberFormat="1" applyFill="1" applyBorder="1" applyAlignment="1">
      <alignment horizontal="right" vertical="top"/>
      <protection/>
    </xf>
    <xf numFmtId="3" fontId="9" fillId="34" borderId="0" xfId="50" applyNumberFormat="1" applyFont="1" applyFill="1" applyBorder="1" applyAlignment="1">
      <alignment vertical="top"/>
      <protection/>
    </xf>
    <xf numFmtId="0" fontId="2" fillId="34" borderId="0" xfId="50" applyFill="1" applyBorder="1" applyAlignment="1">
      <alignment horizontal="center" vertical="top"/>
      <protection/>
    </xf>
    <xf numFmtId="0" fontId="29" fillId="34" borderId="0" xfId="50" applyFont="1" applyFill="1" applyBorder="1" applyAlignment="1">
      <alignment horizontal="left" vertical="top"/>
      <protection/>
    </xf>
    <xf numFmtId="49" fontId="29" fillId="34" borderId="0" xfId="50" applyNumberFormat="1" applyFont="1" applyFill="1" applyBorder="1" applyAlignment="1">
      <alignment horizontal="left" vertical="top"/>
      <protection/>
    </xf>
    <xf numFmtId="0" fontId="30" fillId="34" borderId="0" xfId="50" applyFont="1" applyFill="1" applyBorder="1" applyAlignment="1">
      <alignment horizontal="center" vertical="top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50" applyFill="1" applyBorder="1" applyAlignment="1">
      <alignment horizontal="center"/>
      <protection/>
    </xf>
    <xf numFmtId="166" fontId="26" fillId="0" borderId="52" xfId="49" applyNumberFormat="1" applyFont="1" applyBorder="1" applyAlignment="1">
      <alignment horizontal="right" vertical="center"/>
      <protection locked="0"/>
    </xf>
    <xf numFmtId="166" fontId="16" fillId="0" borderId="52" xfId="49" applyNumberFormat="1" applyFont="1" applyBorder="1" applyAlignment="1">
      <alignment horizontal="left" vertical="center" wrapText="1"/>
      <protection locked="0"/>
    </xf>
    <xf numFmtId="0" fontId="2" fillId="0" borderId="0" xfId="50">
      <alignment/>
      <protection/>
    </xf>
    <xf numFmtId="0" fontId="31" fillId="0" borderId="0" xfId="50" applyFont="1">
      <alignment/>
      <protection/>
    </xf>
    <xf numFmtId="0" fontId="2" fillId="0" borderId="0" xfId="50" applyFill="1">
      <alignment/>
      <protection/>
    </xf>
    <xf numFmtId="0" fontId="31" fillId="0" borderId="0" xfId="50" applyFont="1" applyFill="1">
      <alignment/>
      <protection/>
    </xf>
    <xf numFmtId="4" fontId="2" fillId="0" borderId="0" xfId="50" applyNumberFormat="1">
      <alignment/>
      <protection/>
    </xf>
    <xf numFmtId="3" fontId="2" fillId="0" borderId="0" xfId="50" applyNumberFormat="1">
      <alignment/>
      <protection/>
    </xf>
    <xf numFmtId="0" fontId="32" fillId="0" borderId="40" xfId="50" applyFont="1" applyFill="1" applyBorder="1" applyAlignment="1">
      <alignment horizontal="center"/>
      <protection/>
    </xf>
    <xf numFmtId="0" fontId="2" fillId="0" borderId="41" xfId="50" applyNumberFormat="1" applyFill="1" applyBorder="1">
      <alignment/>
      <protection/>
    </xf>
    <xf numFmtId="0" fontId="2" fillId="34" borderId="0" xfId="50" applyFill="1" applyBorder="1" applyAlignment="1">
      <alignment horizontal="center"/>
      <protection/>
    </xf>
    <xf numFmtId="4" fontId="2" fillId="34" borderId="0" xfId="50" applyNumberFormat="1" applyFill="1" applyBorder="1" applyAlignment="1">
      <alignment horizontal="right"/>
      <protection/>
    </xf>
    <xf numFmtId="0" fontId="2" fillId="0" borderId="0" xfId="50" applyNumberFormat="1" applyFill="1" applyBorder="1" applyAlignment="1">
      <alignment horizontal="right"/>
      <protection/>
    </xf>
    <xf numFmtId="0" fontId="30" fillId="34" borderId="40" xfId="50" applyFont="1" applyFill="1" applyBorder="1" applyAlignment="1">
      <alignment horizontal="center"/>
      <protection/>
    </xf>
    <xf numFmtId="49" fontId="8" fillId="0" borderId="53" xfId="50" applyNumberFormat="1" applyFont="1" applyFill="1" applyBorder="1" applyAlignment="1">
      <alignment horizontal="left" shrinkToFit="1"/>
      <protection/>
    </xf>
    <xf numFmtId="0" fontId="27" fillId="0" borderId="53" xfId="0" applyNumberFormat="1" applyFont="1" applyFill="1" applyBorder="1" applyAlignment="1" applyProtection="1">
      <alignment horizontal="left" vertical="top"/>
      <protection/>
    </xf>
    <xf numFmtId="164" fontId="27" fillId="0" borderId="53" xfId="0" applyNumberFormat="1" applyFont="1" applyFill="1" applyBorder="1" applyAlignment="1" applyProtection="1">
      <alignment horizontal="left" vertical="top" wrapText="1"/>
      <protection/>
    </xf>
    <xf numFmtId="164" fontId="27" fillId="0" borderId="53" xfId="0" applyNumberFormat="1" applyFont="1" applyFill="1" applyBorder="1" applyAlignment="1" applyProtection="1">
      <alignment horizontal="center" vertical="top"/>
      <protection/>
    </xf>
    <xf numFmtId="165" fontId="27" fillId="0" borderId="53" xfId="0" applyNumberFormat="1" applyFont="1" applyFill="1" applyBorder="1" applyAlignment="1" applyProtection="1">
      <alignment horizontal="right" vertical="top"/>
      <protection/>
    </xf>
    <xf numFmtId="4" fontId="27" fillId="0" borderId="53" xfId="0" applyNumberFormat="1" applyFont="1" applyFill="1" applyBorder="1" applyAlignment="1" applyProtection="1">
      <alignment horizontal="right" vertical="top"/>
      <protection/>
    </xf>
    <xf numFmtId="0" fontId="8" fillId="0" borderId="53" xfId="0" applyNumberFormat="1" applyFont="1" applyFill="1" applyBorder="1" applyAlignment="1" applyProtection="1">
      <alignment horizontal="left" vertical="top"/>
      <protection/>
    </xf>
    <xf numFmtId="164" fontId="8" fillId="0" borderId="53" xfId="0" applyNumberFormat="1" applyFont="1" applyFill="1" applyBorder="1" applyAlignment="1" applyProtection="1">
      <alignment horizontal="left" vertical="top" wrapText="1"/>
      <protection/>
    </xf>
    <xf numFmtId="164" fontId="8" fillId="0" borderId="53" xfId="0" applyNumberFormat="1" applyFont="1" applyFill="1" applyBorder="1" applyAlignment="1" applyProtection="1">
      <alignment horizontal="center" vertical="top"/>
      <protection/>
    </xf>
    <xf numFmtId="165" fontId="8" fillId="0" borderId="53" xfId="0" applyNumberFormat="1" applyFont="1" applyFill="1" applyBorder="1" applyAlignment="1" applyProtection="1">
      <alignment horizontal="right" vertical="top"/>
      <protection/>
    </xf>
    <xf numFmtId="4" fontId="8" fillId="0" borderId="53" xfId="0" applyNumberFormat="1" applyFont="1" applyFill="1" applyBorder="1" applyAlignment="1" applyProtection="1">
      <alignment horizontal="right" vertical="top"/>
      <protection/>
    </xf>
    <xf numFmtId="0" fontId="8" fillId="0" borderId="53" xfId="50" applyFont="1" applyFill="1" applyBorder="1" applyAlignment="1">
      <alignment horizontal="center"/>
      <protection/>
    </xf>
    <xf numFmtId="0" fontId="8" fillId="0" borderId="53" xfId="50" applyFont="1" applyFill="1" applyBorder="1" applyAlignment="1">
      <alignment wrapText="1"/>
      <protection/>
    </xf>
    <xf numFmtId="49" fontId="8" fillId="0" borderId="53" xfId="50" applyNumberFormat="1" applyFont="1" applyFill="1" applyBorder="1" applyAlignment="1">
      <alignment horizontal="center" shrinkToFit="1"/>
      <protection/>
    </xf>
    <xf numFmtId="4" fontId="8" fillId="0" borderId="53" xfId="50" applyNumberFormat="1" applyFont="1" applyFill="1" applyBorder="1" applyAlignment="1">
      <alignment horizontal="right" shrinkToFit="1"/>
      <protection/>
    </xf>
    <xf numFmtId="4" fontId="8" fillId="0" borderId="53" xfId="50" applyNumberFormat="1" applyFont="1" applyFill="1" applyBorder="1" applyAlignment="1" applyProtection="1">
      <alignment horizontal="right"/>
      <protection locked="0"/>
    </xf>
    <xf numFmtId="4" fontId="8" fillId="0" borderId="53" xfId="50" applyNumberFormat="1" applyFont="1" applyFill="1" applyBorder="1">
      <alignment/>
      <protection/>
    </xf>
    <xf numFmtId="0" fontId="4" fillId="35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54" xfId="50" applyFont="1" applyBorder="1" applyAlignment="1">
      <alignment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6" fillId="0" borderId="0" xfId="50" applyFont="1" applyBorder="1" applyAlignment="1">
      <alignment horizontal="center"/>
      <protection/>
    </xf>
    <xf numFmtId="164" fontId="28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2" fillId="0" borderId="0" xfId="50" applyFont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164" fontId="10" fillId="0" borderId="0" xfId="0" applyNumberFormat="1" applyFont="1" applyFill="1" applyBorder="1" applyAlignment="1" applyProtection="1">
      <alignment horizontal="left" vertical="top"/>
      <protection/>
    </xf>
    <xf numFmtId="164" fontId="8" fillId="0" borderId="0" xfId="0" applyNumberFormat="1" applyFont="1" applyFill="1" applyBorder="1" applyAlignment="1" applyProtection="1">
      <alignment horizontal="left" vertical="top"/>
      <protection/>
    </xf>
    <xf numFmtId="164" fontId="11" fillId="0" borderId="0" xfId="0" applyNumberFormat="1" applyFont="1" applyFill="1" applyBorder="1" applyAlignment="1" applyProtection="1">
      <alignment horizontal="left" vertical="top"/>
      <protection/>
    </xf>
    <xf numFmtId="2" fontId="16" fillId="0" borderId="55" xfId="49" applyNumberFormat="1" applyFont="1" applyBorder="1" applyAlignment="1">
      <alignment horizontal="left" vertical="center"/>
      <protection locked="0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24" fillId="0" borderId="50" xfId="49" applyNumberFormat="1" applyFont="1" applyBorder="1" applyAlignment="1">
      <alignment horizontal="center" vertical="center"/>
      <protection locked="0"/>
    </xf>
    <xf numFmtId="166" fontId="24" fillId="0" borderId="57" xfId="0" applyNumberFormat="1" applyFont="1" applyBorder="1" applyAlignment="1">
      <alignment horizontal="center" vertical="center"/>
    </xf>
    <xf numFmtId="2" fontId="16" fillId="0" borderId="0" xfId="49" applyNumberFormat="1" applyFont="1" applyBorder="1" applyAlignment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57" xfId="0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2" fontId="0" fillId="0" borderId="57" xfId="0" applyNumberFormat="1" applyBorder="1" applyAlignment="1">
      <alignment horizontal="right" vertical="center"/>
    </xf>
    <xf numFmtId="166" fontId="24" fillId="0" borderId="50" xfId="49" applyNumberFormat="1" applyFont="1" applyBorder="1" applyAlignment="1">
      <alignment horizontal="left" vertical="center"/>
      <protection locked="0"/>
    </xf>
    <xf numFmtId="166" fontId="24" fillId="0" borderId="57" xfId="0" applyNumberFormat="1" applyFont="1" applyBorder="1" applyAlignment="1">
      <alignment horizontal="left" vertical="center"/>
    </xf>
    <xf numFmtId="2" fontId="16" fillId="0" borderId="0" xfId="49" applyNumberFormat="1" applyFont="1" applyBorder="1" applyAlignment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49" fontId="16" fillId="0" borderId="58" xfId="49" applyNumberFormat="1" applyFont="1" applyBorder="1" applyAlignment="1">
      <alignment horizontal="left" vertical="center" wrapText="1"/>
      <protection locked="0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49" fontId="16" fillId="0" borderId="0" xfId="49" applyNumberFormat="1" applyFont="1" applyBorder="1" applyAlignment="1">
      <alignment horizontal="left" vertical="center"/>
      <protection locked="0"/>
    </xf>
    <xf numFmtId="166" fontId="24" fillId="0" borderId="60" xfId="49" applyNumberFormat="1" applyFont="1" applyBorder="1" applyAlignment="1">
      <alignment horizontal="left" vertical="center"/>
      <protection locked="0"/>
    </xf>
    <xf numFmtId="166" fontId="24" fillId="0" borderId="56" xfId="0" applyNumberFormat="1" applyFont="1" applyBorder="1" applyAlignment="1">
      <alignment horizontal="left" vertical="center"/>
    </xf>
    <xf numFmtId="166" fontId="24" fillId="0" borderId="61" xfId="49" applyNumberFormat="1" applyFont="1" applyBorder="1" applyAlignment="1">
      <alignment horizontal="left" vertical="center" wrapText="1"/>
      <protection locked="0"/>
    </xf>
    <xf numFmtId="166" fontId="24" fillId="0" borderId="50" xfId="49" applyNumberFormat="1" applyFont="1" applyBorder="1" applyAlignment="1">
      <alignment horizontal="left" vertical="center" wrapText="1"/>
      <protection locked="0"/>
    </xf>
    <xf numFmtId="2" fontId="0" fillId="0" borderId="62" xfId="0" applyNumberFormat="1" applyBorder="1" applyAlignment="1">
      <alignment horizontal="right" vertical="center"/>
    </xf>
    <xf numFmtId="2" fontId="0" fillId="0" borderId="63" xfId="0" applyNumberFormat="1" applyBorder="1" applyAlignment="1">
      <alignment horizontal="right" vertical="center"/>
    </xf>
    <xf numFmtId="0" fontId="9" fillId="0" borderId="6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65" xfId="0" applyFont="1" applyBorder="1" applyAlignment="1">
      <alignment horizontal="left" vertical="center" shrinkToFit="1"/>
    </xf>
    <xf numFmtId="0" fontId="24" fillId="0" borderId="33" xfId="49" applyFont="1" applyBorder="1" applyAlignment="1">
      <alignment horizontal="left"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18" fillId="0" borderId="0" xfId="49" applyFont="1" applyAlignment="1">
      <alignment horizontal="justify" vertical="top" wrapText="1"/>
      <protection locked="0"/>
    </xf>
    <xf numFmtId="0" fontId="16" fillId="0" borderId="33" xfId="49" applyFont="1" applyBorder="1" applyAlignment="1">
      <alignment horizontal="left" vertical="center" wrapText="1"/>
      <protection locked="0"/>
    </xf>
    <xf numFmtId="0" fontId="9" fillId="0" borderId="66" xfId="0" applyFont="1" applyBorder="1" applyAlignment="1">
      <alignment horizontal="left" vertical="center" wrapText="1"/>
    </xf>
    <xf numFmtId="0" fontId="7" fillId="0" borderId="26" xfId="49" applyFont="1" applyBorder="1" applyAlignment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6" fontId="26" fillId="0" borderId="52" xfId="49" applyNumberFormat="1" applyFont="1" applyBorder="1" applyAlignment="1">
      <alignment horizontal="right" vertical="center"/>
      <protection locked="0"/>
    </xf>
    <xf numFmtId="166" fontId="1" fillId="0" borderId="52" xfId="0" applyNumberFormat="1" applyFont="1" applyBorder="1" applyAlignment="1">
      <alignment horizontal="right" vertical="center"/>
    </xf>
    <xf numFmtId="166" fontId="1" fillId="0" borderId="67" xfId="0" applyNumberFormat="1" applyFont="1" applyBorder="1" applyAlignment="1">
      <alignment horizontal="right" vertical="center"/>
    </xf>
    <xf numFmtId="2" fontId="0" fillId="0" borderId="55" xfId="0" applyNumberFormat="1" applyBorder="1" applyAlignment="1">
      <alignment horizontal="right" vertical="center"/>
    </xf>
    <xf numFmtId="2" fontId="0" fillId="0" borderId="56" xfId="0" applyNumberFormat="1" applyBorder="1" applyAlignment="1">
      <alignment horizontal="right" vertical="center"/>
    </xf>
    <xf numFmtId="166" fontId="24" fillId="0" borderId="60" xfId="49" applyNumberFormat="1" applyFont="1" applyBorder="1" applyAlignment="1">
      <alignment horizontal="center" vertical="center"/>
      <protection locked="0"/>
    </xf>
    <xf numFmtId="166" fontId="24" fillId="0" borderId="56" xfId="0" applyNumberFormat="1" applyFont="1" applyBorder="1" applyAlignment="1">
      <alignment horizontal="center" vertical="center"/>
    </xf>
    <xf numFmtId="166" fontId="1" fillId="0" borderId="55" xfId="0" applyNumberFormat="1" applyFont="1" applyBorder="1" applyAlignment="1">
      <alignment horizontal="right" vertical="center"/>
    </xf>
    <xf numFmtId="166" fontId="1" fillId="0" borderId="56" xfId="0" applyNumberFormat="1" applyFont="1" applyBorder="1" applyAlignment="1">
      <alignment horizontal="righ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krycí list VZOR" xfId="49"/>
    <cellStyle name="normální_POL.XLS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ROZPOCTYLBC\2009\Odhady\OD2009_013%20-%20Zast&#345;e&#353;en&#237;%20tribuny%20atl.%20stadionu%20St&#345;elnice,%20JBC\Rozpo&#269;ty\OD2009_013%20Odhad%20n&#225;klad&#367;%201.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ROZPOCTYLBC\2008\Odhady\OD2008_030%20-%20Spr&#225;va%20CHKO%20Jizersk&#233;%20hory%20stanice%20Liberec\Rozpo&#269;ty\Slepe%20rozpocty\Odvod%20de&#353;&#357;ov&#253;ch%20vod_3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ROZPOCTYLBC\2008\Odhady\OD2008_010%20-%20U%20Pot&#367;&#269;ku%20612-613,%20Liberec\Rozpo&#269;ty\OD2008_010%20Odhad%20investi&#269;n&#237;ch%20n&#225;klad&#367;%20v.1.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dhad%20n&#225;klad&#367;%20Objekt%20S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O1 1.00 "/>
      <sheetName val="SO1 2.00 "/>
      <sheetName val="SO1 3.00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Bourání"/>
      <sheetName val="SO1-Nová hala Vstup"/>
      <sheetName val="SO1-Nová hala 1PP"/>
      <sheetName val="SO2-Stará hala"/>
      <sheetName val="Vybav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">
      <selection activeCell="O17" sqref="O17:P17"/>
    </sheetView>
  </sheetViews>
  <sheetFormatPr defaultColWidth="9.140625" defaultRowHeight="12.75"/>
  <cols>
    <col min="1" max="1" width="1.8515625" style="28" customWidth="1"/>
    <col min="2" max="2" width="1.7109375" style="28" customWidth="1"/>
    <col min="3" max="3" width="2.8515625" style="28" customWidth="1"/>
    <col min="4" max="4" width="5.8515625" style="28" customWidth="1"/>
    <col min="5" max="5" width="14.140625" style="28" customWidth="1"/>
    <col min="6" max="6" width="0.85546875" style="28" customWidth="1"/>
    <col min="7" max="7" width="1.421875" style="28" customWidth="1"/>
    <col min="8" max="8" width="3.28125" style="28" customWidth="1"/>
    <col min="9" max="9" width="6.140625" style="28" customWidth="1"/>
    <col min="10" max="10" width="16.00390625" style="28" customWidth="1"/>
    <col min="11" max="11" width="0.85546875" style="28" customWidth="1"/>
    <col min="12" max="12" width="1.421875" style="28" customWidth="1"/>
    <col min="13" max="13" width="2.57421875" style="28" customWidth="1"/>
    <col min="14" max="14" width="6.8515625" style="28" customWidth="1"/>
    <col min="15" max="15" width="15.421875" style="28" customWidth="1"/>
    <col min="16" max="16" width="1.28515625" style="28" customWidth="1"/>
    <col min="17" max="17" width="14.421875" style="28" customWidth="1"/>
    <col min="18" max="18" width="0.71875" style="28" hidden="1" customWidth="1"/>
  </cols>
  <sheetData>
    <row r="1" spans="1:18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18">
      <c r="A2" s="32"/>
      <c r="B2" s="33" t="s">
        <v>0</v>
      </c>
      <c r="C2" s="33"/>
      <c r="D2" s="33"/>
      <c r="E2" s="33"/>
      <c r="F2" s="33"/>
      <c r="G2" s="34" t="s">
        <v>1</v>
      </c>
      <c r="H2" s="35"/>
      <c r="I2" s="33"/>
      <c r="J2" s="33"/>
      <c r="K2" s="33"/>
      <c r="L2" s="33"/>
      <c r="M2" s="33"/>
      <c r="N2" s="33"/>
      <c r="O2" s="33"/>
      <c r="P2" s="33"/>
      <c r="Q2" s="33"/>
      <c r="R2" s="36"/>
    </row>
    <row r="3" spans="1:18" ht="12.7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spans="1:18" ht="12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</row>
    <row r="5" spans="1:18" ht="12.75">
      <c r="A5" s="43"/>
      <c r="B5" s="44" t="s">
        <v>2</v>
      </c>
      <c r="C5" s="44"/>
      <c r="D5" s="44"/>
      <c r="E5" s="45" t="s">
        <v>45</v>
      </c>
      <c r="F5" s="46"/>
      <c r="G5" s="46"/>
      <c r="H5" s="46"/>
      <c r="I5" s="46"/>
      <c r="J5" s="47"/>
      <c r="K5" s="44"/>
      <c r="L5" s="44"/>
      <c r="M5" s="44"/>
      <c r="N5" s="44"/>
      <c r="O5" s="44" t="s">
        <v>3</v>
      </c>
      <c r="P5" s="48"/>
      <c r="Q5" s="47"/>
      <c r="R5" s="49"/>
    </row>
    <row r="6" spans="1:18" ht="12.75">
      <c r="A6" s="43"/>
      <c r="B6" s="44" t="s">
        <v>4</v>
      </c>
      <c r="C6" s="44"/>
      <c r="D6" s="44"/>
      <c r="E6" s="50"/>
      <c r="F6" s="44"/>
      <c r="G6" s="44"/>
      <c r="H6" s="44"/>
      <c r="I6" s="44"/>
      <c r="J6" s="51"/>
      <c r="K6" s="44"/>
      <c r="L6" s="44"/>
      <c r="M6" s="44"/>
      <c r="N6" s="44"/>
      <c r="O6" s="44" t="s">
        <v>5</v>
      </c>
      <c r="P6" s="50"/>
      <c r="Q6" s="51"/>
      <c r="R6" s="49"/>
    </row>
    <row r="7" spans="1:18" ht="23.25" customHeight="1">
      <c r="A7" s="43"/>
      <c r="B7" s="44" t="s">
        <v>6</v>
      </c>
      <c r="C7" s="44"/>
      <c r="D7" s="44"/>
      <c r="E7" s="205"/>
      <c r="F7" s="206"/>
      <c r="G7" s="206"/>
      <c r="H7" s="206"/>
      <c r="I7" s="206"/>
      <c r="J7" s="207"/>
      <c r="K7" s="44"/>
      <c r="L7" s="44"/>
      <c r="M7" s="44"/>
      <c r="N7" s="44"/>
      <c r="O7" s="44" t="s">
        <v>7</v>
      </c>
      <c r="P7" s="54" t="s">
        <v>8</v>
      </c>
      <c r="Q7" s="53"/>
      <c r="R7" s="49"/>
    </row>
    <row r="8" spans="1:18" ht="12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 t="s">
        <v>9</v>
      </c>
      <c r="P8" s="44"/>
      <c r="Q8" s="44" t="s">
        <v>10</v>
      </c>
      <c r="R8" s="49"/>
    </row>
    <row r="9" spans="1:18" ht="12.75">
      <c r="A9" s="43"/>
      <c r="B9" s="44" t="s">
        <v>11</v>
      </c>
      <c r="C9" s="44"/>
      <c r="D9" s="44"/>
      <c r="E9" s="55"/>
      <c r="F9" s="46"/>
      <c r="G9" s="46"/>
      <c r="H9" s="46"/>
      <c r="I9" s="46"/>
      <c r="J9" s="47"/>
      <c r="K9" s="44"/>
      <c r="L9" s="44"/>
      <c r="M9" s="44"/>
      <c r="N9" s="44"/>
      <c r="O9" s="56"/>
      <c r="P9" s="44"/>
      <c r="Q9" s="56"/>
      <c r="R9" s="49"/>
    </row>
    <row r="10" spans="1:18" ht="12.75">
      <c r="A10" s="57"/>
      <c r="B10" s="44" t="s">
        <v>12</v>
      </c>
      <c r="C10" s="44"/>
      <c r="D10" s="44"/>
      <c r="E10" s="58" t="s">
        <v>13</v>
      </c>
      <c r="F10" s="44"/>
      <c r="G10" s="44"/>
      <c r="H10" s="44"/>
      <c r="I10" s="44"/>
      <c r="J10" s="51"/>
      <c r="K10" s="44"/>
      <c r="L10" s="44"/>
      <c r="M10" s="44"/>
      <c r="N10" s="44"/>
      <c r="O10" s="56"/>
      <c r="P10" s="44"/>
      <c r="Q10" s="56"/>
      <c r="R10" s="49"/>
    </row>
    <row r="11" spans="1:18" ht="12.75">
      <c r="A11" s="43"/>
      <c r="B11" s="44" t="s">
        <v>14</v>
      </c>
      <c r="C11" s="44"/>
      <c r="D11" s="44"/>
      <c r="E11" s="58"/>
      <c r="F11" s="44"/>
      <c r="G11" s="44"/>
      <c r="H11" s="44"/>
      <c r="I11" s="44"/>
      <c r="J11" s="51"/>
      <c r="K11" s="44"/>
      <c r="L11" s="44"/>
      <c r="M11" s="44"/>
      <c r="N11" s="44"/>
      <c r="O11" s="56"/>
      <c r="P11" s="44"/>
      <c r="Q11" s="56"/>
      <c r="R11" s="49"/>
    </row>
    <row r="12" spans="1:18" ht="12.75">
      <c r="A12" s="43"/>
      <c r="B12" s="44"/>
      <c r="C12" s="44"/>
      <c r="D12" s="44"/>
      <c r="E12" s="54"/>
      <c r="F12" s="52"/>
      <c r="G12" s="52"/>
      <c r="H12" s="52"/>
      <c r="I12" s="52"/>
      <c r="J12" s="53"/>
      <c r="K12" s="44"/>
      <c r="L12" s="44"/>
      <c r="M12" s="44"/>
      <c r="N12" s="44"/>
      <c r="O12" s="59"/>
      <c r="P12" s="44"/>
      <c r="Q12" s="59"/>
      <c r="R12" s="49"/>
    </row>
    <row r="13" spans="1:18" ht="12.75">
      <c r="A13" s="43"/>
      <c r="B13" s="44"/>
      <c r="C13" s="44"/>
      <c r="D13" s="44"/>
      <c r="E13" s="44" t="s">
        <v>15</v>
      </c>
      <c r="F13" s="44"/>
      <c r="G13" s="44" t="s">
        <v>16</v>
      </c>
      <c r="H13" s="44"/>
      <c r="I13" s="44"/>
      <c r="J13" s="44"/>
      <c r="K13" s="44"/>
      <c r="L13" s="44"/>
      <c r="M13" s="44"/>
      <c r="N13" s="44"/>
      <c r="O13" s="44" t="s">
        <v>17</v>
      </c>
      <c r="P13" s="44"/>
      <c r="Q13" s="44" t="s">
        <v>18</v>
      </c>
      <c r="R13" s="49"/>
    </row>
    <row r="14" spans="1:18" ht="12.75">
      <c r="A14" s="43"/>
      <c r="B14" s="44"/>
      <c r="C14" s="44"/>
      <c r="D14" s="44"/>
      <c r="E14" s="60"/>
      <c r="F14" s="44"/>
      <c r="G14" s="61"/>
      <c r="H14" s="62"/>
      <c r="I14" s="63"/>
      <c r="J14" s="44"/>
      <c r="K14" s="44"/>
      <c r="L14" s="44"/>
      <c r="M14" s="44"/>
      <c r="N14" s="44"/>
      <c r="O14" s="64"/>
      <c r="P14" s="44"/>
      <c r="Q14" s="60"/>
      <c r="R14" s="49"/>
    </row>
    <row r="15" spans="1:18" ht="13.5" thickBot="1">
      <c r="A15" s="4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49"/>
    </row>
    <row r="16" spans="1:18" ht="13.5" thickBot="1">
      <c r="A16" s="66" t="s">
        <v>19</v>
      </c>
      <c r="B16" s="67"/>
      <c r="C16" s="67"/>
      <c r="D16" s="67"/>
      <c r="E16" s="67"/>
      <c r="F16" s="67"/>
      <c r="G16" s="67"/>
      <c r="H16" s="67"/>
      <c r="I16" s="67"/>
      <c r="J16" s="68" t="s">
        <v>20</v>
      </c>
      <c r="K16" s="197" t="s">
        <v>44</v>
      </c>
      <c r="L16" s="198"/>
      <c r="M16" s="198"/>
      <c r="N16" s="199"/>
      <c r="O16" s="200" t="s">
        <v>43</v>
      </c>
      <c r="P16" s="201"/>
      <c r="Q16" s="203" t="s">
        <v>21</v>
      </c>
      <c r="R16" s="204"/>
    </row>
    <row r="17" spans="1:18" ht="27" customHeight="1">
      <c r="A17" s="187" t="s">
        <v>72</v>
      </c>
      <c r="B17" s="188"/>
      <c r="C17" s="188"/>
      <c r="D17" s="188"/>
      <c r="E17" s="188"/>
      <c r="F17" s="188"/>
      <c r="G17" s="188"/>
      <c r="H17" s="188"/>
      <c r="I17" s="189"/>
      <c r="J17" s="113" t="e">
        <f>O17+Q17</f>
        <v>#REF!</v>
      </c>
      <c r="K17" s="195">
        <v>0</v>
      </c>
      <c r="L17" s="195"/>
      <c r="M17" s="195"/>
      <c r="N17" s="196"/>
      <c r="O17" s="193" t="e">
        <f>'SO1 položky'!G34+#REF!+#REF!</f>
        <v>#REF!</v>
      </c>
      <c r="P17" s="189"/>
      <c r="Q17" s="112" t="e">
        <f>O17*0.2</f>
        <v>#REF!</v>
      </c>
      <c r="R17" s="110"/>
    </row>
    <row r="18" spans="1:18" ht="12.75">
      <c r="A18" s="190" t="s">
        <v>63</v>
      </c>
      <c r="B18" s="178"/>
      <c r="C18" s="178"/>
      <c r="D18" s="178"/>
      <c r="E18" s="178"/>
      <c r="F18" s="178"/>
      <c r="G18" s="178"/>
      <c r="H18" s="178"/>
      <c r="I18" s="179"/>
      <c r="J18" s="113">
        <f>O18+Q18</f>
        <v>0</v>
      </c>
      <c r="K18" s="195">
        <v>0</v>
      </c>
      <c r="L18" s="195"/>
      <c r="M18" s="195"/>
      <c r="N18" s="196"/>
      <c r="O18" s="194">
        <v>0</v>
      </c>
      <c r="P18" s="186"/>
      <c r="Q18" s="112">
        <f>O18*0.2</f>
        <v>0</v>
      </c>
      <c r="R18" s="110"/>
    </row>
    <row r="19" spans="1:18" ht="30" customHeight="1">
      <c r="A19" s="184" t="s">
        <v>60</v>
      </c>
      <c r="B19" s="185"/>
      <c r="C19" s="185"/>
      <c r="D19" s="185"/>
      <c r="E19" s="185"/>
      <c r="F19" s="185"/>
      <c r="G19" s="185"/>
      <c r="H19" s="185"/>
      <c r="I19" s="186"/>
      <c r="J19" s="113" t="e">
        <f>O19+Q19</f>
        <v>#REF!</v>
      </c>
      <c r="K19" s="180">
        <v>0</v>
      </c>
      <c r="L19" s="180"/>
      <c r="M19" s="180"/>
      <c r="N19" s="181"/>
      <c r="O19" s="182" t="e">
        <f>#REF!</f>
        <v>#REF!</v>
      </c>
      <c r="P19" s="183"/>
      <c r="Q19" s="175" t="e">
        <f>O19/100*20</f>
        <v>#REF!</v>
      </c>
      <c r="R19" s="176"/>
    </row>
    <row r="20" spans="1:18" ht="13.5" customHeight="1">
      <c r="A20" s="111" t="s">
        <v>61</v>
      </c>
      <c r="B20" s="109"/>
      <c r="C20" s="109"/>
      <c r="D20" s="109"/>
      <c r="E20" s="109"/>
      <c r="F20" s="109"/>
      <c r="G20" s="109"/>
      <c r="H20" s="109"/>
      <c r="I20" s="109"/>
      <c r="J20" s="113" t="e">
        <f>O20+Q20</f>
        <v>#REF!</v>
      </c>
      <c r="K20" s="180">
        <v>0</v>
      </c>
      <c r="L20" s="180"/>
      <c r="M20" s="180"/>
      <c r="N20" s="181"/>
      <c r="O20" s="182" t="e">
        <f>#REF!</f>
        <v>#REF!</v>
      </c>
      <c r="P20" s="183"/>
      <c r="Q20" s="175" t="e">
        <f>O20/100*20</f>
        <v>#REF!</v>
      </c>
      <c r="R20" s="176"/>
    </row>
    <row r="21" spans="1:18" ht="12.75">
      <c r="A21" s="177" t="s">
        <v>62</v>
      </c>
      <c r="B21" s="178"/>
      <c r="C21" s="178"/>
      <c r="D21" s="178"/>
      <c r="E21" s="178"/>
      <c r="F21" s="178"/>
      <c r="G21" s="178"/>
      <c r="H21" s="178"/>
      <c r="I21" s="179"/>
      <c r="J21" s="113" t="e">
        <f>O21+Q21</f>
        <v>#REF!</v>
      </c>
      <c r="K21" s="180">
        <v>0</v>
      </c>
      <c r="L21" s="180"/>
      <c r="M21" s="180"/>
      <c r="N21" s="181"/>
      <c r="O21" s="182" t="e">
        <f>#REF!+#REF!+#REF!</f>
        <v>#REF!</v>
      </c>
      <c r="P21" s="183"/>
      <c r="Q21" s="175" t="e">
        <f>O21/100*20</f>
        <v>#REF!</v>
      </c>
      <c r="R21" s="176"/>
    </row>
    <row r="22" spans="1:18" ht="33.75" customHeight="1">
      <c r="A22" s="184" t="s">
        <v>64</v>
      </c>
      <c r="B22" s="185"/>
      <c r="C22" s="185"/>
      <c r="D22" s="185"/>
      <c r="E22" s="185"/>
      <c r="F22" s="185"/>
      <c r="G22" s="185"/>
      <c r="H22" s="185"/>
      <c r="I22" s="186"/>
      <c r="J22" s="113">
        <f aca="true" t="shared" si="0" ref="J22:J29">O22+Q22</f>
        <v>594000</v>
      </c>
      <c r="K22" s="180">
        <v>0</v>
      </c>
      <c r="L22" s="180"/>
      <c r="M22" s="180"/>
      <c r="N22" s="181"/>
      <c r="O22" s="182">
        <v>495000</v>
      </c>
      <c r="P22" s="183"/>
      <c r="Q22" s="175">
        <f aca="true" t="shared" si="1" ref="Q22:Q29">O22/100*20</f>
        <v>99000</v>
      </c>
      <c r="R22" s="176"/>
    </row>
    <row r="23" spans="1:18" ht="12.75">
      <c r="A23" s="177" t="s">
        <v>65</v>
      </c>
      <c r="B23" s="178"/>
      <c r="C23" s="178"/>
      <c r="D23" s="178"/>
      <c r="E23" s="178"/>
      <c r="F23" s="178"/>
      <c r="G23" s="178"/>
      <c r="H23" s="178"/>
      <c r="I23" s="179"/>
      <c r="J23" s="113">
        <f t="shared" si="0"/>
        <v>585000</v>
      </c>
      <c r="K23" s="180">
        <v>0</v>
      </c>
      <c r="L23" s="180"/>
      <c r="M23" s="180"/>
      <c r="N23" s="181"/>
      <c r="O23" s="182">
        <v>487500</v>
      </c>
      <c r="P23" s="183"/>
      <c r="Q23" s="175">
        <f t="shared" si="1"/>
        <v>97500</v>
      </c>
      <c r="R23" s="176"/>
    </row>
    <row r="24" spans="1:18" ht="12.75">
      <c r="A24" s="177" t="s">
        <v>67</v>
      </c>
      <c r="B24" s="178"/>
      <c r="C24" s="178"/>
      <c r="D24" s="178"/>
      <c r="E24" s="178"/>
      <c r="F24" s="178"/>
      <c r="G24" s="178"/>
      <c r="H24" s="178"/>
      <c r="I24" s="179"/>
      <c r="J24" s="113" t="e">
        <f t="shared" si="0"/>
        <v>#REF!</v>
      </c>
      <c r="K24" s="180">
        <v>0</v>
      </c>
      <c r="L24" s="180"/>
      <c r="M24" s="180"/>
      <c r="N24" s="181"/>
      <c r="O24" s="182" t="e">
        <f>#REF!</f>
        <v>#REF!</v>
      </c>
      <c r="P24" s="183"/>
      <c r="Q24" s="175" t="e">
        <f t="shared" si="1"/>
        <v>#REF!</v>
      </c>
      <c r="R24" s="176"/>
    </row>
    <row r="25" spans="1:18" ht="12.75">
      <c r="A25" s="177" t="s">
        <v>66</v>
      </c>
      <c r="B25" s="178"/>
      <c r="C25" s="178"/>
      <c r="D25" s="178"/>
      <c r="E25" s="178"/>
      <c r="F25" s="178"/>
      <c r="G25" s="178"/>
      <c r="H25" s="178"/>
      <c r="I25" s="179"/>
      <c r="J25" s="113" t="e">
        <f t="shared" si="0"/>
        <v>#REF!</v>
      </c>
      <c r="K25" s="180">
        <v>0</v>
      </c>
      <c r="L25" s="180"/>
      <c r="M25" s="180"/>
      <c r="N25" s="181"/>
      <c r="O25" s="182" t="e">
        <f>#REF!</f>
        <v>#REF!</v>
      </c>
      <c r="P25" s="183"/>
      <c r="Q25" s="175" t="e">
        <f t="shared" si="1"/>
        <v>#REF!</v>
      </c>
      <c r="R25" s="176"/>
    </row>
    <row r="26" spans="1:18" ht="12.75">
      <c r="A26" s="177" t="s">
        <v>68</v>
      </c>
      <c r="B26" s="178"/>
      <c r="C26" s="178"/>
      <c r="D26" s="178"/>
      <c r="E26" s="178"/>
      <c r="F26" s="178"/>
      <c r="G26" s="178"/>
      <c r="H26" s="178"/>
      <c r="I26" s="179"/>
      <c r="J26" s="113" t="e">
        <f t="shared" si="0"/>
        <v>#REF!</v>
      </c>
      <c r="K26" s="180">
        <v>0</v>
      </c>
      <c r="L26" s="180"/>
      <c r="M26" s="180"/>
      <c r="N26" s="181"/>
      <c r="O26" s="182" t="e">
        <f>#REF!</f>
        <v>#REF!</v>
      </c>
      <c r="P26" s="183"/>
      <c r="Q26" s="175" t="e">
        <f t="shared" si="1"/>
        <v>#REF!</v>
      </c>
      <c r="R26" s="176"/>
    </row>
    <row r="27" spans="1:18" ht="12.75">
      <c r="A27" s="177" t="s">
        <v>69</v>
      </c>
      <c r="B27" s="178"/>
      <c r="C27" s="178"/>
      <c r="D27" s="178"/>
      <c r="E27" s="178"/>
      <c r="F27" s="178"/>
      <c r="G27" s="178"/>
      <c r="H27" s="178"/>
      <c r="I27" s="179"/>
      <c r="J27" s="113" t="e">
        <f t="shared" si="0"/>
        <v>#REF!</v>
      </c>
      <c r="K27" s="180">
        <v>0</v>
      </c>
      <c r="L27" s="180"/>
      <c r="M27" s="180"/>
      <c r="N27" s="181"/>
      <c r="O27" s="182" t="e">
        <f>#REF!</f>
        <v>#REF!</v>
      </c>
      <c r="P27" s="183"/>
      <c r="Q27" s="175" t="e">
        <f t="shared" si="1"/>
        <v>#REF!</v>
      </c>
      <c r="R27" s="176"/>
    </row>
    <row r="28" spans="1:18" ht="12.75">
      <c r="A28" s="177" t="s">
        <v>70</v>
      </c>
      <c r="B28" s="178"/>
      <c r="C28" s="178"/>
      <c r="D28" s="178"/>
      <c r="E28" s="178"/>
      <c r="F28" s="178"/>
      <c r="G28" s="178"/>
      <c r="H28" s="178"/>
      <c r="I28" s="179"/>
      <c r="J28" s="113" t="e">
        <f>O28+Q28</f>
        <v>#REF!</v>
      </c>
      <c r="K28" s="180">
        <v>0</v>
      </c>
      <c r="L28" s="180"/>
      <c r="M28" s="180"/>
      <c r="N28" s="181"/>
      <c r="O28" s="182" t="e">
        <f>#REF!</f>
        <v>#REF!</v>
      </c>
      <c r="P28" s="183"/>
      <c r="Q28" s="175" t="e">
        <f>O28/100*20</f>
        <v>#REF!</v>
      </c>
      <c r="R28" s="176"/>
    </row>
    <row r="29" spans="1:18" ht="13.5" thickBot="1">
      <c r="A29" s="172" t="s">
        <v>71</v>
      </c>
      <c r="B29" s="173"/>
      <c r="C29" s="173"/>
      <c r="D29" s="173"/>
      <c r="E29" s="173"/>
      <c r="F29" s="173"/>
      <c r="G29" s="173"/>
      <c r="H29" s="173"/>
      <c r="I29" s="174"/>
      <c r="J29" s="130">
        <f t="shared" si="0"/>
        <v>228000</v>
      </c>
      <c r="K29" s="211">
        <v>0</v>
      </c>
      <c r="L29" s="211"/>
      <c r="M29" s="211"/>
      <c r="N29" s="212"/>
      <c r="O29" s="191">
        <v>190000</v>
      </c>
      <c r="P29" s="192"/>
      <c r="Q29" s="213">
        <f t="shared" si="1"/>
        <v>38000</v>
      </c>
      <c r="R29" s="214"/>
    </row>
    <row r="30" spans="1:18" ht="15.75" thickBot="1">
      <c r="A30" s="69" t="s">
        <v>22</v>
      </c>
      <c r="B30" s="70"/>
      <c r="C30" s="70"/>
      <c r="D30" s="70"/>
      <c r="E30" s="70"/>
      <c r="F30" s="70"/>
      <c r="G30" s="70"/>
      <c r="H30" s="70"/>
      <c r="I30" s="70"/>
      <c r="J30" s="129" t="e">
        <f>SUM(J17:J29)</f>
        <v>#REF!</v>
      </c>
      <c r="K30" s="215">
        <f>SUM(K29:N29)</f>
        <v>0</v>
      </c>
      <c r="L30" s="215"/>
      <c r="M30" s="215"/>
      <c r="N30" s="216"/>
      <c r="O30" s="208" t="e">
        <f>SUM(O17:P29)</f>
        <v>#REF!</v>
      </c>
      <c r="P30" s="209"/>
      <c r="Q30" s="208" t="e">
        <f>SUM(Q17:R29)</f>
        <v>#REF!</v>
      </c>
      <c r="R30" s="210"/>
    </row>
    <row r="31" spans="1:18" ht="12.75">
      <c r="A31" s="71"/>
      <c r="B31" s="72"/>
      <c r="C31" s="72"/>
      <c r="D31" s="72"/>
      <c r="E31" s="71"/>
      <c r="F31" s="71"/>
      <c r="G31" s="71"/>
      <c r="H31" s="71"/>
      <c r="I31" s="71"/>
      <c r="J31" s="71"/>
      <c r="K31" s="73"/>
      <c r="L31" s="74"/>
      <c r="M31" s="75"/>
      <c r="N31" s="74"/>
      <c r="O31" s="76"/>
      <c r="P31" s="65"/>
      <c r="Q31" s="77"/>
      <c r="R31" s="78"/>
    </row>
    <row r="32" spans="1:18" ht="15.75">
      <c r="A32" s="79" t="s">
        <v>12</v>
      </c>
      <c r="B32" s="80"/>
      <c r="C32" s="80"/>
      <c r="D32" s="80"/>
      <c r="E32" s="80"/>
      <c r="F32" s="81"/>
      <c r="G32" s="82"/>
      <c r="H32" s="80"/>
      <c r="I32" s="80"/>
      <c r="J32" s="83"/>
      <c r="K32" s="78"/>
      <c r="L32" s="84"/>
      <c r="M32" s="78"/>
      <c r="N32" s="85"/>
      <c r="O32" s="78"/>
      <c r="P32" s="78"/>
      <c r="Q32" s="78"/>
      <c r="R32" s="78"/>
    </row>
    <row r="33" spans="1:18" ht="12.75">
      <c r="A33" s="86"/>
      <c r="B33" s="78"/>
      <c r="C33" s="78"/>
      <c r="D33" s="78"/>
      <c r="E33" s="78"/>
      <c r="F33" s="87"/>
      <c r="G33" s="88"/>
      <c r="H33" s="78"/>
      <c r="I33" s="89"/>
      <c r="J33" s="90"/>
      <c r="K33" s="78"/>
      <c r="L33" s="74"/>
      <c r="M33" s="65"/>
      <c r="N33" s="78"/>
      <c r="O33" s="78"/>
      <c r="P33" s="78"/>
      <c r="Q33" s="91"/>
      <c r="R33" s="78"/>
    </row>
    <row r="34" spans="1:18" ht="12.75">
      <c r="A34" s="92" t="s">
        <v>23</v>
      </c>
      <c r="B34" s="93"/>
      <c r="C34" s="93"/>
      <c r="D34" s="93"/>
      <c r="E34" s="93"/>
      <c r="F34" s="94"/>
      <c r="G34" s="95" t="s">
        <v>24</v>
      </c>
      <c r="H34" s="96"/>
      <c r="I34" s="93"/>
      <c r="J34" s="97"/>
      <c r="K34" s="78"/>
      <c r="L34" s="74"/>
      <c r="M34" s="75"/>
      <c r="N34" s="74"/>
      <c r="O34" s="76"/>
      <c r="P34" s="65"/>
      <c r="Q34" s="77"/>
      <c r="R34" s="78"/>
    </row>
    <row r="35" spans="1:18" ht="12.75">
      <c r="A35" s="98" t="s">
        <v>11</v>
      </c>
      <c r="B35" s="99"/>
      <c r="C35" s="99"/>
      <c r="D35" s="99"/>
      <c r="E35" s="99"/>
      <c r="F35" s="100"/>
      <c r="G35" s="101"/>
      <c r="H35" s="99"/>
      <c r="I35" s="99"/>
      <c r="J35" s="102"/>
      <c r="K35" s="78"/>
      <c r="L35" s="74"/>
      <c r="M35" s="75"/>
      <c r="N35" s="74"/>
      <c r="O35" s="76"/>
      <c r="P35" s="65"/>
      <c r="Q35" s="77"/>
      <c r="R35" s="78"/>
    </row>
    <row r="36" spans="1:18" ht="12.75">
      <c r="A36" s="86"/>
      <c r="B36" s="78"/>
      <c r="C36" s="78"/>
      <c r="D36" s="78"/>
      <c r="E36" s="78"/>
      <c r="F36" s="87"/>
      <c r="G36" s="88"/>
      <c r="H36" s="78"/>
      <c r="I36" s="78"/>
      <c r="J36" s="90"/>
      <c r="K36" s="78"/>
      <c r="L36" s="74"/>
      <c r="M36" s="85"/>
      <c r="N36" s="78"/>
      <c r="O36" s="78"/>
      <c r="P36" s="78"/>
      <c r="Q36" s="103"/>
      <c r="R36" s="78"/>
    </row>
    <row r="37" spans="1:18" ht="15.75">
      <c r="A37" s="92" t="s">
        <v>23</v>
      </c>
      <c r="B37" s="93"/>
      <c r="C37" s="93"/>
      <c r="D37" s="93"/>
      <c r="E37" s="93"/>
      <c r="F37" s="94"/>
      <c r="G37" s="95" t="s">
        <v>24</v>
      </c>
      <c r="H37" s="93"/>
      <c r="I37" s="93"/>
      <c r="J37" s="97"/>
      <c r="K37" s="78"/>
      <c r="L37" s="84"/>
      <c r="M37" s="78"/>
      <c r="N37" s="85"/>
      <c r="O37" s="78"/>
      <c r="P37" s="78"/>
      <c r="Q37" s="78"/>
      <c r="R37" s="78"/>
    </row>
    <row r="38" spans="1:18" ht="12.75">
      <c r="A38" s="98" t="s">
        <v>14</v>
      </c>
      <c r="B38" s="99"/>
      <c r="C38" s="99"/>
      <c r="D38" s="99"/>
      <c r="E38" s="99"/>
      <c r="F38" s="100"/>
      <c r="G38" s="101"/>
      <c r="H38" s="99"/>
      <c r="I38" s="99"/>
      <c r="J38" s="102"/>
      <c r="K38" s="78"/>
      <c r="L38" s="74"/>
      <c r="M38" s="65"/>
      <c r="N38" s="78"/>
      <c r="O38" s="78"/>
      <c r="P38" s="78"/>
      <c r="Q38" s="104"/>
      <c r="R38" s="78"/>
    </row>
    <row r="39" spans="1:18" ht="12.75">
      <c r="A39" s="86"/>
      <c r="B39" s="78"/>
      <c r="C39" s="78"/>
      <c r="D39" s="78"/>
      <c r="E39" s="78"/>
      <c r="F39" s="87"/>
      <c r="G39" s="88"/>
      <c r="H39" s="78"/>
      <c r="I39" s="78"/>
      <c r="J39" s="90"/>
      <c r="K39" s="78"/>
      <c r="L39" s="74"/>
      <c r="M39" s="65"/>
      <c r="N39" s="78"/>
      <c r="O39" s="78"/>
      <c r="P39" s="78"/>
      <c r="Q39" s="77"/>
      <c r="R39" s="78"/>
    </row>
    <row r="40" spans="1:18" ht="12.75">
      <c r="A40" s="105" t="s">
        <v>23</v>
      </c>
      <c r="B40" s="72"/>
      <c r="C40" s="72"/>
      <c r="D40" s="72"/>
      <c r="E40" s="72"/>
      <c r="F40" s="106"/>
      <c r="G40" s="107" t="s">
        <v>24</v>
      </c>
      <c r="H40" s="72"/>
      <c r="I40" s="72"/>
      <c r="J40" s="108"/>
      <c r="K40" s="78"/>
      <c r="L40" s="74"/>
      <c r="M40" s="65"/>
      <c r="N40" s="78"/>
      <c r="O40" s="78"/>
      <c r="P40" s="78"/>
      <c r="Q40" s="77"/>
      <c r="R40" s="78"/>
    </row>
    <row r="42" spans="1:17" ht="43.5" customHeight="1">
      <c r="A42" s="202" t="s">
        <v>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</sheetData>
  <sheetProtection/>
  <mergeCells count="57">
    <mergeCell ref="Q27:R27"/>
    <mergeCell ref="K19:N19"/>
    <mergeCell ref="O19:P19"/>
    <mergeCell ref="K20:N20"/>
    <mergeCell ref="O20:P20"/>
    <mergeCell ref="Q20:R20"/>
    <mergeCell ref="K21:N21"/>
    <mergeCell ref="O21:P21"/>
    <mergeCell ref="Q21:R21"/>
    <mergeCell ref="Q22:R22"/>
    <mergeCell ref="K16:N16"/>
    <mergeCell ref="O16:P16"/>
    <mergeCell ref="A42:Q42"/>
    <mergeCell ref="Q16:R16"/>
    <mergeCell ref="E7:J7"/>
    <mergeCell ref="O30:P30"/>
    <mergeCell ref="Q30:R30"/>
    <mergeCell ref="K29:N29"/>
    <mergeCell ref="Q29:R29"/>
    <mergeCell ref="K30:N30"/>
    <mergeCell ref="O29:P29"/>
    <mergeCell ref="O17:P17"/>
    <mergeCell ref="O18:P18"/>
    <mergeCell ref="O24:P24"/>
    <mergeCell ref="K17:N17"/>
    <mergeCell ref="K18:N18"/>
    <mergeCell ref="K24:N24"/>
    <mergeCell ref="K27:N27"/>
    <mergeCell ref="O27:P27"/>
    <mergeCell ref="K23:N23"/>
    <mergeCell ref="O25:P25"/>
    <mergeCell ref="Q25:R25"/>
    <mergeCell ref="A17:I17"/>
    <mergeCell ref="A18:I18"/>
    <mergeCell ref="A19:I19"/>
    <mergeCell ref="K22:N22"/>
    <mergeCell ref="O22:P22"/>
    <mergeCell ref="Q26:R26"/>
    <mergeCell ref="A22:I22"/>
    <mergeCell ref="A23:I23"/>
    <mergeCell ref="A24:I24"/>
    <mergeCell ref="A25:I25"/>
    <mergeCell ref="A26:I26"/>
    <mergeCell ref="O23:P23"/>
    <mergeCell ref="Q23:R23"/>
    <mergeCell ref="Q24:R24"/>
    <mergeCell ref="K25:N25"/>
    <mergeCell ref="A29:I29"/>
    <mergeCell ref="Q19:R19"/>
    <mergeCell ref="A21:I21"/>
    <mergeCell ref="K28:N28"/>
    <mergeCell ref="O28:P28"/>
    <mergeCell ref="Q28:R28"/>
    <mergeCell ref="A27:I27"/>
    <mergeCell ref="A28:I28"/>
    <mergeCell ref="K26:N26"/>
    <mergeCell ref="O26:P2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011"/>
  <sheetViews>
    <sheetView tabSelected="1" view="pageBreakPreview" zoomScaleSheetLayoutView="100" zoomScalePageLayoutView="0" workbookViewId="0" topLeftCell="A16">
      <selection activeCell="Q29" sqref="Q29"/>
    </sheetView>
  </sheetViews>
  <sheetFormatPr defaultColWidth="9.140625" defaultRowHeight="12.75"/>
  <cols>
    <col min="1" max="1" width="4.421875" style="25" customWidth="1"/>
    <col min="2" max="2" width="11.57421875" style="8" customWidth="1"/>
    <col min="3" max="3" width="40.421875" style="8" customWidth="1"/>
    <col min="4" max="4" width="5.57421875" style="8" customWidth="1"/>
    <col min="5" max="5" width="9.00390625" style="9" customWidth="1"/>
    <col min="6" max="6" width="11.28125" style="8" customWidth="1"/>
    <col min="7" max="7" width="13.8515625" style="8" customWidth="1"/>
    <col min="13" max="14" width="0" style="0" hidden="1" customWidth="1"/>
  </cols>
  <sheetData>
    <row r="1" spans="1:9" s="127" customFormat="1" ht="17.25" customHeight="1">
      <c r="A1" s="162" t="s">
        <v>26</v>
      </c>
      <c r="B1" s="1"/>
      <c r="C1" s="1"/>
      <c r="D1" s="1"/>
      <c r="E1" s="1"/>
      <c r="F1" s="1"/>
      <c r="G1" s="1"/>
      <c r="H1" s="125"/>
      <c r="I1" s="125"/>
    </row>
    <row r="2" spans="1:9" s="126" customFormat="1" ht="12.75" customHeight="1">
      <c r="A2" s="163"/>
      <c r="B2" s="2"/>
      <c r="C2" s="2"/>
      <c r="D2" s="3"/>
      <c r="E2" s="3"/>
      <c r="F2" s="3"/>
      <c r="G2" s="4"/>
      <c r="H2" s="125"/>
      <c r="I2" s="125"/>
    </row>
    <row r="3" spans="1:9" s="126" customFormat="1" ht="12.75" customHeight="1">
      <c r="A3" s="168" t="s">
        <v>59</v>
      </c>
      <c r="B3" s="2"/>
      <c r="C3" s="2"/>
      <c r="D3" s="5" t="s">
        <v>58</v>
      </c>
      <c r="E3" s="3"/>
      <c r="F3" s="3"/>
      <c r="G3" s="3"/>
      <c r="H3" s="125"/>
      <c r="I3" s="125"/>
    </row>
    <row r="4" spans="1:9" s="126" customFormat="1" ht="12.75" customHeight="1">
      <c r="A4" s="163" t="s">
        <v>57</v>
      </c>
      <c r="B4" s="2"/>
      <c r="C4" s="2"/>
      <c r="D4" s="6" t="s">
        <v>75</v>
      </c>
      <c r="E4" s="3"/>
      <c r="F4" s="3"/>
      <c r="G4" s="4"/>
      <c r="H4" s="125"/>
      <c r="I4" s="125"/>
    </row>
    <row r="5" spans="1:7" s="8" customFormat="1" ht="12.75">
      <c r="A5" s="164"/>
      <c r="B5" s="7"/>
      <c r="C5" s="7"/>
      <c r="E5" s="9"/>
      <c r="G5" s="10"/>
    </row>
    <row r="6" spans="1:7" s="125" customFormat="1" ht="18.75" customHeight="1">
      <c r="A6" s="160" t="s">
        <v>27</v>
      </c>
      <c r="B6" s="160" t="s">
        <v>28</v>
      </c>
      <c r="C6" s="160" t="s">
        <v>29</v>
      </c>
      <c r="D6" s="160" t="s">
        <v>30</v>
      </c>
      <c r="E6" s="160" t="s">
        <v>31</v>
      </c>
      <c r="F6" s="160" t="s">
        <v>32</v>
      </c>
      <c r="G6" s="160" t="s">
        <v>33</v>
      </c>
    </row>
    <row r="7" spans="1:11" s="131" customFormat="1" ht="14.25" customHeight="1">
      <c r="A7" s="137" t="s">
        <v>49</v>
      </c>
      <c r="B7" s="118">
        <v>96</v>
      </c>
      <c r="C7" s="117" t="s">
        <v>73</v>
      </c>
      <c r="D7" s="128"/>
      <c r="E7" s="141"/>
      <c r="F7" s="141"/>
      <c r="G7" s="138"/>
      <c r="K7" s="132"/>
    </row>
    <row r="8" spans="1:100" s="133" customFormat="1" ht="12.75">
      <c r="A8" s="154">
        <v>1</v>
      </c>
      <c r="B8" s="143"/>
      <c r="C8" s="155" t="s">
        <v>74</v>
      </c>
      <c r="D8" s="156" t="s">
        <v>50</v>
      </c>
      <c r="E8" s="157">
        <v>97</v>
      </c>
      <c r="F8" s="158"/>
      <c r="G8" s="159">
        <f>E8*F8</f>
        <v>0</v>
      </c>
      <c r="K8" s="134"/>
      <c r="CV8" s="133">
        <v>1</v>
      </c>
    </row>
    <row r="9" spans="1:100" s="133" customFormat="1" ht="22.5">
      <c r="A9" s="154">
        <v>2</v>
      </c>
      <c r="B9" s="143"/>
      <c r="C9" s="155" t="s">
        <v>83</v>
      </c>
      <c r="D9" s="156" t="s">
        <v>81</v>
      </c>
      <c r="E9" s="157">
        <v>4</v>
      </c>
      <c r="F9" s="158"/>
      <c r="G9" s="159">
        <f>E9*F9</f>
        <v>0</v>
      </c>
      <c r="K9" s="134"/>
      <c r="CV9" s="133">
        <v>1</v>
      </c>
    </row>
    <row r="10" spans="1:11" s="133" customFormat="1" ht="12.75">
      <c r="A10" s="154">
        <v>3</v>
      </c>
      <c r="B10" s="143"/>
      <c r="C10" s="155" t="s">
        <v>86</v>
      </c>
      <c r="D10" s="151" t="s">
        <v>52</v>
      </c>
      <c r="E10" s="152">
        <v>0.01</v>
      </c>
      <c r="F10" s="158"/>
      <c r="G10" s="159"/>
      <c r="K10" s="134"/>
    </row>
    <row r="11" spans="1:54" s="131" customFormat="1" ht="12.75">
      <c r="A11" s="142" t="s">
        <v>48</v>
      </c>
      <c r="B11" s="118">
        <v>96</v>
      </c>
      <c r="C11" s="117" t="s">
        <v>73</v>
      </c>
      <c r="D11" s="139"/>
      <c r="E11" s="140"/>
      <c r="F11" s="140"/>
      <c r="G11" s="114">
        <f>SUM(G8:G9)</f>
        <v>0</v>
      </c>
      <c r="K11" s="132"/>
      <c r="T11" s="135"/>
      <c r="U11" s="135"/>
      <c r="V11" s="135"/>
      <c r="AW11" s="136"/>
      <c r="AX11" s="136"/>
      <c r="AY11" s="136"/>
      <c r="AZ11" s="136"/>
      <c r="BA11" s="136"/>
      <c r="BB11" s="136"/>
    </row>
    <row r="12" spans="1:14" ht="12.75">
      <c r="A12" s="124"/>
      <c r="B12" s="123"/>
      <c r="C12" s="122"/>
      <c r="D12" s="121"/>
      <c r="E12" s="119"/>
      <c r="F12" s="119"/>
      <c r="G12" s="120"/>
      <c r="M12" s="119"/>
      <c r="N12">
        <v>0.85</v>
      </c>
    </row>
    <row r="13" spans="1:14" ht="12.75">
      <c r="A13" s="165"/>
      <c r="B13" s="118" t="s">
        <v>56</v>
      </c>
      <c r="C13" s="117" t="s">
        <v>55</v>
      </c>
      <c r="D13" s="116"/>
      <c r="E13" s="115"/>
      <c r="F13" s="114"/>
      <c r="G13" s="114"/>
      <c r="M13" s="114"/>
      <c r="N13">
        <v>0.85</v>
      </c>
    </row>
    <row r="14" spans="1:100" ht="22.5">
      <c r="A14" s="151">
        <v>4</v>
      </c>
      <c r="B14" s="149"/>
      <c r="C14" s="161" t="s">
        <v>88</v>
      </c>
      <c r="D14" s="151" t="s">
        <v>51</v>
      </c>
      <c r="E14" s="152">
        <v>535</v>
      </c>
      <c r="F14" s="153"/>
      <c r="G14" s="153">
        <f aca="true" t="shared" si="0" ref="G14:G22">E14*F14</f>
        <v>0</v>
      </c>
      <c r="M14" s="11">
        <v>28</v>
      </c>
      <c r="N14">
        <v>0.85</v>
      </c>
      <c r="CV14">
        <v>2</v>
      </c>
    </row>
    <row r="15" spans="1:100" ht="24" customHeight="1">
      <c r="A15" s="151">
        <v>5</v>
      </c>
      <c r="B15" s="149"/>
      <c r="C15" s="150" t="s">
        <v>77</v>
      </c>
      <c r="D15" s="151" t="s">
        <v>51</v>
      </c>
      <c r="E15" s="152">
        <v>615</v>
      </c>
      <c r="F15" s="153"/>
      <c r="G15" s="153">
        <f t="shared" si="0"/>
        <v>0</v>
      </c>
      <c r="M15" s="11">
        <v>95</v>
      </c>
      <c r="N15">
        <v>0.85</v>
      </c>
      <c r="CV15">
        <v>2</v>
      </c>
    </row>
    <row r="16" spans="1:100" ht="23.25" customHeight="1">
      <c r="A16" s="151">
        <v>6</v>
      </c>
      <c r="B16" s="149"/>
      <c r="C16" s="150" t="s">
        <v>78</v>
      </c>
      <c r="D16" s="151" t="s">
        <v>51</v>
      </c>
      <c r="E16" s="152">
        <v>535</v>
      </c>
      <c r="F16" s="153"/>
      <c r="G16" s="153">
        <f t="shared" si="0"/>
        <v>0</v>
      </c>
      <c r="M16" s="11">
        <v>12</v>
      </c>
      <c r="N16">
        <v>0.85</v>
      </c>
      <c r="CV16">
        <v>2</v>
      </c>
    </row>
    <row r="17" spans="1:100" ht="12.75">
      <c r="A17" s="151">
        <v>7</v>
      </c>
      <c r="B17" s="149"/>
      <c r="C17" s="161" t="s">
        <v>89</v>
      </c>
      <c r="D17" s="151" t="s">
        <v>76</v>
      </c>
      <c r="E17" s="152">
        <v>3180</v>
      </c>
      <c r="F17" s="153"/>
      <c r="G17" s="153">
        <f t="shared" si="0"/>
        <v>0</v>
      </c>
      <c r="M17" s="11">
        <v>9</v>
      </c>
      <c r="N17">
        <v>0.85</v>
      </c>
      <c r="CV17">
        <v>2</v>
      </c>
    </row>
    <row r="18" spans="1:100" ht="22.5">
      <c r="A18" s="151">
        <v>8</v>
      </c>
      <c r="B18" s="149"/>
      <c r="C18" s="150" t="s">
        <v>90</v>
      </c>
      <c r="D18" s="151" t="s">
        <v>51</v>
      </c>
      <c r="E18" s="152">
        <v>535</v>
      </c>
      <c r="F18" s="153"/>
      <c r="G18" s="153">
        <f t="shared" si="0"/>
        <v>0</v>
      </c>
      <c r="M18" s="11">
        <v>115</v>
      </c>
      <c r="N18">
        <v>0.85</v>
      </c>
      <c r="CV18">
        <v>2</v>
      </c>
    </row>
    <row r="19" spans="1:13" ht="12.75">
      <c r="A19" s="151">
        <v>9</v>
      </c>
      <c r="B19" s="149"/>
      <c r="C19" s="150" t="s">
        <v>91</v>
      </c>
      <c r="D19" s="151" t="s">
        <v>81</v>
      </c>
      <c r="E19" s="152">
        <v>4</v>
      </c>
      <c r="F19" s="153"/>
      <c r="G19" s="153">
        <f t="shared" si="0"/>
        <v>0</v>
      </c>
      <c r="M19" s="11"/>
    </row>
    <row r="20" spans="1:13" ht="22.5">
      <c r="A20" s="151">
        <v>10</v>
      </c>
      <c r="B20" s="149"/>
      <c r="C20" s="150" t="s">
        <v>92</v>
      </c>
      <c r="D20" s="151" t="s">
        <v>81</v>
      </c>
      <c r="E20" s="152">
        <v>24</v>
      </c>
      <c r="F20" s="153"/>
      <c r="G20" s="153">
        <f t="shared" si="0"/>
        <v>0</v>
      </c>
      <c r="M20" s="11"/>
    </row>
    <row r="21" spans="1:100" ht="22.5">
      <c r="A21" s="151">
        <v>11</v>
      </c>
      <c r="B21" s="149"/>
      <c r="C21" s="161" t="s">
        <v>93</v>
      </c>
      <c r="D21" s="151" t="s">
        <v>80</v>
      </c>
      <c r="E21" s="152">
        <v>110</v>
      </c>
      <c r="F21" s="153"/>
      <c r="G21" s="153">
        <f t="shared" si="0"/>
        <v>0</v>
      </c>
      <c r="M21" s="11">
        <v>22</v>
      </c>
      <c r="N21">
        <v>0.85</v>
      </c>
      <c r="CV21">
        <v>2</v>
      </c>
    </row>
    <row r="22" spans="1:100" ht="12.75">
      <c r="A22" s="151">
        <v>12</v>
      </c>
      <c r="B22" s="149"/>
      <c r="C22" s="150" t="s">
        <v>79</v>
      </c>
      <c r="D22" s="151" t="s">
        <v>52</v>
      </c>
      <c r="E22" s="152">
        <v>0.01</v>
      </c>
      <c r="F22" s="153"/>
      <c r="G22" s="153">
        <f t="shared" si="0"/>
        <v>0</v>
      </c>
      <c r="M22" s="11">
        <f>SUM(N14:N21)</f>
        <v>5.1</v>
      </c>
      <c r="N22">
        <v>0.85</v>
      </c>
      <c r="CV22">
        <v>2</v>
      </c>
    </row>
    <row r="23" spans="1:14" ht="12.75">
      <c r="A23" s="165" t="s">
        <v>48</v>
      </c>
      <c r="B23" s="118" t="s">
        <v>56</v>
      </c>
      <c r="C23" s="117" t="s">
        <v>55</v>
      </c>
      <c r="D23" s="116"/>
      <c r="E23" s="115"/>
      <c r="F23" s="114" t="s">
        <v>82</v>
      </c>
      <c r="G23" s="114">
        <f>SUM(G13:G22)</f>
        <v>0</v>
      </c>
      <c r="M23" s="114"/>
      <c r="N23">
        <v>0.85</v>
      </c>
    </row>
    <row r="24" spans="1:14" ht="12.75">
      <c r="A24" s="124"/>
      <c r="B24" s="123"/>
      <c r="C24" s="122"/>
      <c r="D24" s="121"/>
      <c r="E24" s="119"/>
      <c r="F24" s="119"/>
      <c r="G24" s="120"/>
      <c r="M24" s="119"/>
      <c r="N24">
        <v>0.85</v>
      </c>
    </row>
    <row r="25" spans="1:14" ht="12.75">
      <c r="A25" s="165" t="s">
        <v>49</v>
      </c>
      <c r="B25" s="118" t="s">
        <v>54</v>
      </c>
      <c r="C25" s="117" t="s">
        <v>53</v>
      </c>
      <c r="D25" s="116"/>
      <c r="E25" s="115"/>
      <c r="F25" s="114"/>
      <c r="G25" s="114"/>
      <c r="M25" s="114"/>
      <c r="N25">
        <v>0.85</v>
      </c>
    </row>
    <row r="26" spans="1:101" ht="22.5">
      <c r="A26" s="151">
        <v>13</v>
      </c>
      <c r="B26" s="149"/>
      <c r="C26" s="150" t="s">
        <v>84</v>
      </c>
      <c r="D26" s="151" t="s">
        <v>50</v>
      </c>
      <c r="E26" s="152">
        <v>25</v>
      </c>
      <c r="F26" s="153"/>
      <c r="G26" s="153">
        <f>E26*F26</f>
        <v>0</v>
      </c>
      <c r="M26" s="11">
        <v>280</v>
      </c>
      <c r="N26">
        <v>0.85</v>
      </c>
      <c r="CW26">
        <v>2</v>
      </c>
    </row>
    <row r="27" spans="1:101" ht="22.5">
      <c r="A27" s="151">
        <v>14</v>
      </c>
      <c r="B27" s="149"/>
      <c r="C27" s="150" t="s">
        <v>85</v>
      </c>
      <c r="D27" s="151" t="s">
        <v>50</v>
      </c>
      <c r="E27" s="152">
        <v>72</v>
      </c>
      <c r="F27" s="153"/>
      <c r="G27" s="153">
        <f>E27*F27</f>
        <v>0</v>
      </c>
      <c r="M27" s="11">
        <v>420</v>
      </c>
      <c r="N27">
        <v>0.85</v>
      </c>
      <c r="CW27">
        <v>2</v>
      </c>
    </row>
    <row r="28" spans="1:101" ht="12.75">
      <c r="A28" s="151">
        <v>15</v>
      </c>
      <c r="B28" s="149"/>
      <c r="C28" s="150" t="s">
        <v>87</v>
      </c>
      <c r="D28" s="151" t="s">
        <v>52</v>
      </c>
      <c r="E28" s="152">
        <v>0.01</v>
      </c>
      <c r="F28" s="153"/>
      <c r="G28" s="153">
        <f>E28*F28</f>
        <v>0</v>
      </c>
      <c r="M28" s="11">
        <f>SUM(N26:N27)</f>
        <v>1.7</v>
      </c>
      <c r="N28">
        <v>0.85</v>
      </c>
      <c r="CW28">
        <v>2</v>
      </c>
    </row>
    <row r="29" spans="1:14" ht="12.75">
      <c r="A29" s="165" t="s">
        <v>48</v>
      </c>
      <c r="B29" s="118" t="s">
        <v>54</v>
      </c>
      <c r="C29" s="117" t="s">
        <v>53</v>
      </c>
      <c r="D29" s="116"/>
      <c r="E29" s="115"/>
      <c r="F29" s="114"/>
      <c r="G29" s="114">
        <f>SUM(G25:G28)</f>
        <v>0</v>
      </c>
      <c r="M29" s="114"/>
      <c r="N29">
        <v>0.85</v>
      </c>
    </row>
    <row r="30" spans="1:13" ht="12.75">
      <c r="A30" s="124"/>
      <c r="B30" s="123"/>
      <c r="C30" s="122"/>
      <c r="D30" s="121"/>
      <c r="E30" s="119"/>
      <c r="F30" s="119"/>
      <c r="G30" s="120"/>
      <c r="M30" s="119"/>
    </row>
    <row r="31" spans="1:13" ht="12.75">
      <c r="A31" s="165"/>
      <c r="B31" s="118"/>
      <c r="C31" s="117"/>
      <c r="D31" s="116"/>
      <c r="E31" s="115"/>
      <c r="F31" s="114"/>
      <c r="G31" s="114"/>
      <c r="M31" s="114"/>
    </row>
    <row r="32" spans="1:13" ht="12.75">
      <c r="A32" s="151">
        <v>16</v>
      </c>
      <c r="B32" s="144" t="s">
        <v>47</v>
      </c>
      <c r="C32" s="145" t="s">
        <v>46</v>
      </c>
      <c r="D32" s="146"/>
      <c r="E32" s="147"/>
      <c r="F32" s="148"/>
      <c r="G32" s="148">
        <v>0</v>
      </c>
      <c r="M32" s="114"/>
    </row>
    <row r="33" spans="1:13" ht="12.75">
      <c r="A33" s="165"/>
      <c r="B33" s="118"/>
      <c r="C33" s="117"/>
      <c r="D33" s="116"/>
      <c r="E33" s="115"/>
      <c r="F33" s="114"/>
      <c r="G33" s="114"/>
      <c r="M33" s="114"/>
    </row>
    <row r="34" spans="1:13" s="13" customFormat="1" ht="11.25">
      <c r="A34" s="169" t="s">
        <v>40</v>
      </c>
      <c r="B34" s="12"/>
      <c r="D34" s="14"/>
      <c r="E34" s="14"/>
      <c r="F34" s="14"/>
      <c r="G34" s="15">
        <f>G11+G23+G29+G32</f>
        <v>0</v>
      </c>
      <c r="M34" s="14"/>
    </row>
    <row r="35" spans="1:13" s="13" customFormat="1" ht="11.25">
      <c r="A35" s="170" t="s">
        <v>94</v>
      </c>
      <c r="B35" s="14"/>
      <c r="D35" s="16"/>
      <c r="E35" s="16"/>
      <c r="F35" s="16"/>
      <c r="G35" s="17">
        <f>G34/100*20</f>
        <v>0</v>
      </c>
      <c r="M35" s="16"/>
    </row>
    <row r="36" spans="1:13" s="13" customFormat="1" ht="11.25">
      <c r="A36" s="171" t="s">
        <v>41</v>
      </c>
      <c r="B36" s="14"/>
      <c r="D36" s="14"/>
      <c r="E36" s="14"/>
      <c r="F36" s="14"/>
      <c r="G36" s="15">
        <f>G34+G35</f>
        <v>0</v>
      </c>
      <c r="M36" s="14"/>
    </row>
    <row r="37" spans="1:7" ht="12.75">
      <c r="A37" s="12"/>
      <c r="B37" s="14"/>
      <c r="C37" s="13"/>
      <c r="D37" s="14"/>
      <c r="E37" s="14"/>
      <c r="F37" s="14"/>
      <c r="G37" s="15"/>
    </row>
    <row r="38" ht="12.75">
      <c r="E38" s="8"/>
    </row>
    <row r="39" ht="12.75">
      <c r="E39" s="8"/>
    </row>
    <row r="40" ht="12.75">
      <c r="E40" s="8"/>
    </row>
    <row r="41" spans="1:7" ht="12.75">
      <c r="A41" s="166"/>
      <c r="B41"/>
      <c r="C41"/>
      <c r="D41"/>
      <c r="E41" s="8"/>
      <c r="F41"/>
      <c r="G41"/>
    </row>
    <row r="42" spans="1:7" ht="12.75">
      <c r="A42" s="166"/>
      <c r="B42"/>
      <c r="C42"/>
      <c r="D42"/>
      <c r="E42" s="8"/>
      <c r="F42"/>
      <c r="G42"/>
    </row>
    <row r="43" spans="1:7" ht="12.75">
      <c r="A43" s="166"/>
      <c r="B43"/>
      <c r="C43"/>
      <c r="D43"/>
      <c r="E43" s="8"/>
      <c r="F43"/>
      <c r="G43"/>
    </row>
    <row r="44" spans="1:7" ht="12.75">
      <c r="A44" s="166"/>
      <c r="B44"/>
      <c r="C44"/>
      <c r="D44"/>
      <c r="E44" s="8"/>
      <c r="F44"/>
      <c r="G44"/>
    </row>
    <row r="45" spans="1:7" ht="12.75">
      <c r="A45" s="166"/>
      <c r="B45"/>
      <c r="C45"/>
      <c r="D45"/>
      <c r="E45" s="8"/>
      <c r="F45"/>
      <c r="G45"/>
    </row>
    <row r="46" spans="1:7" ht="12.75">
      <c r="A46" s="166"/>
      <c r="B46"/>
      <c r="C46"/>
      <c r="D46"/>
      <c r="E46" s="8"/>
      <c r="F46"/>
      <c r="G46"/>
    </row>
    <row r="47" spans="1:7" ht="12.75">
      <c r="A47" s="166"/>
      <c r="B47"/>
      <c r="C47"/>
      <c r="D47"/>
      <c r="E47" s="8"/>
      <c r="F47"/>
      <c r="G47"/>
    </row>
    <row r="48" spans="1:7" ht="12.75">
      <c r="A48" s="166"/>
      <c r="B48"/>
      <c r="C48"/>
      <c r="D48"/>
      <c r="E48" s="8"/>
      <c r="F48"/>
      <c r="G48"/>
    </row>
    <row r="49" spans="1:7" ht="12.75">
      <c r="A49" s="166"/>
      <c r="B49"/>
      <c r="C49"/>
      <c r="D49"/>
      <c r="E49" s="8"/>
      <c r="F49"/>
      <c r="G49"/>
    </row>
    <row r="50" spans="1:7" ht="12.75">
      <c r="A50" s="166"/>
      <c r="B50"/>
      <c r="C50"/>
      <c r="D50"/>
      <c r="E50" s="8"/>
      <c r="F50"/>
      <c r="G50"/>
    </row>
    <row r="51" spans="1:7" ht="12.75">
      <c r="A51" s="166"/>
      <c r="B51"/>
      <c r="C51"/>
      <c r="D51"/>
      <c r="E51" s="8"/>
      <c r="F51"/>
      <c r="G51"/>
    </row>
    <row r="52" spans="1:7" ht="12.75">
      <c r="A52" s="166"/>
      <c r="B52"/>
      <c r="C52"/>
      <c r="D52"/>
      <c r="E52" s="8"/>
      <c r="F52"/>
      <c r="G52"/>
    </row>
    <row r="53" spans="1:7" ht="12.75">
      <c r="A53" s="166"/>
      <c r="B53"/>
      <c r="C53"/>
      <c r="D53"/>
      <c r="E53" s="8"/>
      <c r="F53"/>
      <c r="G53"/>
    </row>
    <row r="54" spans="1:7" ht="12.75">
      <c r="A54" s="166"/>
      <c r="B54"/>
      <c r="C54"/>
      <c r="D54"/>
      <c r="E54" s="8"/>
      <c r="F54"/>
      <c r="G54"/>
    </row>
    <row r="55" spans="1:7" ht="12.75">
      <c r="A55" s="166"/>
      <c r="B55"/>
      <c r="C55"/>
      <c r="D55"/>
      <c r="E55" s="8"/>
      <c r="F55"/>
      <c r="G55"/>
    </row>
    <row r="56" spans="1:7" ht="12.75">
      <c r="A56" s="166"/>
      <c r="B56"/>
      <c r="C56"/>
      <c r="D56"/>
      <c r="E56" s="8"/>
      <c r="F56"/>
      <c r="G56"/>
    </row>
    <row r="57" spans="1:7" ht="12.75">
      <c r="A57" s="166"/>
      <c r="B57"/>
      <c r="C57"/>
      <c r="D57"/>
      <c r="E57" s="8"/>
      <c r="F57"/>
      <c r="G57"/>
    </row>
    <row r="58" spans="1:7" ht="12.75">
      <c r="A58" s="166"/>
      <c r="B58"/>
      <c r="C58"/>
      <c r="D58"/>
      <c r="E58" s="8"/>
      <c r="F58"/>
      <c r="G58"/>
    </row>
    <row r="59" spans="1:7" ht="12.75">
      <c r="A59" s="166"/>
      <c r="B59"/>
      <c r="C59"/>
      <c r="D59"/>
      <c r="E59" s="8"/>
      <c r="F59"/>
      <c r="G59"/>
    </row>
    <row r="60" spans="1:7" ht="12.75">
      <c r="A60" s="166"/>
      <c r="B60"/>
      <c r="C60"/>
      <c r="D60"/>
      <c r="E60" s="8"/>
      <c r="F60"/>
      <c r="G60"/>
    </row>
    <row r="61" spans="1:7" ht="12.75">
      <c r="A61" s="166"/>
      <c r="B61"/>
      <c r="C61"/>
      <c r="D61"/>
      <c r="E61" s="8"/>
      <c r="F61"/>
      <c r="G61"/>
    </row>
    <row r="62" spans="1:7" ht="12.75">
      <c r="A62" s="166"/>
      <c r="B62"/>
      <c r="C62"/>
      <c r="D62"/>
      <c r="E62" s="8"/>
      <c r="F62"/>
      <c r="G62"/>
    </row>
    <row r="63" spans="1:7" ht="12.75">
      <c r="A63" s="166"/>
      <c r="B63"/>
      <c r="C63"/>
      <c r="D63"/>
      <c r="E63" s="8"/>
      <c r="F63"/>
      <c r="G63"/>
    </row>
    <row r="64" spans="1:7" ht="12.75">
      <c r="A64" s="166"/>
      <c r="B64"/>
      <c r="C64"/>
      <c r="D64"/>
      <c r="E64" s="8"/>
      <c r="F64"/>
      <c r="G64"/>
    </row>
    <row r="65" spans="1:7" ht="12.75">
      <c r="A65" s="166"/>
      <c r="B65"/>
      <c r="C65"/>
      <c r="D65"/>
      <c r="E65" s="8"/>
      <c r="F65"/>
      <c r="G65"/>
    </row>
    <row r="66" spans="1:7" ht="12.75">
      <c r="A66" s="166"/>
      <c r="B66"/>
      <c r="C66"/>
      <c r="D66"/>
      <c r="E66" s="8"/>
      <c r="F66"/>
      <c r="G66"/>
    </row>
    <row r="67" spans="1:7" ht="12.75">
      <c r="A67" s="166"/>
      <c r="B67"/>
      <c r="C67"/>
      <c r="D67"/>
      <c r="E67" s="8"/>
      <c r="F67"/>
      <c r="G67"/>
    </row>
    <row r="68" spans="1:7" ht="12.75">
      <c r="A68" s="166"/>
      <c r="B68"/>
      <c r="C68"/>
      <c r="D68"/>
      <c r="E68" s="8"/>
      <c r="F68"/>
      <c r="G68"/>
    </row>
    <row r="69" spans="1:7" ht="12.75">
      <c r="A69" s="166"/>
      <c r="B69"/>
      <c r="C69"/>
      <c r="D69"/>
      <c r="E69" s="8"/>
      <c r="F69"/>
      <c r="G69"/>
    </row>
    <row r="70" spans="1:7" ht="12.75">
      <c r="A70" s="166"/>
      <c r="B70"/>
      <c r="C70"/>
      <c r="D70"/>
      <c r="E70" s="8"/>
      <c r="F70"/>
      <c r="G70"/>
    </row>
    <row r="71" spans="1:7" ht="12.75">
      <c r="A71" s="166"/>
      <c r="B71"/>
      <c r="C71"/>
      <c r="D71"/>
      <c r="E71" s="8"/>
      <c r="F71"/>
      <c r="G71"/>
    </row>
    <row r="72" spans="1:7" ht="12.75">
      <c r="A72" s="166"/>
      <c r="B72"/>
      <c r="C72"/>
      <c r="D72"/>
      <c r="E72" s="8"/>
      <c r="F72"/>
      <c r="G72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spans="1:2" ht="12.75">
      <c r="A86" s="167"/>
      <c r="B86" s="18"/>
    </row>
    <row r="87" spans="3:7" ht="12.75">
      <c r="C87" s="19"/>
      <c r="D87" s="19"/>
      <c r="E87" s="20"/>
      <c r="F87" s="19"/>
      <c r="G87" s="21"/>
    </row>
    <row r="88" spans="1:2" ht="12.75">
      <c r="A88" s="167"/>
      <c r="B88" s="18"/>
    </row>
    <row r="639" spans="1:7" ht="12.75">
      <c r="A639" s="166"/>
      <c r="B639"/>
      <c r="C639"/>
      <c r="D639"/>
      <c r="E639"/>
      <c r="F639"/>
      <c r="G639" s="8">
        <f>SUM(G600:G638)</f>
        <v>0</v>
      </c>
    </row>
    <row r="1004" spans="3:7" ht="12.75">
      <c r="C1004" s="8" t="s">
        <v>34</v>
      </c>
      <c r="G1004" s="8">
        <v>100000</v>
      </c>
    </row>
    <row r="1005" spans="1:7" ht="12.75">
      <c r="A1005" s="22"/>
      <c r="B1005" s="23"/>
      <c r="C1005" s="24" t="s">
        <v>35</v>
      </c>
      <c r="D1005" s="25"/>
      <c r="E1005" s="26"/>
      <c r="F1005" s="26"/>
      <c r="G1005" s="27">
        <v>100000</v>
      </c>
    </row>
    <row r="1006" spans="1:7" ht="12.75">
      <c r="A1006" s="22"/>
      <c r="B1006" s="23"/>
      <c r="C1006" s="24" t="s">
        <v>36</v>
      </c>
      <c r="D1006" s="25"/>
      <c r="E1006" s="26"/>
      <c r="F1006" s="26"/>
      <c r="G1006" s="27">
        <v>100000</v>
      </c>
    </row>
    <row r="1007" spans="1:7" ht="12.75">
      <c r="A1007" s="22"/>
      <c r="B1007" s="23"/>
      <c r="C1007" s="24" t="s">
        <v>42</v>
      </c>
      <c r="D1007" s="25"/>
      <c r="E1007" s="26"/>
      <c r="F1007" s="26"/>
      <c r="G1007" s="27">
        <v>100000</v>
      </c>
    </row>
    <row r="1008" spans="1:7" ht="12.75">
      <c r="A1008" s="22"/>
      <c r="B1008" s="23"/>
      <c r="C1008" s="24" t="s">
        <v>37</v>
      </c>
      <c r="D1008" s="25"/>
      <c r="E1008" s="26"/>
      <c r="F1008" s="26"/>
      <c r="G1008" s="27">
        <v>100000</v>
      </c>
    </row>
    <row r="1009" spans="1:7" ht="12.75">
      <c r="A1009" s="22"/>
      <c r="B1009" s="23"/>
      <c r="C1009" s="24" t="s">
        <v>38</v>
      </c>
      <c r="D1009" s="25"/>
      <c r="E1009" s="26"/>
      <c r="F1009" s="26"/>
      <c r="G1009" s="27">
        <v>100000</v>
      </c>
    </row>
    <row r="1010" spans="1:7" ht="12.75">
      <c r="A1010" s="22"/>
      <c r="B1010" s="23"/>
      <c r="C1010" s="24" t="s">
        <v>39</v>
      </c>
      <c r="D1010" s="25"/>
      <c r="E1010" s="26"/>
      <c r="F1010" s="26"/>
      <c r="G1010" s="27">
        <v>100000</v>
      </c>
    </row>
    <row r="1011" spans="1:7" ht="12.75">
      <c r="A1011" s="22"/>
      <c r="B1011" s="23"/>
      <c r="C1011" s="24"/>
      <c r="D1011" s="25"/>
      <c r="E1011" s="26"/>
      <c r="F1011" s="26"/>
      <c r="G1011" s="27"/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Tomínová Petra</cp:lastModifiedBy>
  <cp:lastPrinted>2010-01-18T10:40:16Z</cp:lastPrinted>
  <dcterms:created xsi:type="dcterms:W3CDTF">2009-11-03T19:38:17Z</dcterms:created>
  <dcterms:modified xsi:type="dcterms:W3CDTF">2013-09-19T08:23:37Z</dcterms:modified>
  <cp:category/>
  <cp:version/>
  <cp:contentType/>
  <cp:contentStatus/>
</cp:coreProperties>
</file>