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90" windowWidth="28755" windowHeight="14370" activeTab="0"/>
  </bookViews>
  <sheets>
    <sheet name="VYKAZ" sheetId="4" r:id="rId1"/>
  </sheets>
  <definedNames/>
  <calcPr calcId="145621"/>
</workbook>
</file>

<file path=xl/sharedStrings.xml><?xml version="1.0" encoding="utf-8"?>
<sst xmlns="http://schemas.openxmlformats.org/spreadsheetml/2006/main" count="171" uniqueCount="101">
  <si>
    <t>Stavba :</t>
  </si>
  <si>
    <t>Objekt :</t>
  </si>
  <si>
    <t>P.č.</t>
  </si>
  <si>
    <t>Název položky</t>
  </si>
  <si>
    <t>MJ</t>
  </si>
  <si>
    <t>m</t>
  </si>
  <si>
    <t>ks</t>
  </si>
  <si>
    <t>kg</t>
  </si>
  <si>
    <t>HZS</t>
  </si>
  <si>
    <t>Celkem za</t>
  </si>
  <si>
    <t>Uzavírací ruční ventil přírubový UV 216, DN 50, PN25/III</t>
  </si>
  <si>
    <t>Uzavírací ruční ventil přírubový UV 216, DN 15, PN25/III</t>
  </si>
  <si>
    <t>trubka bezešvá, DN 50, mat. 11353.1</t>
  </si>
  <si>
    <t>trubka bezešvá, DN 15, mat. 11353.1</t>
  </si>
  <si>
    <t>Sada drobného montážního materiálu pro instalaci (podpěry, uložení, šrouby, matice, podložky, hmoždinky)</t>
  </si>
  <si>
    <t xml:space="preserve">Montážní práce, demontáže, příprava materiálu a atd. </t>
  </si>
  <si>
    <t>přechod trubkový DN 50/40</t>
  </si>
  <si>
    <t>řádku</t>
  </si>
  <si>
    <t>Uzavírací ruční ventil přírubový UV 216, DN 25, PN25/III</t>
  </si>
  <si>
    <t>trubka bezešvá, DN 25, mat. 11353.1</t>
  </si>
  <si>
    <t>Nátěr potrubí do DN 25, 2x základní + 1x vrchní stříbrný</t>
  </si>
  <si>
    <t>Izolace armatur, IKA 220 V2, snímací, DN 50</t>
  </si>
  <si>
    <t xml:space="preserve">Příruba krková DN 15, PN 25  </t>
  </si>
  <si>
    <t>Uzavírací manometrový ventil s odvzdušňovacím otvorem se šroubem v provedení DIN 16 270</t>
  </si>
  <si>
    <t xml:space="preserve">Kondenzační smyčka stočená </t>
  </si>
  <si>
    <t>Manometry prům. 100, 0 - 16 bar + tlumič rázů</t>
  </si>
  <si>
    <t xml:space="preserve">ks </t>
  </si>
  <si>
    <t>Teploměr TU 100, 0 - 200°C, s jímkou</t>
  </si>
  <si>
    <t>Číslo pozice</t>
  </si>
  <si>
    <t>Oprava havarijního stavu VS Aloisina výšina</t>
  </si>
  <si>
    <t>Oprava rozvodu páry</t>
  </si>
  <si>
    <t>Uzavírací ruční ventil přírubový UV 216, DN 40, PN25/III</t>
  </si>
  <si>
    <t>Regulační ventil ventil DN 50, PN 40, přírubový s elektropohonem, typ RV221</t>
  </si>
  <si>
    <t>Trojcestný regulační ventil DN25, PN 16, s elektropohonem, typ RV 102</t>
  </si>
  <si>
    <t>Zpětný ventil přírubový ZV 216, DN 40, PN 25</t>
  </si>
  <si>
    <t xml:space="preserve">Příruba krková DN 50, PN 40 </t>
  </si>
  <si>
    <t xml:space="preserve">Příruba krková DN 40, PN 25  </t>
  </si>
  <si>
    <t>trubka bezešvá, DN 65, mat. 11353.1</t>
  </si>
  <si>
    <t>trubka bezešvá, DN 40, mat. 11353.1</t>
  </si>
  <si>
    <t xml:space="preserve">Příruba krková DN 25, PN 25  </t>
  </si>
  <si>
    <t>ohyb 3xDN, DN 65</t>
  </si>
  <si>
    <t>přechod trubkový DN 65/50</t>
  </si>
  <si>
    <t>přechod trubkový DN 150/65</t>
  </si>
  <si>
    <t>Izolace potrubí do prům. 76 , trubice minerální vlákno s AL folii, s = 60 mm</t>
  </si>
  <si>
    <t>m2</t>
  </si>
  <si>
    <t>Množství</t>
  </si>
  <si>
    <t>Cena/MJ</t>
  </si>
  <si>
    <t>Celkem(Kč)</t>
  </si>
  <si>
    <t>b)</t>
  </si>
  <si>
    <t>a)</t>
  </si>
  <si>
    <t>Oprava havarijního stavu ohřevu teplé vody</t>
  </si>
  <si>
    <t>Pojistný ventil DN25 ot.př.0,6</t>
  </si>
  <si>
    <t>Kulový kohout s pákou DN25</t>
  </si>
  <si>
    <t>Kulový kohout s pákou DN40</t>
  </si>
  <si>
    <t>Vypouštěcí kohout DN15</t>
  </si>
  <si>
    <t>Zpětná klapka DN40</t>
  </si>
  <si>
    <t>Kulový kohout s pákou DN50</t>
  </si>
  <si>
    <t>Teploměr TU 100, 0 - 120°C, s jímkou</t>
  </si>
  <si>
    <t>Manometry prům. 100, 0 - 16 bar</t>
  </si>
  <si>
    <t>Nátěr potrubí do DN 40, 2x základní</t>
  </si>
  <si>
    <t>Izolace potrubí do prům. 48 , trubice minerální vlákno s AL folii, s = 40 mm</t>
  </si>
  <si>
    <t>Izolace potrubí do prům. 63 , trubice minerální vlákno s AL folii, s = 30 mm</t>
  </si>
  <si>
    <t>trubka PPR pr.40 PN20</t>
  </si>
  <si>
    <t>trubka PPR pr.63 PN20</t>
  </si>
  <si>
    <t>Fitinky, těsnění, těsnící materiál, technické plyny a přídavný materiál</t>
  </si>
  <si>
    <t>Nátěr potrubí do DN 65, 2x základní</t>
  </si>
  <si>
    <t>c)</t>
  </si>
  <si>
    <t>Úprava cirkulace teplé vody</t>
  </si>
  <si>
    <t>Cirkulační čerpadlo Wilo Z20/5</t>
  </si>
  <si>
    <t xml:space="preserve">Kulový kohout s vypouštěním </t>
  </si>
  <si>
    <t xml:space="preserve">Pomocný materiál </t>
  </si>
  <si>
    <t>Izolace ohřívačů vody , minerální plst LSP, s = 2x 40 mm, povrchová úprava Flexipan</t>
  </si>
  <si>
    <t xml:space="preserve">CELKEM </t>
  </si>
  <si>
    <t>Kč s DPH</t>
  </si>
  <si>
    <t>Kč bez DPH</t>
  </si>
  <si>
    <t>Odvaděč kondenzátu CNU 117 540 DN 40</t>
  </si>
  <si>
    <t>Demontážní práce</t>
  </si>
  <si>
    <t xml:space="preserve">Montážní práce </t>
  </si>
  <si>
    <t>Přeprava materiálu a osob</t>
  </si>
  <si>
    <t>kpl</t>
  </si>
  <si>
    <t>Montážní práce</t>
  </si>
  <si>
    <t>d)</t>
  </si>
  <si>
    <t>Položkový rozpočet</t>
  </si>
  <si>
    <t>Oddíl:</t>
  </si>
  <si>
    <r>
      <rPr>
        <b/>
        <u val="single"/>
        <sz val="8"/>
        <rFont val="Calibri"/>
        <family val="2"/>
      </rPr>
      <t>Upozornění</t>
    </r>
    <r>
      <rPr>
        <b/>
        <sz val="8"/>
        <rFont val="Calibri"/>
        <family val="2"/>
      </rPr>
      <t xml:space="preserve">: Jsou-li v dokumentaci, ve výkazu výměr nebo ve standardech, uvedeny odkazy na </t>
    </r>
  </si>
  <si>
    <t xml:space="preserve">obchodní firmy, názvy, nebo specifická označení výrobku, zboží či služeb, která platí pro určitou </t>
  </si>
  <si>
    <t xml:space="preserve">osobu apod., jedná se pouze o příkladný popis řemeslného zpracování, vizuálního, kvalitativního </t>
  </si>
  <si>
    <t>a technologického standardu,  jsou takové odkazy pouze informativní, a zhotoviteli umožňují</t>
  </si>
  <si>
    <t>v souladu se zákonem č.  55/ 2012 Sb. Ve znění pozdějších předpisů použít i jiných, kvalitativně</t>
  </si>
  <si>
    <t>kvalitativně a technicky srovnatelných, popřípadě kvalitnějších řešení.</t>
  </si>
  <si>
    <t>MaR a elektro</t>
  </si>
  <si>
    <t>Technologická část a elektro</t>
  </si>
  <si>
    <t>Oběhové čerpadla WILO DN40 , 230V</t>
  </si>
  <si>
    <t>Jeřábové práce, jeřáb do 50 tun</t>
  </si>
  <si>
    <t xml:space="preserve">hod </t>
  </si>
  <si>
    <t>Likvidace zdemontovaného materiálu, včetně skládkovného</t>
  </si>
  <si>
    <t>Výchozí revize tlakových nádob a kontrola ohřívačů vody</t>
  </si>
  <si>
    <t>Expanzomat DT 60/10, včetně uzavírací armatury s vyp.</t>
  </si>
  <si>
    <t>elektropřipojení nových komponentů na stávající rozvaděč, včetně zaškolení obsluhy</t>
  </si>
  <si>
    <t xml:space="preserve">Zásobníkový nepřímotopný ohřívač teplé vody 1000 litrů, PN10, vložka 4 m2 ( 1 ks předehřev kondenzátem, 1 ks dohřev z topné vody) </t>
  </si>
  <si>
    <t>ZŠ ALOISINA VÝŠINA - OPRAVA VÝMĚNÍKŮ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</si>
</sst>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Calibri"/>
      <family val="2"/>
    </font>
    <font>
      <b/>
      <u val="single"/>
      <sz val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/>
    <xf numFmtId="0" fontId="3" fillId="0" borderId="1" xfId="21" applyFont="1" applyBorder="1">
      <alignment/>
      <protection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/>
    </xf>
    <xf numFmtId="1" fontId="5" fillId="2" borderId="2" xfId="21" applyNumberFormat="1" applyFont="1" applyFill="1" applyBorder="1" applyAlignment="1">
      <alignment horizontal="center"/>
      <protection/>
    </xf>
    <xf numFmtId="4" fontId="1" fillId="2" borderId="3" xfId="21" applyNumberFormat="1" applyFont="1" applyFill="1" applyBorder="1" applyAlignment="1">
      <alignment horizontal="right"/>
      <protection/>
    </xf>
    <xf numFmtId="4" fontId="1" fillId="2" borderId="4" xfId="21" applyNumberFormat="1" applyFont="1" applyFill="1" applyBorder="1" applyAlignment="1">
      <alignment horizontal="right"/>
      <protection/>
    </xf>
    <xf numFmtId="4" fontId="3" fillId="2" borderId="2" xfId="21" applyNumberFormat="1" applyFont="1" applyFill="1" applyBorder="1">
      <alignment/>
      <protection/>
    </xf>
    <xf numFmtId="49" fontId="5" fillId="2" borderId="1" xfId="21" applyNumberFormat="1" applyFont="1" applyFill="1" applyBorder="1">
      <alignment/>
      <protection/>
    </xf>
    <xf numFmtId="0" fontId="4" fillId="0" borderId="2" xfId="21" applyFont="1" applyBorder="1" applyAlignment="1">
      <alignment vertical="center" wrapText="1"/>
      <protection/>
    </xf>
    <xf numFmtId="1" fontId="4" fillId="0" borderId="5" xfId="21" applyNumberFormat="1" applyFont="1" applyBorder="1" applyAlignment="1">
      <alignment horizontal="center" vertical="top"/>
      <protection/>
    </xf>
    <xf numFmtId="0" fontId="4" fillId="0" borderId="5" xfId="21" applyFont="1" applyBorder="1" applyAlignment="1">
      <alignment vertical="center" wrapText="1"/>
      <protection/>
    </xf>
    <xf numFmtId="49" fontId="4" fillId="0" borderId="5" xfId="21" applyNumberFormat="1" applyFont="1" applyBorder="1" applyAlignment="1">
      <alignment horizontal="center" vertical="center" shrinkToFit="1"/>
      <protection/>
    </xf>
    <xf numFmtId="4" fontId="4" fillId="3" borderId="5" xfId="21" applyNumberFormat="1" applyFont="1" applyFill="1" applyBorder="1" applyAlignment="1">
      <alignment horizontal="right" vertical="center"/>
      <protection/>
    </xf>
    <xf numFmtId="0" fontId="4" fillId="0" borderId="2" xfId="0" applyFont="1" applyBorder="1" applyAlignment="1">
      <alignment vertical="center" wrapText="1"/>
    </xf>
    <xf numFmtId="49" fontId="4" fillId="0" borderId="2" xfId="21" applyNumberFormat="1" applyFont="1" applyBorder="1" applyAlignment="1">
      <alignment horizontal="center" vertical="center" shrinkToFit="1"/>
      <protection/>
    </xf>
    <xf numFmtId="4" fontId="4" fillId="3" borderId="2" xfId="21" applyNumberFormat="1" applyFont="1" applyFill="1" applyBorder="1" applyAlignment="1">
      <alignment horizontal="right" vertical="center"/>
      <protection/>
    </xf>
    <xf numFmtId="0" fontId="1" fillId="0" borderId="6" xfId="21" applyFont="1" applyBorder="1" applyAlignment="1">
      <alignment horizontal="center"/>
      <protection/>
    </xf>
    <xf numFmtId="0" fontId="1" fillId="0" borderId="6" xfId="21" applyNumberFormat="1" applyFont="1" applyBorder="1" applyAlignment="1">
      <alignment horizontal="right"/>
      <protection/>
    </xf>
    <xf numFmtId="0" fontId="12" fillId="0" borderId="7" xfId="0" applyFont="1" applyBorder="1" applyAlignment="1">
      <alignment horizontal="center" vertical="center"/>
    </xf>
    <xf numFmtId="1" fontId="5" fillId="4" borderId="2" xfId="21" applyNumberFormat="1" applyFont="1" applyFill="1" applyBorder="1" applyAlignment="1">
      <alignment horizontal="center"/>
      <protection/>
    </xf>
    <xf numFmtId="49" fontId="5" fillId="4" borderId="1" xfId="21" applyNumberFormat="1" applyFont="1" applyFill="1" applyBorder="1">
      <alignment/>
      <protection/>
    </xf>
    <xf numFmtId="4" fontId="1" fillId="4" borderId="4" xfId="21" applyNumberFormat="1" applyFont="1" applyFill="1" applyBorder="1" applyAlignment="1">
      <alignment horizontal="right"/>
      <protection/>
    </xf>
    <xf numFmtId="4" fontId="3" fillId="4" borderId="2" xfId="21" applyNumberFormat="1" applyFont="1" applyFill="1" applyBorder="1">
      <alignment/>
      <protection/>
    </xf>
    <xf numFmtId="9" fontId="1" fillId="4" borderId="3" xfId="22" applyFont="1" applyFill="1" applyBorder="1" applyAlignment="1">
      <alignment horizontal="right"/>
    </xf>
    <xf numFmtId="0" fontId="3" fillId="4" borderId="3" xfId="21" applyFont="1" applyFill="1" applyBorder="1" applyAlignment="1">
      <alignment horizontal="left"/>
      <protection/>
    </xf>
    <xf numFmtId="0" fontId="3" fillId="2" borderId="3" xfId="21" applyFont="1" applyFill="1" applyBorder="1" applyAlignment="1">
      <alignment horizontal="left"/>
      <protection/>
    </xf>
    <xf numFmtId="49" fontId="7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49" fontId="3" fillId="0" borderId="0" xfId="21" applyNumberFormat="1" applyFont="1" applyBorder="1" applyAlignment="1">
      <alignment horizontal="right"/>
      <protection/>
    </xf>
    <xf numFmtId="49" fontId="3" fillId="0" borderId="8" xfId="21" applyNumberFormat="1" applyFont="1" applyBorder="1" applyAlignment="1">
      <alignment horizontal="right"/>
      <protection/>
    </xf>
    <xf numFmtId="0" fontId="3" fillId="0" borderId="0" xfId="21" applyFont="1" applyBorder="1" applyAlignment="1">
      <alignment horizontal="center" shrinkToFit="1"/>
      <protection/>
    </xf>
    <xf numFmtId="0" fontId="3" fillId="0" borderId="9" xfId="21" applyFont="1" applyBorder="1" applyAlignment="1">
      <alignment horizontal="center" shrinkToFit="1"/>
      <protection/>
    </xf>
    <xf numFmtId="0" fontId="3" fillId="0" borderId="10" xfId="21" applyFont="1" applyBorder="1" applyAlignment="1">
      <alignment horizontal="center" shrinkToFit="1"/>
      <protection/>
    </xf>
    <xf numFmtId="0" fontId="3" fillId="0" borderId="11" xfId="21" applyFont="1" applyBorder="1" applyAlignment="1">
      <alignment horizontal="center" shrinkToFit="1"/>
      <protection/>
    </xf>
    <xf numFmtId="0" fontId="3" fillId="0" borderId="12" xfId="21" applyFont="1" applyBorder="1" applyAlignment="1">
      <alignment horizontal="center" shrinkToFit="1"/>
      <protection/>
    </xf>
    <xf numFmtId="0" fontId="3" fillId="0" borderId="13" xfId="21" applyFont="1" applyBorder="1" applyAlignment="1">
      <alignment horizontal="center" shrinkToFit="1"/>
      <protection/>
    </xf>
    <xf numFmtId="49" fontId="7" fillId="0" borderId="9" xfId="21" applyNumberFormat="1" applyFont="1" applyBorder="1">
      <alignment/>
      <protection/>
    </xf>
    <xf numFmtId="0" fontId="1" fillId="0" borderId="9" xfId="21" applyFont="1" applyBorder="1">
      <alignment/>
      <protection/>
    </xf>
    <xf numFmtId="0" fontId="4" fillId="2" borderId="14" xfId="21" applyFont="1" applyFill="1" applyBorder="1" applyAlignment="1">
      <alignment horizontal="right"/>
      <protection/>
    </xf>
    <xf numFmtId="49" fontId="3" fillId="0" borderId="9" xfId="21" applyNumberFormat="1" applyFont="1" applyBorder="1" applyAlignment="1">
      <alignment horizontal="right"/>
      <protection/>
    </xf>
    <xf numFmtId="14" fontId="1" fillId="0" borderId="10" xfId="21" applyNumberFormat="1" applyFont="1" applyBorder="1">
      <alignment/>
      <protection/>
    </xf>
    <xf numFmtId="14" fontId="1" fillId="0" borderId="11" xfId="21" applyNumberFormat="1" applyFont="1" applyBorder="1">
      <alignment/>
      <protection/>
    </xf>
    <xf numFmtId="49" fontId="3" fillId="0" borderId="12" xfId="21" applyNumberFormat="1" applyFont="1" applyBorder="1">
      <alignment/>
      <protection/>
    </xf>
    <xf numFmtId="0" fontId="1" fillId="0" borderId="12" xfId="21" applyFont="1" applyBorder="1">
      <alignment/>
      <protection/>
    </xf>
    <xf numFmtId="49" fontId="6" fillId="2" borderId="15" xfId="21" applyNumberFormat="1" applyFont="1" applyFill="1" applyBorder="1" applyAlignment="1">
      <alignment horizontal="center"/>
      <protection/>
    </xf>
    <xf numFmtId="49" fontId="6" fillId="2" borderId="16" xfId="21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 vertical="center"/>
    </xf>
    <xf numFmtId="0" fontId="1" fillId="0" borderId="17" xfId="21" applyNumberFormat="1" applyFont="1" applyBorder="1">
      <alignment/>
      <protection/>
    </xf>
    <xf numFmtId="0" fontId="4" fillId="0" borderId="16" xfId="21" applyFont="1" applyBorder="1" applyAlignment="1">
      <alignment horizontal="center" vertical="top"/>
      <protection/>
    </xf>
    <xf numFmtId="4" fontId="4" fillId="0" borderId="18" xfId="21" applyNumberFormat="1" applyFont="1" applyBorder="1" applyAlignment="1">
      <alignment vertical="center"/>
      <protection/>
    </xf>
    <xf numFmtId="4" fontId="4" fillId="0" borderId="19" xfId="21" applyNumberFormat="1" applyFont="1" applyBorder="1" applyAlignment="1">
      <alignment vertical="center"/>
      <protection/>
    </xf>
    <xf numFmtId="0" fontId="4" fillId="0" borderId="20" xfId="21" applyFont="1" applyBorder="1" applyAlignment="1">
      <alignment horizontal="center" vertical="top"/>
      <protection/>
    </xf>
    <xf numFmtId="1" fontId="8" fillId="2" borderId="21" xfId="21" applyNumberFormat="1" applyFont="1" applyFill="1" applyBorder="1" applyAlignment="1">
      <alignment horizontal="center" vertical="top"/>
      <protection/>
    </xf>
    <xf numFmtId="0" fontId="8" fillId="2" borderId="22" xfId="21" applyFont="1" applyFill="1" applyBorder="1" applyAlignment="1">
      <alignment vertical="center"/>
      <protection/>
    </xf>
    <xf numFmtId="0" fontId="4" fillId="2" borderId="23" xfId="21" applyFont="1" applyFill="1" applyBorder="1" applyAlignment="1">
      <alignment horizontal="center" vertical="center"/>
      <protection/>
    </xf>
    <xf numFmtId="4" fontId="4" fillId="2" borderId="23" xfId="21" applyNumberFormat="1" applyFont="1" applyFill="1" applyBorder="1" applyAlignment="1">
      <alignment horizontal="right" vertical="center"/>
      <protection/>
    </xf>
    <xf numFmtId="4" fontId="4" fillId="2" borderId="24" xfId="21" applyNumberFormat="1" applyFont="1" applyFill="1" applyBorder="1" applyAlignment="1">
      <alignment horizontal="right" vertical="center"/>
      <protection/>
    </xf>
    <xf numFmtId="4" fontId="6" fillId="2" borderId="25" xfId="21" applyNumberFormat="1" applyFont="1" applyFill="1" applyBorder="1" applyAlignment="1">
      <alignment vertical="center"/>
      <protection/>
    </xf>
    <xf numFmtId="0" fontId="4" fillId="0" borderId="15" xfId="21" applyFont="1" applyBorder="1" applyAlignment="1">
      <alignment horizontal="center" vertical="top"/>
      <protection/>
    </xf>
    <xf numFmtId="1" fontId="6" fillId="0" borderId="26" xfId="21" applyNumberFormat="1" applyFont="1" applyBorder="1" applyAlignment="1">
      <alignment horizontal="center" vertical="top"/>
      <protection/>
    </xf>
    <xf numFmtId="0" fontId="8" fillId="0" borderId="27" xfId="21" applyFont="1" applyFill="1" applyBorder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28" xfId="21" applyNumberFormat="1" applyFont="1" applyBorder="1" applyAlignment="1">
      <alignment horizontal="right" vertical="center"/>
      <protection/>
    </xf>
    <xf numFmtId="0" fontId="4" fillId="0" borderId="29" xfId="21" applyNumberFormat="1" applyFont="1" applyBorder="1" applyAlignment="1">
      <alignment vertical="center"/>
      <protection/>
    </xf>
    <xf numFmtId="1" fontId="5" fillId="2" borderId="21" xfId="21" applyNumberFormat="1" applyFont="1" applyFill="1" applyBorder="1" applyAlignment="1">
      <alignment horizontal="center"/>
      <protection/>
    </xf>
    <xf numFmtId="0" fontId="5" fillId="2" borderId="22" xfId="21" applyFont="1" applyFill="1" applyBorder="1">
      <alignment/>
      <protection/>
    </xf>
    <xf numFmtId="0" fontId="1" fillId="2" borderId="23" xfId="21" applyFont="1" applyFill="1" applyBorder="1" applyAlignment="1">
      <alignment horizontal="center"/>
      <protection/>
    </xf>
    <xf numFmtId="4" fontId="1" fillId="2" borderId="23" xfId="21" applyNumberFormat="1" applyFont="1" applyFill="1" applyBorder="1" applyAlignment="1">
      <alignment horizontal="right"/>
      <protection/>
    </xf>
    <xf numFmtId="4" fontId="1" fillId="2" borderId="24" xfId="21" applyNumberFormat="1" applyFont="1" applyFill="1" applyBorder="1" applyAlignment="1">
      <alignment horizontal="right"/>
      <protection/>
    </xf>
    <xf numFmtId="4" fontId="3" fillId="2" borderId="25" xfId="21" applyNumberFormat="1" applyFont="1" applyFill="1" applyBorder="1">
      <alignment/>
      <protection/>
    </xf>
    <xf numFmtId="1" fontId="6" fillId="2" borderId="30" xfId="21" applyNumberFormat="1" applyFont="1" applyFill="1" applyBorder="1" applyAlignment="1">
      <alignment horizontal="center" vertical="center"/>
      <protection/>
    </xf>
    <xf numFmtId="1" fontId="6" fillId="2" borderId="31" xfId="21" applyNumberFormat="1" applyFont="1" applyFill="1" applyBorder="1" applyAlignment="1">
      <alignment horizontal="center" vertical="center"/>
      <protection/>
    </xf>
    <xf numFmtId="0" fontId="1" fillId="0" borderId="32" xfId="21" applyFont="1" applyBorder="1" applyAlignment="1">
      <alignment horizontal="center"/>
      <protection/>
    </xf>
    <xf numFmtId="0" fontId="1" fillId="0" borderId="33" xfId="21" applyFont="1" applyBorder="1" applyAlignment="1">
      <alignment horizontal="center"/>
      <protection/>
    </xf>
    <xf numFmtId="49" fontId="1" fillId="0" borderId="34" xfId="21" applyNumberFormat="1" applyFont="1" applyBorder="1" applyAlignment="1">
      <alignment horizontal="center"/>
      <protection/>
    </xf>
    <xf numFmtId="0" fontId="1" fillId="0" borderId="35" xfId="21" applyFont="1" applyBorder="1" applyAlignment="1">
      <alignment horizontal="center"/>
      <protection/>
    </xf>
    <xf numFmtId="0" fontId="3" fillId="0" borderId="36" xfId="21" applyFont="1" applyBorder="1" applyAlignment="1">
      <alignment horizontal="center" shrinkToFit="1"/>
      <protection/>
    </xf>
    <xf numFmtId="0" fontId="3" fillId="0" borderId="12" xfId="21" applyFont="1" applyBorder="1" applyAlignment="1">
      <alignment horizontal="center" shrinkToFit="1"/>
      <protection/>
    </xf>
    <xf numFmtId="0" fontId="3" fillId="0" borderId="13" xfId="21" applyFont="1" applyBorder="1" applyAlignment="1">
      <alignment horizontal="center" shrinkToFit="1"/>
      <protection/>
    </xf>
    <xf numFmtId="1" fontId="6" fillId="2" borderId="26" xfId="21" applyNumberFormat="1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49" fontId="9" fillId="0" borderId="38" xfId="20" applyNumberFormat="1" applyFont="1" applyBorder="1" applyAlignment="1">
      <alignment horizontal="left" shrinkToFit="1"/>
      <protection/>
    </xf>
    <xf numFmtId="0" fontId="9" fillId="0" borderId="0" xfId="20" applyFont="1" applyBorder="1" applyAlignment="1">
      <alignment shrinkToFit="1"/>
      <protection/>
    </xf>
    <xf numFmtId="49" fontId="9" fillId="0" borderId="34" xfId="20" applyNumberFormat="1" applyFont="1" applyBorder="1" applyAlignment="1">
      <alignment horizontal="left" shrinkToFit="1"/>
      <protection/>
    </xf>
    <xf numFmtId="0" fontId="9" fillId="0" borderId="12" xfId="20" applyFont="1" applyBorder="1" applyAlignment="1">
      <alignment shrinkToFit="1"/>
      <protection/>
    </xf>
    <xf numFmtId="0" fontId="1" fillId="0" borderId="38" xfId="21" applyFont="1" applyBorder="1" applyAlignment="1">
      <alignment horizontal="center"/>
      <protection/>
    </xf>
    <xf numFmtId="0" fontId="1" fillId="0" borderId="39" xfId="21" applyFont="1" applyBorder="1" applyAlignment="1">
      <alignment horizontal="center"/>
      <protection/>
    </xf>
    <xf numFmtId="49" fontId="9" fillId="0" borderId="32" xfId="20" applyNumberFormat="1" applyFont="1" applyBorder="1" applyAlignment="1">
      <alignment horizontal="left" shrinkToFit="1"/>
      <protection/>
    </xf>
    <xf numFmtId="0" fontId="0" fillId="0" borderId="9" xfId="0" applyBorder="1"/>
    <xf numFmtId="0" fontId="11" fillId="0" borderId="0" xfId="20" applyFont="1" applyBorder="1" applyAlignment="1">
      <alignment shrinkToFi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  <cellStyle name="Procent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 topLeftCell="A1">
      <selection activeCell="A5" sqref="A5:E5"/>
    </sheetView>
  </sheetViews>
  <sheetFormatPr defaultColWidth="9.140625" defaultRowHeight="15"/>
  <cols>
    <col min="2" max="2" width="13.57421875" style="3" customWidth="1"/>
    <col min="3" max="3" width="47.7109375" style="0" customWidth="1"/>
    <col min="6" max="6" width="9.421875" style="0" bestFit="1" customWidth="1"/>
    <col min="7" max="7" width="13.7109375" style="0" customWidth="1"/>
  </cols>
  <sheetData>
    <row r="1" spans="1:7" ht="15.75">
      <c r="A1" s="73" t="s">
        <v>0</v>
      </c>
      <c r="B1" s="74"/>
      <c r="C1" s="37" t="s">
        <v>100</v>
      </c>
      <c r="D1" s="38"/>
      <c r="E1" s="39"/>
      <c r="F1" s="40"/>
      <c r="G1" s="41"/>
    </row>
    <row r="2" spans="1:7" ht="15.75">
      <c r="A2" s="86" t="s">
        <v>1</v>
      </c>
      <c r="B2" s="87"/>
      <c r="C2" s="27" t="s">
        <v>29</v>
      </c>
      <c r="D2" s="28"/>
      <c r="E2" s="30"/>
      <c r="F2" s="29"/>
      <c r="G2" s="42"/>
    </row>
    <row r="3" spans="1:7" ht="15.75" thickBot="1">
      <c r="A3" s="75" t="s">
        <v>83</v>
      </c>
      <c r="B3" s="76"/>
      <c r="C3" s="43" t="s">
        <v>91</v>
      </c>
      <c r="D3" s="44"/>
      <c r="E3" s="77" t="s">
        <v>82</v>
      </c>
      <c r="F3" s="78"/>
      <c r="G3" s="79"/>
    </row>
    <row r="4" spans="1:7" ht="15">
      <c r="A4" s="88" t="s">
        <v>84</v>
      </c>
      <c r="B4" s="89"/>
      <c r="C4" s="89"/>
      <c r="D4" s="89"/>
      <c r="E4" s="89"/>
      <c r="F4" s="32"/>
      <c r="G4" s="33"/>
    </row>
    <row r="5" spans="1:7" ht="15">
      <c r="A5" s="82" t="s">
        <v>85</v>
      </c>
      <c r="B5" s="90"/>
      <c r="C5" s="90"/>
      <c r="D5" s="90"/>
      <c r="E5" s="90"/>
      <c r="F5" s="31"/>
      <c r="G5" s="34"/>
    </row>
    <row r="6" spans="1:7" ht="15">
      <c r="A6" s="82" t="s">
        <v>86</v>
      </c>
      <c r="B6" s="90"/>
      <c r="C6" s="90"/>
      <c r="D6" s="90"/>
      <c r="E6" s="90"/>
      <c r="F6" s="31"/>
      <c r="G6" s="34"/>
    </row>
    <row r="7" spans="1:7" ht="15">
      <c r="A7" s="82" t="s">
        <v>87</v>
      </c>
      <c r="B7" s="90"/>
      <c r="C7" s="90"/>
      <c r="D7" s="90"/>
      <c r="E7" s="90"/>
      <c r="F7" s="31"/>
      <c r="G7" s="34"/>
    </row>
    <row r="8" spans="1:7" ht="15">
      <c r="A8" s="82" t="s">
        <v>88</v>
      </c>
      <c r="B8" s="83"/>
      <c r="C8" s="83"/>
      <c r="D8" s="83"/>
      <c r="E8" s="83"/>
      <c r="F8" s="31"/>
      <c r="G8" s="34"/>
    </row>
    <row r="9" spans="1:7" ht="15.75" thickBot="1">
      <c r="A9" s="84" t="s">
        <v>89</v>
      </c>
      <c r="B9" s="85"/>
      <c r="C9" s="85"/>
      <c r="D9" s="85"/>
      <c r="E9" s="85"/>
      <c r="F9" s="35"/>
      <c r="G9" s="36"/>
    </row>
    <row r="10" spans="1:7" ht="15">
      <c r="A10" s="45" t="s">
        <v>2</v>
      </c>
      <c r="B10" s="80" t="s">
        <v>28</v>
      </c>
      <c r="C10" s="80" t="s">
        <v>3</v>
      </c>
      <c r="D10" s="80" t="s">
        <v>4</v>
      </c>
      <c r="E10" s="80" t="s">
        <v>45</v>
      </c>
      <c r="F10" s="80" t="s">
        <v>46</v>
      </c>
      <c r="G10" s="71" t="s">
        <v>47</v>
      </c>
    </row>
    <row r="11" spans="1:7" ht="15">
      <c r="A11" s="46" t="s">
        <v>17</v>
      </c>
      <c r="B11" s="81"/>
      <c r="C11" s="81"/>
      <c r="D11" s="81"/>
      <c r="E11" s="81"/>
      <c r="F11" s="81"/>
      <c r="G11" s="72"/>
    </row>
    <row r="12" spans="1:7" ht="15">
      <c r="A12" s="47"/>
      <c r="B12" s="19" t="s">
        <v>49</v>
      </c>
      <c r="C12" s="1" t="s">
        <v>30</v>
      </c>
      <c r="D12" s="17"/>
      <c r="E12" s="18"/>
      <c r="F12" s="18"/>
      <c r="G12" s="48"/>
    </row>
    <row r="13" spans="1:7" s="2" customFormat="1" ht="24">
      <c r="A13" s="49">
        <v>1</v>
      </c>
      <c r="B13" s="10">
        <v>1</v>
      </c>
      <c r="C13" s="11" t="s">
        <v>32</v>
      </c>
      <c r="D13" s="12" t="s">
        <v>6</v>
      </c>
      <c r="E13" s="13">
        <v>1</v>
      </c>
      <c r="F13" s="13"/>
      <c r="G13" s="50">
        <f>E13*F13</f>
        <v>0</v>
      </c>
    </row>
    <row r="14" spans="1:7" s="2" customFormat="1" ht="24">
      <c r="A14" s="49">
        <f aca="true" t="shared" si="0" ref="A14:A80">A13+1</f>
        <v>2</v>
      </c>
      <c r="B14" s="10">
        <f aca="true" t="shared" si="1" ref="B14:B46">B13+1</f>
        <v>2</v>
      </c>
      <c r="C14" s="11" t="s">
        <v>33</v>
      </c>
      <c r="D14" s="12" t="s">
        <v>6</v>
      </c>
      <c r="E14" s="13">
        <v>1</v>
      </c>
      <c r="F14" s="13"/>
      <c r="G14" s="50">
        <f aca="true" t="shared" si="2" ref="G14:G45">E14*F14</f>
        <v>0</v>
      </c>
    </row>
    <row r="15" spans="1:7" s="2" customFormat="1" ht="15">
      <c r="A15" s="49">
        <f t="shared" si="0"/>
        <v>3</v>
      </c>
      <c r="B15" s="10">
        <f t="shared" si="1"/>
        <v>3</v>
      </c>
      <c r="C15" s="11" t="s">
        <v>34</v>
      </c>
      <c r="D15" s="12" t="s">
        <v>6</v>
      </c>
      <c r="E15" s="13">
        <v>1</v>
      </c>
      <c r="F15" s="13"/>
      <c r="G15" s="50">
        <f aca="true" t="shared" si="3" ref="G15:G24">E15*F15</f>
        <v>0</v>
      </c>
    </row>
    <row r="16" spans="1:7" s="2" customFormat="1" ht="15">
      <c r="A16" s="49">
        <f t="shared" si="0"/>
        <v>4</v>
      </c>
      <c r="B16" s="10">
        <f t="shared" si="1"/>
        <v>4</v>
      </c>
      <c r="C16" s="11" t="s">
        <v>75</v>
      </c>
      <c r="D16" s="12" t="s">
        <v>6</v>
      </c>
      <c r="E16" s="13">
        <v>1</v>
      </c>
      <c r="F16" s="13"/>
      <c r="G16" s="50">
        <f t="shared" si="3"/>
        <v>0</v>
      </c>
    </row>
    <row r="17" spans="1:7" s="2" customFormat="1" ht="15">
      <c r="A17" s="49">
        <f t="shared" si="0"/>
        <v>5</v>
      </c>
      <c r="B17" s="10">
        <f t="shared" si="1"/>
        <v>5</v>
      </c>
      <c r="C17" s="11" t="s">
        <v>11</v>
      </c>
      <c r="D17" s="12" t="s">
        <v>6</v>
      </c>
      <c r="E17" s="13">
        <v>2</v>
      </c>
      <c r="F17" s="13"/>
      <c r="G17" s="50">
        <f t="shared" si="3"/>
        <v>0</v>
      </c>
    </row>
    <row r="18" spans="1:7" s="2" customFormat="1" ht="15">
      <c r="A18" s="49">
        <f t="shared" si="0"/>
        <v>6</v>
      </c>
      <c r="B18" s="10">
        <f t="shared" si="1"/>
        <v>6</v>
      </c>
      <c r="C18" s="11" t="s">
        <v>18</v>
      </c>
      <c r="D18" s="12" t="s">
        <v>6</v>
      </c>
      <c r="E18" s="13">
        <v>1</v>
      </c>
      <c r="F18" s="13"/>
      <c r="G18" s="50">
        <f t="shared" si="3"/>
        <v>0</v>
      </c>
    </row>
    <row r="19" spans="1:7" s="2" customFormat="1" ht="15">
      <c r="A19" s="49">
        <f t="shared" si="0"/>
        <v>7</v>
      </c>
      <c r="B19" s="10">
        <f t="shared" si="1"/>
        <v>7</v>
      </c>
      <c r="C19" s="9" t="s">
        <v>31</v>
      </c>
      <c r="D19" s="12" t="s">
        <v>6</v>
      </c>
      <c r="E19" s="13">
        <v>5</v>
      </c>
      <c r="F19" s="13"/>
      <c r="G19" s="50">
        <f t="shared" si="3"/>
        <v>0</v>
      </c>
    </row>
    <row r="20" spans="1:7" s="2" customFormat="1" ht="15">
      <c r="A20" s="49">
        <f t="shared" si="0"/>
        <v>8</v>
      </c>
      <c r="B20" s="10">
        <f t="shared" si="1"/>
        <v>8</v>
      </c>
      <c r="C20" s="9" t="s">
        <v>10</v>
      </c>
      <c r="D20" s="12" t="s">
        <v>6</v>
      </c>
      <c r="E20" s="13">
        <v>2</v>
      </c>
      <c r="F20" s="13"/>
      <c r="G20" s="50">
        <f t="shared" si="3"/>
        <v>0</v>
      </c>
    </row>
    <row r="21" spans="1:7" s="2" customFormat="1" ht="15">
      <c r="A21" s="49">
        <f t="shared" si="0"/>
        <v>9</v>
      </c>
      <c r="B21" s="10">
        <f t="shared" si="1"/>
        <v>9</v>
      </c>
      <c r="C21" s="11" t="s">
        <v>35</v>
      </c>
      <c r="D21" s="12" t="s">
        <v>6</v>
      </c>
      <c r="E21" s="13">
        <v>6</v>
      </c>
      <c r="F21" s="13"/>
      <c r="G21" s="50">
        <f t="shared" si="3"/>
        <v>0</v>
      </c>
    </row>
    <row r="22" spans="1:7" s="2" customFormat="1" ht="15">
      <c r="A22" s="49">
        <f t="shared" si="0"/>
        <v>10</v>
      </c>
      <c r="B22" s="10">
        <f t="shared" si="1"/>
        <v>10</v>
      </c>
      <c r="C22" s="11" t="s">
        <v>36</v>
      </c>
      <c r="D22" s="12" t="s">
        <v>6</v>
      </c>
      <c r="E22" s="13">
        <v>12</v>
      </c>
      <c r="F22" s="13"/>
      <c r="G22" s="50">
        <f t="shared" si="3"/>
        <v>0</v>
      </c>
    </row>
    <row r="23" spans="1:7" s="2" customFormat="1" ht="15">
      <c r="A23" s="49">
        <f t="shared" si="0"/>
        <v>11</v>
      </c>
      <c r="B23" s="10">
        <f t="shared" si="1"/>
        <v>11</v>
      </c>
      <c r="C23" s="11" t="s">
        <v>39</v>
      </c>
      <c r="D23" s="12" t="s">
        <v>6</v>
      </c>
      <c r="E23" s="13">
        <v>6</v>
      </c>
      <c r="F23" s="13"/>
      <c r="G23" s="50">
        <f t="shared" si="3"/>
        <v>0</v>
      </c>
    </row>
    <row r="24" spans="1:7" s="2" customFormat="1" ht="15">
      <c r="A24" s="49">
        <f t="shared" si="0"/>
        <v>12</v>
      </c>
      <c r="B24" s="10">
        <f t="shared" si="1"/>
        <v>12</v>
      </c>
      <c r="C24" s="11" t="s">
        <v>22</v>
      </c>
      <c r="D24" s="12" t="s">
        <v>6</v>
      </c>
      <c r="E24" s="13">
        <v>4</v>
      </c>
      <c r="F24" s="13"/>
      <c r="G24" s="50">
        <f t="shared" si="3"/>
        <v>0</v>
      </c>
    </row>
    <row r="25" spans="1:7" s="2" customFormat="1" ht="15">
      <c r="A25" s="49">
        <f t="shared" si="0"/>
        <v>13</v>
      </c>
      <c r="B25" s="10">
        <f t="shared" si="1"/>
        <v>13</v>
      </c>
      <c r="C25" s="11" t="s">
        <v>37</v>
      </c>
      <c r="D25" s="12" t="s">
        <v>5</v>
      </c>
      <c r="E25" s="13">
        <v>12</v>
      </c>
      <c r="F25" s="13"/>
      <c r="G25" s="50">
        <f t="shared" si="2"/>
        <v>0</v>
      </c>
    </row>
    <row r="26" spans="1:7" s="2" customFormat="1" ht="15">
      <c r="A26" s="49">
        <f t="shared" si="0"/>
        <v>14</v>
      </c>
      <c r="B26" s="10">
        <f t="shared" si="1"/>
        <v>14</v>
      </c>
      <c r="C26" s="11" t="s">
        <v>12</v>
      </c>
      <c r="D26" s="12" t="s">
        <v>5</v>
      </c>
      <c r="E26" s="13">
        <v>2</v>
      </c>
      <c r="F26" s="13"/>
      <c r="G26" s="50">
        <f t="shared" si="2"/>
        <v>0</v>
      </c>
    </row>
    <row r="27" spans="1:7" s="2" customFormat="1" ht="15">
      <c r="A27" s="49">
        <f t="shared" si="0"/>
        <v>15</v>
      </c>
      <c r="B27" s="10">
        <f t="shared" si="1"/>
        <v>15</v>
      </c>
      <c r="C27" s="11" t="s">
        <v>38</v>
      </c>
      <c r="D27" s="12" t="s">
        <v>5</v>
      </c>
      <c r="E27" s="13">
        <v>16</v>
      </c>
      <c r="F27" s="13"/>
      <c r="G27" s="50">
        <f t="shared" si="2"/>
        <v>0</v>
      </c>
    </row>
    <row r="28" spans="1:7" s="2" customFormat="1" ht="15">
      <c r="A28" s="49">
        <f t="shared" si="0"/>
        <v>16</v>
      </c>
      <c r="B28" s="10">
        <f t="shared" si="1"/>
        <v>16</v>
      </c>
      <c r="C28" s="11" t="s">
        <v>19</v>
      </c>
      <c r="D28" s="12" t="s">
        <v>5</v>
      </c>
      <c r="E28" s="13">
        <v>12</v>
      </c>
      <c r="F28" s="13"/>
      <c r="G28" s="50">
        <f t="shared" si="2"/>
        <v>0</v>
      </c>
    </row>
    <row r="29" spans="1:7" s="2" customFormat="1" ht="15">
      <c r="A29" s="49">
        <f t="shared" si="0"/>
        <v>17</v>
      </c>
      <c r="B29" s="10">
        <f t="shared" si="1"/>
        <v>17</v>
      </c>
      <c r="C29" s="11" t="s">
        <v>13</v>
      </c>
      <c r="D29" s="12" t="s">
        <v>5</v>
      </c>
      <c r="E29" s="13">
        <v>6</v>
      </c>
      <c r="F29" s="13"/>
      <c r="G29" s="50">
        <f t="shared" si="2"/>
        <v>0</v>
      </c>
    </row>
    <row r="30" spans="1:7" s="2" customFormat="1" ht="15">
      <c r="A30" s="49">
        <f t="shared" si="0"/>
        <v>18</v>
      </c>
      <c r="B30" s="10">
        <f t="shared" si="1"/>
        <v>18</v>
      </c>
      <c r="C30" s="11" t="s">
        <v>40</v>
      </c>
      <c r="D30" s="12" t="s">
        <v>6</v>
      </c>
      <c r="E30" s="13">
        <v>3</v>
      </c>
      <c r="F30" s="13"/>
      <c r="G30" s="50">
        <f t="shared" si="2"/>
        <v>0</v>
      </c>
    </row>
    <row r="31" spans="1:7" s="2" customFormat="1" ht="15">
      <c r="A31" s="49">
        <f t="shared" si="0"/>
        <v>19</v>
      </c>
      <c r="B31" s="10">
        <f t="shared" si="1"/>
        <v>19</v>
      </c>
      <c r="C31" s="11" t="s">
        <v>41</v>
      </c>
      <c r="D31" s="12" t="s">
        <v>6</v>
      </c>
      <c r="E31" s="13">
        <v>3</v>
      </c>
      <c r="F31" s="13"/>
      <c r="G31" s="50">
        <f t="shared" si="2"/>
        <v>0</v>
      </c>
    </row>
    <row r="32" spans="1:7" s="2" customFormat="1" ht="15">
      <c r="A32" s="49">
        <f t="shared" si="0"/>
        <v>20</v>
      </c>
      <c r="B32" s="10">
        <f t="shared" si="1"/>
        <v>20</v>
      </c>
      <c r="C32" s="11" t="s">
        <v>42</v>
      </c>
      <c r="D32" s="12" t="s">
        <v>6</v>
      </c>
      <c r="E32" s="13">
        <v>1</v>
      </c>
      <c r="F32" s="13"/>
      <c r="G32" s="50">
        <f t="shared" si="2"/>
        <v>0</v>
      </c>
    </row>
    <row r="33" spans="1:7" s="2" customFormat="1" ht="15">
      <c r="A33" s="49">
        <f t="shared" si="0"/>
        <v>21</v>
      </c>
      <c r="B33" s="10">
        <f t="shared" si="1"/>
        <v>21</v>
      </c>
      <c r="C33" s="11" t="s">
        <v>16</v>
      </c>
      <c r="D33" s="12" t="s">
        <v>6</v>
      </c>
      <c r="E33" s="13">
        <v>2</v>
      </c>
      <c r="F33" s="13"/>
      <c r="G33" s="50">
        <f>E33*F33</f>
        <v>0</v>
      </c>
    </row>
    <row r="34" spans="1:7" s="2" customFormat="1" ht="24">
      <c r="A34" s="49">
        <f t="shared" si="0"/>
        <v>22</v>
      </c>
      <c r="B34" s="10">
        <f t="shared" si="1"/>
        <v>22</v>
      </c>
      <c r="C34" s="14" t="s">
        <v>23</v>
      </c>
      <c r="D34" s="12" t="s">
        <v>6</v>
      </c>
      <c r="E34" s="13">
        <v>3</v>
      </c>
      <c r="F34" s="13"/>
      <c r="G34" s="50">
        <f t="shared" si="2"/>
        <v>0</v>
      </c>
    </row>
    <row r="35" spans="1:7" s="2" customFormat="1" ht="15">
      <c r="A35" s="49">
        <f t="shared" si="0"/>
        <v>23</v>
      </c>
      <c r="B35" s="10">
        <f t="shared" si="1"/>
        <v>23</v>
      </c>
      <c r="C35" s="14" t="s">
        <v>24</v>
      </c>
      <c r="D35" s="12" t="s">
        <v>6</v>
      </c>
      <c r="E35" s="13">
        <v>3</v>
      </c>
      <c r="F35" s="13"/>
      <c r="G35" s="50">
        <f t="shared" si="2"/>
        <v>0</v>
      </c>
    </row>
    <row r="36" spans="1:7" s="2" customFormat="1" ht="15">
      <c r="A36" s="49">
        <f t="shared" si="0"/>
        <v>24</v>
      </c>
      <c r="B36" s="10">
        <f t="shared" si="1"/>
        <v>24</v>
      </c>
      <c r="C36" s="14" t="s">
        <v>25</v>
      </c>
      <c r="D36" s="12" t="s">
        <v>26</v>
      </c>
      <c r="E36" s="13">
        <v>3</v>
      </c>
      <c r="F36" s="13"/>
      <c r="G36" s="50">
        <f t="shared" si="2"/>
        <v>0</v>
      </c>
    </row>
    <row r="37" spans="1:7" s="2" customFormat="1" ht="15">
      <c r="A37" s="49">
        <f t="shared" si="0"/>
        <v>25</v>
      </c>
      <c r="B37" s="10">
        <f t="shared" si="1"/>
        <v>25</v>
      </c>
      <c r="C37" s="14" t="s">
        <v>27</v>
      </c>
      <c r="D37" s="12" t="s">
        <v>6</v>
      </c>
      <c r="E37" s="13">
        <v>4</v>
      </c>
      <c r="F37" s="13"/>
      <c r="G37" s="50">
        <f t="shared" si="2"/>
        <v>0</v>
      </c>
    </row>
    <row r="38" spans="1:7" s="2" customFormat="1" ht="24">
      <c r="A38" s="49">
        <f t="shared" si="0"/>
        <v>26</v>
      </c>
      <c r="B38" s="10">
        <f t="shared" si="1"/>
        <v>26</v>
      </c>
      <c r="C38" s="11" t="s">
        <v>43</v>
      </c>
      <c r="D38" s="12" t="s">
        <v>5</v>
      </c>
      <c r="E38" s="13">
        <v>36</v>
      </c>
      <c r="F38" s="13"/>
      <c r="G38" s="50">
        <f t="shared" si="2"/>
        <v>0</v>
      </c>
    </row>
    <row r="39" spans="1:7" s="2" customFormat="1" ht="15">
      <c r="A39" s="49">
        <f t="shared" si="0"/>
        <v>27</v>
      </c>
      <c r="B39" s="10">
        <f t="shared" si="1"/>
        <v>27</v>
      </c>
      <c r="C39" s="11" t="s">
        <v>21</v>
      </c>
      <c r="D39" s="12" t="s">
        <v>6</v>
      </c>
      <c r="E39" s="13">
        <v>3</v>
      </c>
      <c r="F39" s="13"/>
      <c r="G39" s="50">
        <f>E39*F39</f>
        <v>0</v>
      </c>
    </row>
    <row r="40" spans="1:7" s="2" customFormat="1" ht="15">
      <c r="A40" s="49">
        <f t="shared" si="0"/>
        <v>28</v>
      </c>
      <c r="B40" s="10">
        <f t="shared" si="1"/>
        <v>28</v>
      </c>
      <c r="C40" s="11" t="s">
        <v>65</v>
      </c>
      <c r="D40" s="12" t="s">
        <v>5</v>
      </c>
      <c r="E40" s="13">
        <v>30</v>
      </c>
      <c r="F40" s="13"/>
      <c r="G40" s="50">
        <f>E40*F40</f>
        <v>0</v>
      </c>
    </row>
    <row r="41" spans="1:7" s="2" customFormat="1" ht="15">
      <c r="A41" s="49">
        <f t="shared" si="0"/>
        <v>29</v>
      </c>
      <c r="B41" s="10">
        <f t="shared" si="1"/>
        <v>29</v>
      </c>
      <c r="C41" s="9" t="s">
        <v>20</v>
      </c>
      <c r="D41" s="12" t="s">
        <v>5</v>
      </c>
      <c r="E41" s="13">
        <v>18</v>
      </c>
      <c r="F41" s="13"/>
      <c r="G41" s="50">
        <f>E41*F41</f>
        <v>0</v>
      </c>
    </row>
    <row r="42" spans="1:7" s="2" customFormat="1" ht="24">
      <c r="A42" s="49">
        <f t="shared" si="0"/>
        <v>30</v>
      </c>
      <c r="B42" s="10">
        <f t="shared" si="1"/>
        <v>30</v>
      </c>
      <c r="C42" s="11" t="s">
        <v>14</v>
      </c>
      <c r="D42" s="12" t="s">
        <v>7</v>
      </c>
      <c r="E42" s="13">
        <v>40</v>
      </c>
      <c r="F42" s="13"/>
      <c r="G42" s="50">
        <f t="shared" si="2"/>
        <v>0</v>
      </c>
    </row>
    <row r="43" spans="1:7" s="2" customFormat="1" ht="15">
      <c r="A43" s="49">
        <f t="shared" si="0"/>
        <v>31</v>
      </c>
      <c r="B43" s="10">
        <f t="shared" si="1"/>
        <v>31</v>
      </c>
      <c r="C43" s="11" t="s">
        <v>76</v>
      </c>
      <c r="D43" s="12" t="s">
        <v>8</v>
      </c>
      <c r="E43" s="13">
        <v>26</v>
      </c>
      <c r="F43" s="13"/>
      <c r="G43" s="50">
        <f t="shared" si="2"/>
        <v>0</v>
      </c>
    </row>
    <row r="44" spans="1:7" s="2" customFormat="1" ht="15">
      <c r="A44" s="49">
        <f t="shared" si="0"/>
        <v>32</v>
      </c>
      <c r="B44" s="10">
        <f t="shared" si="1"/>
        <v>32</v>
      </c>
      <c r="C44" s="11" t="s">
        <v>77</v>
      </c>
      <c r="D44" s="12" t="s">
        <v>8</v>
      </c>
      <c r="E44" s="13">
        <v>150</v>
      </c>
      <c r="F44" s="13"/>
      <c r="G44" s="50">
        <f>E44*F44</f>
        <v>0</v>
      </c>
    </row>
    <row r="45" spans="1:7" s="2" customFormat="1" ht="15">
      <c r="A45" s="49">
        <f t="shared" si="0"/>
        <v>33</v>
      </c>
      <c r="B45" s="10">
        <f t="shared" si="1"/>
        <v>33</v>
      </c>
      <c r="C45" s="9" t="s">
        <v>78</v>
      </c>
      <c r="D45" s="15" t="s">
        <v>79</v>
      </c>
      <c r="E45" s="16">
        <v>1</v>
      </c>
      <c r="F45" s="16"/>
      <c r="G45" s="51">
        <f t="shared" si="2"/>
        <v>0</v>
      </c>
    </row>
    <row r="46" spans="1:7" s="2" customFormat="1" ht="24">
      <c r="A46" s="49">
        <f t="shared" si="0"/>
        <v>34</v>
      </c>
      <c r="B46" s="10">
        <f t="shared" si="1"/>
        <v>34</v>
      </c>
      <c r="C46" s="9" t="s">
        <v>95</v>
      </c>
      <c r="D46" s="15" t="s">
        <v>79</v>
      </c>
      <c r="E46" s="16">
        <v>1</v>
      </c>
      <c r="F46" s="16"/>
      <c r="G46" s="51">
        <f>E46*F46</f>
        <v>0</v>
      </c>
    </row>
    <row r="47" spans="1:7" s="2" customFormat="1" ht="15.75" thickBot="1">
      <c r="A47" s="52">
        <f t="shared" si="0"/>
        <v>35</v>
      </c>
      <c r="B47" s="53" t="s">
        <v>9</v>
      </c>
      <c r="C47" s="54" t="str">
        <f>C12</f>
        <v>Oprava rozvodu páry</v>
      </c>
      <c r="D47" s="55"/>
      <c r="E47" s="56"/>
      <c r="F47" s="57"/>
      <c r="G47" s="58">
        <f>SUM(G11:G45)</f>
        <v>0</v>
      </c>
    </row>
    <row r="48" spans="1:7" s="2" customFormat="1" ht="15">
      <c r="A48" s="59">
        <f t="shared" si="0"/>
        <v>36</v>
      </c>
      <c r="B48" s="60" t="s">
        <v>48</v>
      </c>
      <c r="C48" s="61" t="s">
        <v>50</v>
      </c>
      <c r="D48" s="62"/>
      <c r="E48" s="63"/>
      <c r="F48" s="63"/>
      <c r="G48" s="64"/>
    </row>
    <row r="49" spans="1:7" s="2" customFormat="1" ht="36">
      <c r="A49" s="49">
        <f t="shared" si="0"/>
        <v>37</v>
      </c>
      <c r="B49" s="10">
        <v>1</v>
      </c>
      <c r="C49" s="11" t="s">
        <v>99</v>
      </c>
      <c r="D49" s="12" t="s">
        <v>6</v>
      </c>
      <c r="E49" s="13">
        <v>2</v>
      </c>
      <c r="F49" s="13"/>
      <c r="G49" s="50">
        <f aca="true" t="shared" si="4" ref="G49:G75">E49*F49</f>
        <v>0</v>
      </c>
    </row>
    <row r="50" spans="1:7" s="2" customFormat="1" ht="15">
      <c r="A50" s="49">
        <f t="shared" si="0"/>
        <v>38</v>
      </c>
      <c r="B50" s="10">
        <f>B49+1</f>
        <v>2</v>
      </c>
      <c r="C50" s="11" t="s">
        <v>92</v>
      </c>
      <c r="D50" s="12" t="s">
        <v>6</v>
      </c>
      <c r="E50" s="13">
        <v>1</v>
      </c>
      <c r="F50" s="13"/>
      <c r="G50" s="50">
        <f t="shared" si="4"/>
        <v>0</v>
      </c>
    </row>
    <row r="51" spans="1:7" s="2" customFormat="1" ht="15">
      <c r="A51" s="49">
        <f t="shared" si="0"/>
        <v>39</v>
      </c>
      <c r="B51" s="10">
        <f aca="true" t="shared" si="5" ref="B51:B75">B50+1</f>
        <v>3</v>
      </c>
      <c r="C51" s="11" t="s">
        <v>97</v>
      </c>
      <c r="D51" s="12" t="s">
        <v>6</v>
      </c>
      <c r="E51" s="13">
        <v>2</v>
      </c>
      <c r="F51" s="13"/>
      <c r="G51" s="50">
        <f t="shared" si="4"/>
        <v>0</v>
      </c>
    </row>
    <row r="52" spans="1:7" s="2" customFormat="1" ht="15">
      <c r="A52" s="49">
        <f t="shared" si="0"/>
        <v>40</v>
      </c>
      <c r="B52" s="10">
        <f t="shared" si="5"/>
        <v>4</v>
      </c>
      <c r="C52" s="11" t="s">
        <v>51</v>
      </c>
      <c r="D52" s="12" t="s">
        <v>6</v>
      </c>
      <c r="E52" s="13">
        <v>2</v>
      </c>
      <c r="F52" s="13"/>
      <c r="G52" s="50">
        <f t="shared" si="4"/>
        <v>0</v>
      </c>
    </row>
    <row r="53" spans="1:7" s="2" customFormat="1" ht="15">
      <c r="A53" s="49">
        <f t="shared" si="0"/>
        <v>41</v>
      </c>
      <c r="B53" s="10">
        <f t="shared" si="5"/>
        <v>5</v>
      </c>
      <c r="C53" s="11" t="s">
        <v>54</v>
      </c>
      <c r="D53" s="12" t="s">
        <v>6</v>
      </c>
      <c r="E53" s="13">
        <v>6</v>
      </c>
      <c r="F53" s="13"/>
      <c r="G53" s="50">
        <f t="shared" si="4"/>
        <v>0</v>
      </c>
    </row>
    <row r="54" spans="1:7" s="2" customFormat="1" ht="15">
      <c r="A54" s="49">
        <f t="shared" si="0"/>
        <v>42</v>
      </c>
      <c r="B54" s="10">
        <f t="shared" si="5"/>
        <v>6</v>
      </c>
      <c r="C54" s="11" t="s">
        <v>52</v>
      </c>
      <c r="D54" s="12" t="s">
        <v>6</v>
      </c>
      <c r="E54" s="13">
        <v>2</v>
      </c>
      <c r="F54" s="13"/>
      <c r="G54" s="50">
        <f>E54*F54</f>
        <v>0</v>
      </c>
    </row>
    <row r="55" spans="1:7" s="2" customFormat="1" ht="15">
      <c r="A55" s="49">
        <f t="shared" si="0"/>
        <v>43</v>
      </c>
      <c r="B55" s="10">
        <f t="shared" si="5"/>
        <v>7</v>
      </c>
      <c r="C55" s="11" t="s">
        <v>53</v>
      </c>
      <c r="D55" s="12" t="s">
        <v>6</v>
      </c>
      <c r="E55" s="13">
        <v>10</v>
      </c>
      <c r="F55" s="13"/>
      <c r="G55" s="50">
        <f t="shared" si="4"/>
        <v>0</v>
      </c>
    </row>
    <row r="56" spans="1:7" s="2" customFormat="1" ht="15">
      <c r="A56" s="49">
        <f t="shared" si="0"/>
        <v>44</v>
      </c>
      <c r="B56" s="10">
        <f t="shared" si="5"/>
        <v>8</v>
      </c>
      <c r="C56" s="11" t="s">
        <v>56</v>
      </c>
      <c r="D56" s="12" t="s">
        <v>6</v>
      </c>
      <c r="E56" s="13">
        <v>1</v>
      </c>
      <c r="F56" s="13"/>
      <c r="G56" s="50">
        <f t="shared" si="4"/>
        <v>0</v>
      </c>
    </row>
    <row r="57" spans="1:7" s="2" customFormat="1" ht="15">
      <c r="A57" s="49">
        <f t="shared" si="0"/>
        <v>45</v>
      </c>
      <c r="B57" s="10">
        <f t="shared" si="5"/>
        <v>9</v>
      </c>
      <c r="C57" s="11" t="s">
        <v>55</v>
      </c>
      <c r="D57" s="12" t="s">
        <v>6</v>
      </c>
      <c r="E57" s="13">
        <v>2</v>
      </c>
      <c r="F57" s="13"/>
      <c r="G57" s="50">
        <f t="shared" si="4"/>
        <v>0</v>
      </c>
    </row>
    <row r="58" spans="1:7" s="2" customFormat="1" ht="15">
      <c r="A58" s="49">
        <f t="shared" si="0"/>
        <v>46</v>
      </c>
      <c r="B58" s="10">
        <f t="shared" si="5"/>
        <v>10</v>
      </c>
      <c r="C58" s="11" t="s">
        <v>38</v>
      </c>
      <c r="D58" s="12" t="s">
        <v>5</v>
      </c>
      <c r="E58" s="13">
        <v>16</v>
      </c>
      <c r="F58" s="13"/>
      <c r="G58" s="50">
        <f t="shared" si="4"/>
        <v>0</v>
      </c>
    </row>
    <row r="59" spans="1:7" s="2" customFormat="1" ht="15">
      <c r="A59" s="49">
        <f t="shared" si="0"/>
        <v>47</v>
      </c>
      <c r="B59" s="10">
        <f t="shared" si="5"/>
        <v>11</v>
      </c>
      <c r="C59" s="11" t="s">
        <v>62</v>
      </c>
      <c r="D59" s="12" t="s">
        <v>5</v>
      </c>
      <c r="E59" s="13">
        <v>16</v>
      </c>
      <c r="F59" s="13"/>
      <c r="G59" s="50">
        <f t="shared" si="4"/>
        <v>0</v>
      </c>
    </row>
    <row r="60" spans="1:7" s="2" customFormat="1" ht="15">
      <c r="A60" s="49">
        <f t="shared" si="0"/>
        <v>48</v>
      </c>
      <c r="B60" s="10">
        <f t="shared" si="5"/>
        <v>12</v>
      </c>
      <c r="C60" s="11" t="s">
        <v>63</v>
      </c>
      <c r="D60" s="12" t="s">
        <v>5</v>
      </c>
      <c r="E60" s="13">
        <v>50</v>
      </c>
      <c r="F60" s="13"/>
      <c r="G60" s="50">
        <f t="shared" si="4"/>
        <v>0</v>
      </c>
    </row>
    <row r="61" spans="1:7" s="2" customFormat="1" ht="15">
      <c r="A61" s="49">
        <f t="shared" si="0"/>
        <v>49</v>
      </c>
      <c r="B61" s="10">
        <f t="shared" si="5"/>
        <v>13</v>
      </c>
      <c r="C61" s="11" t="s">
        <v>57</v>
      </c>
      <c r="D61" s="12" t="s">
        <v>6</v>
      </c>
      <c r="E61" s="13">
        <v>5</v>
      </c>
      <c r="F61" s="13"/>
      <c r="G61" s="50">
        <f t="shared" si="4"/>
        <v>0</v>
      </c>
    </row>
    <row r="62" spans="1:7" s="2" customFormat="1" ht="24">
      <c r="A62" s="49">
        <f t="shared" si="0"/>
        <v>50</v>
      </c>
      <c r="B62" s="10">
        <f t="shared" si="5"/>
        <v>14</v>
      </c>
      <c r="C62" s="14" t="s">
        <v>23</v>
      </c>
      <c r="D62" s="12" t="s">
        <v>6</v>
      </c>
      <c r="E62" s="13">
        <v>1</v>
      </c>
      <c r="F62" s="13"/>
      <c r="G62" s="50">
        <f t="shared" si="4"/>
        <v>0</v>
      </c>
    </row>
    <row r="63" spans="1:7" s="2" customFormat="1" ht="15">
      <c r="A63" s="49">
        <f t="shared" si="0"/>
        <v>51</v>
      </c>
      <c r="B63" s="10">
        <f t="shared" si="5"/>
        <v>15</v>
      </c>
      <c r="C63" s="14" t="s">
        <v>58</v>
      </c>
      <c r="D63" s="12" t="s">
        <v>6</v>
      </c>
      <c r="E63" s="13">
        <v>1</v>
      </c>
      <c r="F63" s="13"/>
      <c r="G63" s="50">
        <f t="shared" si="4"/>
        <v>0</v>
      </c>
    </row>
    <row r="64" spans="1:7" s="2" customFormat="1" ht="24">
      <c r="A64" s="49">
        <f t="shared" si="0"/>
        <v>52</v>
      </c>
      <c r="B64" s="10">
        <f t="shared" si="5"/>
        <v>16</v>
      </c>
      <c r="C64" s="11" t="s">
        <v>60</v>
      </c>
      <c r="D64" s="12" t="s">
        <v>5</v>
      </c>
      <c r="E64" s="13">
        <v>32</v>
      </c>
      <c r="F64" s="13"/>
      <c r="G64" s="50">
        <f t="shared" si="4"/>
        <v>0</v>
      </c>
    </row>
    <row r="65" spans="1:7" s="2" customFormat="1" ht="24">
      <c r="A65" s="49">
        <f t="shared" si="0"/>
        <v>53</v>
      </c>
      <c r="B65" s="10">
        <f t="shared" si="5"/>
        <v>17</v>
      </c>
      <c r="C65" s="11" t="s">
        <v>61</v>
      </c>
      <c r="D65" s="12" t="s">
        <v>5</v>
      </c>
      <c r="E65" s="13">
        <v>50</v>
      </c>
      <c r="F65" s="13"/>
      <c r="G65" s="50">
        <f>E65*F65</f>
        <v>0</v>
      </c>
    </row>
    <row r="66" spans="1:7" s="2" customFormat="1" ht="24">
      <c r="A66" s="49">
        <f t="shared" si="0"/>
        <v>54</v>
      </c>
      <c r="B66" s="10">
        <f t="shared" si="5"/>
        <v>18</v>
      </c>
      <c r="C66" s="11" t="s">
        <v>71</v>
      </c>
      <c r="D66" s="12" t="s">
        <v>44</v>
      </c>
      <c r="E66" s="13">
        <v>16</v>
      </c>
      <c r="F66" s="13"/>
      <c r="G66" s="50">
        <f>E66*F66</f>
        <v>0</v>
      </c>
    </row>
    <row r="67" spans="1:7" s="2" customFormat="1" ht="24">
      <c r="A67" s="49">
        <f t="shared" si="0"/>
        <v>55</v>
      </c>
      <c r="B67" s="10">
        <f t="shared" si="5"/>
        <v>19</v>
      </c>
      <c r="C67" s="14" t="s">
        <v>64</v>
      </c>
      <c r="D67" s="12" t="s">
        <v>6</v>
      </c>
      <c r="E67" s="13">
        <v>1</v>
      </c>
      <c r="F67" s="13"/>
      <c r="G67" s="50">
        <f>E67*F67</f>
        <v>0</v>
      </c>
    </row>
    <row r="68" spans="1:7" s="2" customFormat="1" ht="15">
      <c r="A68" s="49">
        <f t="shared" si="0"/>
        <v>56</v>
      </c>
      <c r="B68" s="10">
        <f t="shared" si="5"/>
        <v>20</v>
      </c>
      <c r="C68" s="11" t="s">
        <v>59</v>
      </c>
      <c r="D68" s="12" t="s">
        <v>5</v>
      </c>
      <c r="E68" s="13">
        <v>16</v>
      </c>
      <c r="F68" s="13"/>
      <c r="G68" s="50">
        <f t="shared" si="4"/>
        <v>0</v>
      </c>
    </row>
    <row r="69" spans="1:7" s="2" customFormat="1" ht="24">
      <c r="A69" s="49">
        <f t="shared" si="0"/>
        <v>57</v>
      </c>
      <c r="B69" s="10">
        <f t="shared" si="5"/>
        <v>21</v>
      </c>
      <c r="C69" s="9" t="s">
        <v>14</v>
      </c>
      <c r="D69" s="15" t="s">
        <v>7</v>
      </c>
      <c r="E69" s="16">
        <v>30</v>
      </c>
      <c r="F69" s="16"/>
      <c r="G69" s="51">
        <f t="shared" si="4"/>
        <v>0</v>
      </c>
    </row>
    <row r="70" spans="1:7" s="2" customFormat="1" ht="15">
      <c r="A70" s="49">
        <f t="shared" si="0"/>
        <v>58</v>
      </c>
      <c r="B70" s="10">
        <f t="shared" si="5"/>
        <v>22</v>
      </c>
      <c r="C70" s="9" t="s">
        <v>76</v>
      </c>
      <c r="D70" s="15" t="s">
        <v>8</v>
      </c>
      <c r="E70" s="16">
        <v>50</v>
      </c>
      <c r="F70" s="16"/>
      <c r="G70" s="51">
        <f t="shared" si="4"/>
        <v>0</v>
      </c>
    </row>
    <row r="71" spans="1:7" s="2" customFormat="1" ht="15">
      <c r="A71" s="49">
        <f t="shared" si="0"/>
        <v>59</v>
      </c>
      <c r="B71" s="10">
        <f t="shared" si="5"/>
        <v>23</v>
      </c>
      <c r="C71" s="9" t="s">
        <v>80</v>
      </c>
      <c r="D71" s="15" t="s">
        <v>8</v>
      </c>
      <c r="E71" s="16">
        <v>180</v>
      </c>
      <c r="F71" s="16"/>
      <c r="G71" s="51">
        <f>E71*F71</f>
        <v>0</v>
      </c>
    </row>
    <row r="72" spans="1:7" s="2" customFormat="1" ht="15">
      <c r="A72" s="49">
        <f t="shared" si="0"/>
        <v>60</v>
      </c>
      <c r="B72" s="10">
        <f t="shared" si="5"/>
        <v>24</v>
      </c>
      <c r="C72" s="9" t="s">
        <v>78</v>
      </c>
      <c r="D72" s="15" t="s">
        <v>79</v>
      </c>
      <c r="E72" s="16">
        <v>1</v>
      </c>
      <c r="F72" s="16"/>
      <c r="G72" s="51">
        <f>E72*F72</f>
        <v>0</v>
      </c>
    </row>
    <row r="73" spans="1:7" s="2" customFormat="1" ht="15">
      <c r="A73" s="49">
        <f t="shared" si="0"/>
        <v>61</v>
      </c>
      <c r="B73" s="10">
        <f t="shared" si="5"/>
        <v>25</v>
      </c>
      <c r="C73" s="9" t="s">
        <v>96</v>
      </c>
      <c r="D73" s="12" t="s">
        <v>6</v>
      </c>
      <c r="E73" s="16">
        <v>4</v>
      </c>
      <c r="F73" s="13"/>
      <c r="G73" s="50">
        <f t="shared" si="4"/>
        <v>0</v>
      </c>
    </row>
    <row r="74" spans="1:7" s="2" customFormat="1" ht="15">
      <c r="A74" s="49">
        <f t="shared" si="0"/>
        <v>62</v>
      </c>
      <c r="B74" s="10">
        <f t="shared" si="5"/>
        <v>26</v>
      </c>
      <c r="C74" s="9" t="s">
        <v>93</v>
      </c>
      <c r="D74" s="12" t="s">
        <v>94</v>
      </c>
      <c r="E74" s="16">
        <v>14</v>
      </c>
      <c r="F74" s="13"/>
      <c r="G74" s="50">
        <f>E74*F74</f>
        <v>0</v>
      </c>
    </row>
    <row r="75" spans="1:7" s="2" customFormat="1" ht="24">
      <c r="A75" s="49">
        <f t="shared" si="0"/>
        <v>63</v>
      </c>
      <c r="B75" s="10">
        <f t="shared" si="5"/>
        <v>27</v>
      </c>
      <c r="C75" s="9" t="s">
        <v>95</v>
      </c>
      <c r="D75" s="15" t="s">
        <v>6</v>
      </c>
      <c r="E75" s="16">
        <v>1</v>
      </c>
      <c r="F75" s="16"/>
      <c r="G75" s="51">
        <f t="shared" si="4"/>
        <v>0</v>
      </c>
    </row>
    <row r="76" spans="1:7" ht="15.75" thickBot="1">
      <c r="A76" s="49">
        <f t="shared" si="0"/>
        <v>64</v>
      </c>
      <c r="B76" s="65" t="s">
        <v>9</v>
      </c>
      <c r="C76" s="66" t="str">
        <f>C48</f>
        <v>Oprava havarijního stavu ohřevu teplé vody</v>
      </c>
      <c r="D76" s="67"/>
      <c r="E76" s="68"/>
      <c r="F76" s="69"/>
      <c r="G76" s="70">
        <f>SUM(G48:G75)</f>
        <v>0</v>
      </c>
    </row>
    <row r="77" spans="1:7" ht="15">
      <c r="A77" s="49">
        <f t="shared" si="0"/>
        <v>65</v>
      </c>
      <c r="B77" s="60" t="s">
        <v>66</v>
      </c>
      <c r="C77" s="61" t="s">
        <v>67</v>
      </c>
      <c r="D77" s="62"/>
      <c r="E77" s="63"/>
      <c r="F77" s="63"/>
      <c r="G77" s="64"/>
    </row>
    <row r="78" spans="1:7" ht="15">
      <c r="A78" s="49">
        <f t="shared" si="0"/>
        <v>66</v>
      </c>
      <c r="B78" s="10">
        <v>1</v>
      </c>
      <c r="C78" s="11" t="s">
        <v>68</v>
      </c>
      <c r="D78" s="12" t="s">
        <v>6</v>
      </c>
      <c r="E78" s="13">
        <v>1</v>
      </c>
      <c r="F78" s="13"/>
      <c r="G78" s="50">
        <f>E78*F78</f>
        <v>0</v>
      </c>
    </row>
    <row r="79" spans="1:7" ht="15">
      <c r="A79" s="49">
        <f t="shared" si="0"/>
        <v>67</v>
      </c>
      <c r="B79" s="10">
        <f>B78+1</f>
        <v>2</v>
      </c>
      <c r="C79" s="11" t="s">
        <v>55</v>
      </c>
      <c r="D79" s="12" t="s">
        <v>6</v>
      </c>
      <c r="E79" s="13">
        <v>6</v>
      </c>
      <c r="F79" s="13"/>
      <c r="G79" s="50">
        <f>E79*F79</f>
        <v>0</v>
      </c>
    </row>
    <row r="80" spans="1:7" ht="15">
      <c r="A80" s="49">
        <f t="shared" si="0"/>
        <v>68</v>
      </c>
      <c r="B80" s="10">
        <f>B79+1</f>
        <v>3</v>
      </c>
      <c r="C80" s="11" t="s">
        <v>69</v>
      </c>
      <c r="D80" s="12" t="s">
        <v>6</v>
      </c>
      <c r="E80" s="13">
        <v>7</v>
      </c>
      <c r="F80" s="13"/>
      <c r="G80" s="50">
        <f>E80*F80</f>
        <v>0</v>
      </c>
    </row>
    <row r="81" spans="1:7" ht="15">
      <c r="A81" s="49">
        <f aca="true" t="shared" si="6" ref="A81:A86">A80+1</f>
        <v>69</v>
      </c>
      <c r="B81" s="10">
        <f>B80+1</f>
        <v>4</v>
      </c>
      <c r="C81" s="9" t="s">
        <v>15</v>
      </c>
      <c r="D81" s="15" t="s">
        <v>8</v>
      </c>
      <c r="E81" s="16">
        <v>45</v>
      </c>
      <c r="F81" s="16"/>
      <c r="G81" s="51">
        <f>E81*F81</f>
        <v>0</v>
      </c>
    </row>
    <row r="82" spans="1:7" ht="15">
      <c r="A82" s="49">
        <f t="shared" si="6"/>
        <v>70</v>
      </c>
      <c r="B82" s="10">
        <f>B81+1</f>
        <v>5</v>
      </c>
      <c r="C82" s="9" t="s">
        <v>70</v>
      </c>
      <c r="D82" s="15" t="s">
        <v>6</v>
      </c>
      <c r="E82" s="16">
        <v>1</v>
      </c>
      <c r="F82" s="16"/>
      <c r="G82" s="50">
        <f>E82*F82</f>
        <v>0</v>
      </c>
    </row>
    <row r="83" spans="1:7" ht="15.75" customHeight="1" thickBot="1">
      <c r="A83" s="49">
        <f t="shared" si="6"/>
        <v>71</v>
      </c>
      <c r="B83" s="65" t="s">
        <v>9</v>
      </c>
      <c r="C83" s="66" t="str">
        <f>C77</f>
        <v>Úprava cirkulace teplé vody</v>
      </c>
      <c r="D83" s="67"/>
      <c r="E83" s="68"/>
      <c r="F83" s="69"/>
      <c r="G83" s="70">
        <f>SUM(G78:G82)</f>
        <v>0</v>
      </c>
    </row>
    <row r="84" spans="1:7" ht="15">
      <c r="A84" s="49">
        <f t="shared" si="6"/>
        <v>72</v>
      </c>
      <c r="B84" s="60" t="s">
        <v>81</v>
      </c>
      <c r="C84" s="61" t="s">
        <v>90</v>
      </c>
      <c r="D84" s="62"/>
      <c r="E84" s="63"/>
      <c r="F84" s="63"/>
      <c r="G84" s="64"/>
    </row>
    <row r="85" spans="1:7" ht="24">
      <c r="A85" s="49">
        <f t="shared" si="6"/>
        <v>73</v>
      </c>
      <c r="B85" s="10">
        <v>1</v>
      </c>
      <c r="C85" s="11" t="s">
        <v>98</v>
      </c>
      <c r="D85" s="12" t="s">
        <v>79</v>
      </c>
      <c r="E85" s="13">
        <v>1</v>
      </c>
      <c r="F85" s="13"/>
      <c r="G85" s="50">
        <f>E85*F85</f>
        <v>0</v>
      </c>
    </row>
    <row r="86" spans="1:7" ht="15.75" customHeight="1" thickBot="1">
      <c r="A86" s="49">
        <f t="shared" si="6"/>
        <v>74</v>
      </c>
      <c r="B86" s="65" t="s">
        <v>9</v>
      </c>
      <c r="C86" s="66" t="str">
        <f>C84</f>
        <v>MaR a elektro</v>
      </c>
      <c r="D86" s="67"/>
      <c r="E86" s="68"/>
      <c r="F86" s="69"/>
      <c r="G86" s="70">
        <f>SUM(G85:G85)</f>
        <v>0</v>
      </c>
    </row>
    <row r="88" spans="2:7" ht="15">
      <c r="B88" s="4" t="s">
        <v>9</v>
      </c>
      <c r="C88" s="8" t="str">
        <f>C3</f>
        <v>Technologická část a elektro</v>
      </c>
      <c r="D88" s="26" t="s">
        <v>74</v>
      </c>
      <c r="E88" s="5"/>
      <c r="F88" s="6"/>
      <c r="G88" s="7">
        <f>SUM(G76+G47+G83+G86)</f>
        <v>0</v>
      </c>
    </row>
    <row r="90" spans="2:7" ht="15">
      <c r="B90" s="20" t="s">
        <v>72</v>
      </c>
      <c r="C90" s="21"/>
      <c r="D90" s="25" t="s">
        <v>73</v>
      </c>
      <c r="E90" s="24">
        <v>0.21</v>
      </c>
      <c r="F90" s="22"/>
      <c r="G90" s="23">
        <f>G88*1.21</f>
        <v>0</v>
      </c>
    </row>
  </sheetData>
  <mergeCells count="16">
    <mergeCell ref="G10:G11"/>
    <mergeCell ref="A1:B1"/>
    <mergeCell ref="A3:B3"/>
    <mergeCell ref="E3:G3"/>
    <mergeCell ref="B10:B11"/>
    <mergeCell ref="C10:C11"/>
    <mergeCell ref="D10:D11"/>
    <mergeCell ref="E10:E11"/>
    <mergeCell ref="F10:F11"/>
    <mergeCell ref="A8:E8"/>
    <mergeCell ref="A9:E9"/>
    <mergeCell ref="A2:B2"/>
    <mergeCell ref="A4:E4"/>
    <mergeCell ref="A5:E5"/>
    <mergeCell ref="A6:E6"/>
    <mergeCell ref="A7:E7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85" r:id="rId1"/>
  <headerFooter>
    <oddFooter>&amp;C&amp;P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Ronec Jiří</dc:creator>
  <cp:keywords/>
  <dc:description/>
  <cp:lastModifiedBy>Ronec Jiří</cp:lastModifiedBy>
  <cp:lastPrinted>2014-09-12T06:49:02Z</cp:lastPrinted>
  <dcterms:created xsi:type="dcterms:W3CDTF">2014-03-19T09:00:43Z</dcterms:created>
  <dcterms:modified xsi:type="dcterms:W3CDTF">2014-09-12T08:36:15Z</dcterms:modified>
  <cp:category/>
  <cp:version/>
  <cp:contentType/>
  <cp:contentStatus/>
</cp:coreProperties>
</file>