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4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H137" i="1" l="1"/>
  <c r="H136" i="1"/>
  <c r="H138" i="1"/>
  <c r="H139" i="1"/>
  <c r="H140" i="1"/>
  <c r="H141" i="1"/>
  <c r="H142" i="1"/>
  <c r="H143" i="1"/>
  <c r="H144" i="1"/>
  <c r="H145" i="1"/>
  <c r="H135" i="1"/>
  <c r="H131" i="1"/>
  <c r="H130" i="1" s="1"/>
  <c r="H119" i="1"/>
  <c r="H118" i="1" s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4" i="1"/>
  <c r="G147" i="1" l="1"/>
  <c r="G146" i="1" s="1"/>
  <c r="H112" i="1"/>
  <c r="H111" i="1" l="1"/>
  <c r="H149" i="1" s="1"/>
  <c r="H150" i="1"/>
</calcChain>
</file>

<file path=xl/sharedStrings.xml><?xml version="1.0" encoding="utf-8"?>
<sst xmlns="http://schemas.openxmlformats.org/spreadsheetml/2006/main" count="619" uniqueCount="291">
  <si>
    <t>KS</t>
  </si>
  <si>
    <t>Název dřeviny</t>
  </si>
  <si>
    <t>Místo výsadby</t>
  </si>
  <si>
    <t>Č. parcely</t>
  </si>
  <si>
    <t>Velikost</t>
  </si>
  <si>
    <t>Poznámka</t>
  </si>
  <si>
    <t>Alnus incana</t>
  </si>
  <si>
    <t>12-14</t>
  </si>
  <si>
    <t>chránička báze stromu</t>
  </si>
  <si>
    <t>Ulmus lobel</t>
  </si>
  <si>
    <t>Prunus laurocerasus</t>
  </si>
  <si>
    <t>Jáchymovská</t>
  </si>
  <si>
    <t>3 výhony, výška 50</t>
  </si>
  <si>
    <t>Fraxinus excelsior</t>
  </si>
  <si>
    <t>Švermova, Křižanská</t>
  </si>
  <si>
    <t>460, Horní Suchá</t>
  </si>
  <si>
    <t>Berberis vulgaris</t>
  </si>
  <si>
    <t>Atropurpurea</t>
  </si>
  <si>
    <t>Malátová</t>
  </si>
  <si>
    <t>378/20, Staré Pavlovice</t>
  </si>
  <si>
    <t>Quercus robur</t>
  </si>
  <si>
    <t>Polní, Na Mlýnku</t>
  </si>
  <si>
    <t>807/1, Staré Pavlovice</t>
  </si>
  <si>
    <t>Carpinus betulus</t>
  </si>
  <si>
    <t>keřová výsadba</t>
  </si>
  <si>
    <t>218/1, Františkov</t>
  </si>
  <si>
    <t>892/1, Františkov</t>
  </si>
  <si>
    <t>10-12</t>
  </si>
  <si>
    <t>Spiraea arguta</t>
  </si>
  <si>
    <t>217/65, Františkov</t>
  </si>
  <si>
    <t>Symporicarpos albus</t>
  </si>
  <si>
    <t>Londýnská</t>
  </si>
  <si>
    <t>Prunus sargentii</t>
  </si>
  <si>
    <t>Acolade</t>
  </si>
  <si>
    <t>Jiříkova</t>
  </si>
  <si>
    <t>448/1, Staré Pavlovice</t>
  </si>
  <si>
    <t>Volgogradská</t>
  </si>
  <si>
    <t>392, Karlinky</t>
  </si>
  <si>
    <t>Libušina</t>
  </si>
  <si>
    <t>Kerria japonica</t>
  </si>
  <si>
    <t>Plena flora</t>
  </si>
  <si>
    <t>604/1, Nové Pavlovice</t>
  </si>
  <si>
    <t xml:space="preserve">Prunus serrulata </t>
  </si>
  <si>
    <t>Kanzan</t>
  </si>
  <si>
    <t>Kubelíkova</t>
  </si>
  <si>
    <t>357/2, Dolní Hanychov</t>
  </si>
  <si>
    <t>Pyracantha coccinea</t>
  </si>
  <si>
    <t>Red column</t>
  </si>
  <si>
    <t>Jiráskova</t>
  </si>
  <si>
    <t>76/57, Nové Pavlovice</t>
  </si>
  <si>
    <t>Oblouková</t>
  </si>
  <si>
    <t>747/1, Staré Pavlovice</t>
  </si>
  <si>
    <t>Salix alba</t>
  </si>
  <si>
    <t>Tristis</t>
  </si>
  <si>
    <t>Hronovská</t>
  </si>
  <si>
    <t>Concordia</t>
  </si>
  <si>
    <t>Květnové revoluce</t>
  </si>
  <si>
    <t>1489, Ruprechtice</t>
  </si>
  <si>
    <t>14-16</t>
  </si>
  <si>
    <t>Quercus palustris</t>
  </si>
  <si>
    <t>Hydrangea macrophylla</t>
  </si>
  <si>
    <t>Bouquet Rose</t>
  </si>
  <si>
    <t>Aloisina výšina</t>
  </si>
  <si>
    <t>1544/161, Starý Harcov</t>
  </si>
  <si>
    <t>Bodensee</t>
  </si>
  <si>
    <t>1544/157, Starý Harcov</t>
  </si>
  <si>
    <t>Pleniflora</t>
  </si>
  <si>
    <t>Na Vyhlídce</t>
  </si>
  <si>
    <t>Potentilla fruticosa</t>
  </si>
  <si>
    <t>Sněhurčina</t>
  </si>
  <si>
    <t>1569/219, Starý Harcov</t>
  </si>
  <si>
    <t>Spiraea vulgaris</t>
  </si>
  <si>
    <t>růžový</t>
  </si>
  <si>
    <t>1569/217, Starý Harcov</t>
  </si>
  <si>
    <t>Malus</t>
  </si>
  <si>
    <t>Royal Beauty</t>
  </si>
  <si>
    <t>1569/237, Starý Harcov</t>
  </si>
  <si>
    <t>1569/236, Starý Harcov</t>
  </si>
  <si>
    <t>Amelanchier arborea</t>
  </si>
  <si>
    <t>Robin Hill</t>
  </si>
  <si>
    <t>Betula pendula</t>
  </si>
  <si>
    <t>Youngii</t>
  </si>
  <si>
    <t>Rosa hybrida</t>
  </si>
  <si>
    <t>Rumba</t>
  </si>
  <si>
    <t>Acer platanoides</t>
  </si>
  <si>
    <t>Hlávkova</t>
  </si>
  <si>
    <t>1378/7, Ruprechtice</t>
  </si>
  <si>
    <t>Berberis thunbergii</t>
  </si>
  <si>
    <t>Vodňanská</t>
  </si>
  <si>
    <t>334/36, Ruprechtice</t>
  </si>
  <si>
    <t>Fagus sylvatica</t>
  </si>
  <si>
    <t>Purpurea Pendula</t>
  </si>
  <si>
    <t>Baltská</t>
  </si>
  <si>
    <t>1982/1, Ruprechtice</t>
  </si>
  <si>
    <t>Konopná</t>
  </si>
  <si>
    <t>1443/87, Ruprechtice</t>
  </si>
  <si>
    <t>Spiraea Vanhouteei</t>
  </si>
  <si>
    <t>Azalkova</t>
  </si>
  <si>
    <t xml:space="preserve">1674/93, Starý Harcov </t>
  </si>
  <si>
    <t>Magnolia stellata</t>
  </si>
  <si>
    <t>Nezvalova</t>
  </si>
  <si>
    <t>Forsythia x intermedia</t>
  </si>
  <si>
    <t>Salix caprea</t>
  </si>
  <si>
    <t>Kadlická</t>
  </si>
  <si>
    <t>1001/4, Starý Harcov</t>
  </si>
  <si>
    <t>Horská</t>
  </si>
  <si>
    <t>843/1, Ruprechtice</t>
  </si>
  <si>
    <t>Tilia cordata</t>
  </si>
  <si>
    <t>1569/164, Starý Harcov</t>
  </si>
  <si>
    <t>Rychtářská</t>
  </si>
  <si>
    <t>1443/15, Ruprechtice</t>
  </si>
  <si>
    <t>Fraxinus ornus</t>
  </si>
  <si>
    <t>Na Pískovně</t>
  </si>
  <si>
    <t>1379/4, Ruprechtice</t>
  </si>
  <si>
    <t>Sokolovská</t>
  </si>
  <si>
    <t>Ligustrum vulgare</t>
  </si>
  <si>
    <t>313/1, Ruprechtice</t>
  </si>
  <si>
    <t>342/5, Ruprechtice</t>
  </si>
  <si>
    <t>Spiraea × vanhouttei</t>
  </si>
  <si>
    <t>Vlčí vrch</t>
  </si>
  <si>
    <t>1569/92, Starý Harcov</t>
  </si>
  <si>
    <t>Komenského</t>
  </si>
  <si>
    <t>898/1, Liberec</t>
  </si>
  <si>
    <t>16-18</t>
  </si>
  <si>
    <t>Březinova</t>
  </si>
  <si>
    <t>3493/1, Liberec</t>
  </si>
  <si>
    <t>Aesculus carnea</t>
  </si>
  <si>
    <t>Malé nám.</t>
  </si>
  <si>
    <t>5972, Liberec</t>
  </si>
  <si>
    <t>Sorbus aria</t>
  </si>
  <si>
    <t>Wintrova</t>
  </si>
  <si>
    <t>5941, Liberec</t>
  </si>
  <si>
    <t xml:space="preserve">Malus </t>
  </si>
  <si>
    <t>Ruprechtická</t>
  </si>
  <si>
    <t>5595, Liberec</t>
  </si>
  <si>
    <t>Školní</t>
  </si>
  <si>
    <t>6369, Liberec</t>
  </si>
  <si>
    <t>Taxus baccata</t>
  </si>
  <si>
    <t>Šafaříkova</t>
  </si>
  <si>
    <t>4936/10, Liberec</t>
  </si>
  <si>
    <t>Betula jacquemontii</t>
  </si>
  <si>
    <t>Husitská</t>
  </si>
  <si>
    <t>4272/1, Liberec</t>
  </si>
  <si>
    <t xml:space="preserve">Fagus sylvatica </t>
  </si>
  <si>
    <t>U Jezu</t>
  </si>
  <si>
    <t>4035/10, Liberec</t>
  </si>
  <si>
    <t>957/1, Liberec</t>
  </si>
  <si>
    <t>6 výhonů, výška 60</t>
  </si>
  <si>
    <t>Microbiota decussata</t>
  </si>
  <si>
    <t>6430/1, Liberec</t>
  </si>
  <si>
    <t>2426/1, Liberec</t>
  </si>
  <si>
    <t>Larix decidua</t>
  </si>
  <si>
    <t>Broumovská</t>
  </si>
  <si>
    <t xml:space="preserve">Acer campestre </t>
  </si>
  <si>
    <t>Gagarinova</t>
  </si>
  <si>
    <t>Catalpa bignonioides</t>
  </si>
  <si>
    <t>Gleditsia triacanthos</t>
  </si>
  <si>
    <t>Koelreuteria paniculata</t>
  </si>
  <si>
    <t>Malus baccata</t>
  </si>
  <si>
    <t>Prunus avium</t>
  </si>
  <si>
    <t>Prunus cerasifera</t>
  </si>
  <si>
    <t>Prunus hillieri</t>
  </si>
  <si>
    <t>Prunus padus</t>
  </si>
  <si>
    <t>Prunus virginiana</t>
  </si>
  <si>
    <t>Ginkgo biloba</t>
  </si>
  <si>
    <t xml:space="preserve">Ribes sanguineum </t>
  </si>
  <si>
    <t>Červeného</t>
  </si>
  <si>
    <t>Rhododendron</t>
  </si>
  <si>
    <t>Acer japonicum</t>
  </si>
  <si>
    <t>Crataegus laevigata</t>
  </si>
  <si>
    <t>Kašparova</t>
  </si>
  <si>
    <t>Žitná</t>
  </si>
  <si>
    <t>Na Žižkově</t>
  </si>
  <si>
    <t>Tilia platyphyllos</t>
  </si>
  <si>
    <t>park sv. Jana Křtitele</t>
  </si>
  <si>
    <t>Na Jezírku</t>
  </si>
  <si>
    <t>Jeřmanická</t>
  </si>
  <si>
    <t>Nad Dálnicí</t>
  </si>
  <si>
    <t>Dlouhá</t>
  </si>
  <si>
    <t>Caryopteris x clandonensis</t>
  </si>
  <si>
    <t>I.</t>
  </si>
  <si>
    <t>Cena/ks</t>
  </si>
  <si>
    <t>Cena celkem</t>
  </si>
  <si>
    <t>II.</t>
  </si>
  <si>
    <t>Položka</t>
  </si>
  <si>
    <t>MJ</t>
  </si>
  <si>
    <t>Množství</t>
  </si>
  <si>
    <t>Cena</t>
  </si>
  <si>
    <t>III.</t>
  </si>
  <si>
    <t xml:space="preserve">Cena za následnou péči po dobu 60 měsíců od dokončení díla: </t>
  </si>
  <si>
    <t xml:space="preserve"> </t>
  </si>
  <si>
    <t>Zálivka</t>
  </si>
  <si>
    <t>min. 10 x za sezonu</t>
  </si>
  <si>
    <t>Výchovné řezy</t>
  </si>
  <si>
    <t>Opravy a úpravy úvazků</t>
  </si>
  <si>
    <t>Opravy kůlů</t>
  </si>
  <si>
    <t>Opravy rohoží</t>
  </si>
  <si>
    <t xml:space="preserve">Odstranění kůlů, úvazků… </t>
  </si>
  <si>
    <t>po ukončení pětileté následné péče</t>
  </si>
  <si>
    <t>IV.</t>
  </si>
  <si>
    <t>Název položky</t>
  </si>
  <si>
    <t>Cena/MJ</t>
  </si>
  <si>
    <t>Celkem Kč</t>
  </si>
  <si>
    <t>Drenážní hadice</t>
  </si>
  <si>
    <t>Chráničky kmenů</t>
  </si>
  <si>
    <t>Celkem s DPH</t>
  </si>
  <si>
    <t>Celkem bez DPH</t>
  </si>
  <si>
    <t>Celkem za celé dílo:</t>
  </si>
  <si>
    <t>Náhradní Výsadby 2016, výkaz výměr</t>
  </si>
  <si>
    <t>Příloha č. 6 ZD</t>
  </si>
  <si>
    <t>Drummondii</t>
  </si>
  <si>
    <t>Professor Sprenger</t>
  </si>
  <si>
    <t>alej podél Obchodní</t>
  </si>
  <si>
    <t>park Jablonecká</t>
  </si>
  <si>
    <t>584/1, Nové Pavlovice</t>
  </si>
  <si>
    <t>843/1, Františkov</t>
  </si>
  <si>
    <t>1375/1, Růžodol I</t>
  </si>
  <si>
    <t>1443/125, Ruprechtice</t>
  </si>
  <si>
    <t>1569/1, Starý Harcov</t>
  </si>
  <si>
    <t>Doprava</t>
  </si>
  <si>
    <t>Úvazky</t>
  </si>
  <si>
    <t>Kůly tl. 8-10 cm</t>
  </si>
  <si>
    <t>Borka-mocnost 10 cm</t>
  </si>
  <si>
    <t>Hnojivo (Silvamix) - 4ks/strom</t>
  </si>
  <si>
    <t>Slaměná, rákosová, bambusová rohož</t>
  </si>
  <si>
    <t>81/2, Růžodol I</t>
  </si>
  <si>
    <t>2184/1, Ruprechtice</t>
  </si>
  <si>
    <t>Rotundifolia</t>
  </si>
  <si>
    <t>Rohanii</t>
  </si>
  <si>
    <t>Elegant</t>
  </si>
  <si>
    <t>Briotii</t>
  </si>
  <si>
    <t>Sunburst</t>
  </si>
  <si>
    <t>John Downii</t>
  </si>
  <si>
    <t>Street Parade</t>
  </si>
  <si>
    <t>Plena</t>
  </si>
  <si>
    <t>Nigra</t>
  </si>
  <si>
    <t>Spire</t>
  </si>
  <si>
    <t>Watererii</t>
  </si>
  <si>
    <t>Shubert</t>
  </si>
  <si>
    <t>King Edward VII</t>
  </si>
  <si>
    <t>Toucan</t>
  </si>
  <si>
    <t>Ehrengold</t>
  </si>
  <si>
    <t>Aconitifolium</t>
  </si>
  <si>
    <t>Aureum</t>
  </si>
  <si>
    <t>Feuerwerk</t>
  </si>
  <si>
    <t>Baden Baden</t>
  </si>
  <si>
    <t>Paul´s Scarlet</t>
  </si>
  <si>
    <t>Fastigiata</t>
  </si>
  <si>
    <t>Kiku-shidare</t>
  </si>
  <si>
    <t>Heavenly Blue</t>
  </si>
  <si>
    <t>1380/1, Ruprechtice</t>
  </si>
  <si>
    <t>1429/158, Rochlice</t>
  </si>
  <si>
    <t>viz projekt, Rochlice</t>
  </si>
  <si>
    <t xml:space="preserve">viz projekt, Rochlice </t>
  </si>
  <si>
    <t>1128/3, Rochlice</t>
  </si>
  <si>
    <t xml:space="preserve">1128/8, Rochlice </t>
  </si>
  <si>
    <t>1130/2, Rochlice</t>
  </si>
  <si>
    <t xml:space="preserve">231, Vesec </t>
  </si>
  <si>
    <t>995/19, Rochlice</t>
  </si>
  <si>
    <t>1583/55, Rochlice</t>
  </si>
  <si>
    <t>925, Rochlice</t>
  </si>
  <si>
    <t>1579/62, Rochlice</t>
  </si>
  <si>
    <t>341/181, Rochlice</t>
  </si>
  <si>
    <t>2026/1, Vesec</t>
  </si>
  <si>
    <t>367/28, Janův Důl</t>
  </si>
  <si>
    <t>367/23, Janův Důl</t>
  </si>
  <si>
    <t>ochranná mříž</t>
  </si>
  <si>
    <t>1128/8, Rochlice</t>
  </si>
  <si>
    <t>8, Vesec</t>
  </si>
  <si>
    <t>1569, Vesec</t>
  </si>
  <si>
    <t>Evereste' Perpetu</t>
  </si>
  <si>
    <t>Celková cena díla (zahrnuje i všechny další náklady nutné k realizaci-doprava, úvazky, kůly, hnojivo, zálivka, borka), vhodné položkově rozepsat</t>
  </si>
  <si>
    <t>Česká tvrz</t>
  </si>
  <si>
    <t>Holého</t>
  </si>
  <si>
    <t>Kultivar</t>
  </si>
  <si>
    <t>559, Horní Růžodol</t>
  </si>
  <si>
    <t>Ochranná mříž</t>
  </si>
  <si>
    <t>Příčky k ukotvení stromu ( 9ks/strom)</t>
  </si>
  <si>
    <t>km</t>
  </si>
  <si>
    <t>ks</t>
  </si>
  <si>
    <t>m</t>
  </si>
  <si>
    <r>
      <t>m</t>
    </r>
    <r>
      <rPr>
        <sz val="11"/>
        <color theme="1"/>
        <rFont val="Calibri"/>
        <family val="2"/>
        <charset val="238"/>
      </rPr>
      <t>³</t>
    </r>
  </si>
  <si>
    <t>l</t>
  </si>
  <si>
    <t>Výsadba stromů, hloubení jamek</t>
  </si>
  <si>
    <t>Výsadba keřů, hloubení jamek</t>
  </si>
  <si>
    <t>Zálivka (50 l/strom, 10 l/keř)</t>
  </si>
  <si>
    <t>Kč bez DPH</t>
  </si>
  <si>
    <t>Kč s DPH</t>
  </si>
  <si>
    <t>Kč</t>
  </si>
  <si>
    <t>Corylus avellana</t>
  </si>
  <si>
    <t>Geant de halle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</si>
</sst>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sz val="9"/>
      <color theme="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4" borderId="2" xfId="0" applyFont="1" applyFill="1" applyBorder="1"/>
    <xf numFmtId="0" fontId="1" fillId="5" borderId="2" xfId="0" applyFont="1" applyFill="1" applyBorder="1"/>
    <xf numFmtId="0" fontId="1" fillId="5" borderId="2" xfId="0" applyFont="1" applyFill="1" applyBorder="1" applyAlignment="1">
      <alignment horizontal="left"/>
    </xf>
    <xf numFmtId="49" fontId="1" fillId="4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/>
    </xf>
    <xf numFmtId="49" fontId="1" fillId="6" borderId="2" xfId="0" applyNumberFormat="1" applyFont="1" applyFill="1" applyBorder="1" applyAlignment="1">
      <alignment horizontal="center"/>
    </xf>
    <xf numFmtId="0" fontId="1" fillId="0" borderId="3" xfId="0" quotePrefix="1" applyFont="1" applyBorder="1"/>
    <xf numFmtId="0" fontId="1" fillId="0" borderId="3" xfId="0" applyFont="1" applyBorder="1"/>
    <xf numFmtId="49" fontId="1" fillId="0" borderId="3" xfId="0" applyNumberFormat="1" applyFont="1" applyBorder="1" applyAlignment="1">
      <alignment horizontal="center"/>
    </xf>
    <xf numFmtId="0" fontId="1" fillId="0" borderId="3" xfId="0" quotePrefix="1" applyFont="1" applyBorder="1" applyAlignment="1">
      <alignment vertical="center"/>
    </xf>
    <xf numFmtId="49" fontId="1" fillId="0" borderId="3" xfId="0" applyNumberFormat="1" applyFont="1" applyBorder="1" applyAlignment="1">
      <alignment horizontal="center" wrapText="1"/>
    </xf>
    <xf numFmtId="0" fontId="1" fillId="2" borderId="0" xfId="0" applyFont="1" applyFill="1" applyBorder="1"/>
    <xf numFmtId="0" fontId="2" fillId="2" borderId="0" xfId="0" applyFont="1" applyFill="1" applyBorder="1"/>
    <xf numFmtId="0" fontId="1" fillId="3" borderId="18" xfId="0" applyFont="1" applyFill="1" applyBorder="1"/>
    <xf numFmtId="0" fontId="1" fillId="3" borderId="20" xfId="0" applyFont="1" applyFill="1" applyBorder="1"/>
    <xf numFmtId="0" fontId="1" fillId="0" borderId="3" xfId="0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0" fontId="1" fillId="3" borderId="20" xfId="0" applyFont="1" applyFill="1" applyBorder="1" applyAlignment="1">
      <alignment horizontal="right" vertic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8" borderId="4" xfId="0" applyFont="1" applyFill="1" applyBorder="1"/>
    <xf numFmtId="0" fontId="3" fillId="8" borderId="5" xfId="0" applyFont="1" applyFill="1" applyBorder="1"/>
    <xf numFmtId="0" fontId="6" fillId="8" borderId="6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3" fillId="0" borderId="8" xfId="0" applyFont="1" applyBorder="1"/>
    <xf numFmtId="0" fontId="3" fillId="0" borderId="9" xfId="0" applyFont="1" applyBorder="1"/>
    <xf numFmtId="0" fontId="3" fillId="0" borderId="2" xfId="0" applyFont="1" applyBorder="1" applyAlignment="1"/>
    <xf numFmtId="0" fontId="3" fillId="0" borderId="0" xfId="0" applyFont="1" applyFill="1" applyBorder="1" applyAlignment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 applyAlignment="1"/>
    <xf numFmtId="0" fontId="6" fillId="0" borderId="15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Fill="1" applyBorder="1" applyAlignment="1">
      <alignment horizontal="right"/>
    </xf>
    <xf numFmtId="0" fontId="6" fillId="7" borderId="17" xfId="0" applyFont="1" applyFill="1" applyBorder="1" applyAlignment="1"/>
    <xf numFmtId="0" fontId="6" fillId="7" borderId="32" xfId="0" applyFont="1" applyFill="1" applyBorder="1" applyAlignment="1"/>
    <xf numFmtId="0" fontId="6" fillId="7" borderId="16" xfId="0" applyFont="1" applyFill="1" applyBorder="1" applyAlignment="1"/>
    <xf numFmtId="0" fontId="6" fillId="7" borderId="7" xfId="0" applyFont="1" applyFill="1" applyBorder="1" applyAlignment="1">
      <alignment horizontal="center"/>
    </xf>
    <xf numFmtId="0" fontId="3" fillId="0" borderId="19" xfId="0" applyFont="1" applyBorder="1" applyAlignment="1"/>
    <xf numFmtId="0" fontId="3" fillId="0" borderId="31" xfId="0" applyFont="1" applyBorder="1" applyAlignment="1"/>
    <xf numFmtId="0" fontId="3" fillId="0" borderId="18" xfId="0" applyFont="1" applyBorder="1" applyAlignment="1"/>
    <xf numFmtId="0" fontId="3" fillId="0" borderId="10" xfId="0" applyFont="1" applyBorder="1"/>
    <xf numFmtId="0" fontId="3" fillId="0" borderId="23" xfId="0" applyFont="1" applyBorder="1" applyAlignment="1"/>
    <xf numFmtId="0" fontId="3" fillId="0" borderId="33" xfId="0" applyFont="1" applyBorder="1" applyAlignment="1"/>
    <xf numFmtId="0" fontId="3" fillId="0" borderId="22" xfId="0" applyFont="1" applyBorder="1" applyAlignment="1"/>
    <xf numFmtId="0" fontId="3" fillId="0" borderId="14" xfId="0" applyFont="1" applyBorder="1"/>
    <xf numFmtId="0" fontId="6" fillId="8" borderId="17" xfId="0" applyFont="1" applyFill="1" applyBorder="1" applyAlignment="1">
      <alignment horizontal="center"/>
    </xf>
    <xf numFmtId="0" fontId="6" fillId="8" borderId="24" xfId="0" applyFont="1" applyFill="1" applyBorder="1" applyAlignment="1">
      <alignment horizontal="center"/>
    </xf>
    <xf numFmtId="0" fontId="3" fillId="0" borderId="2" xfId="0" applyFont="1" applyBorder="1"/>
    <xf numFmtId="0" fontId="3" fillId="0" borderId="21" xfId="0" applyFont="1" applyBorder="1" applyAlignment="1"/>
    <xf numFmtId="0" fontId="3" fillId="0" borderId="26" xfId="0" applyFont="1" applyBorder="1" applyAlignment="1"/>
    <xf numFmtId="0" fontId="3" fillId="0" borderId="27" xfId="0" applyFont="1" applyBorder="1" applyAlignment="1"/>
    <xf numFmtId="0" fontId="3" fillId="0" borderId="28" xfId="0" applyFont="1" applyBorder="1" applyAlignment="1"/>
    <xf numFmtId="0" fontId="6" fillId="0" borderId="0" xfId="0" applyFont="1" applyFill="1" applyAlignment="1"/>
    <xf numFmtId="0" fontId="11" fillId="3" borderId="2" xfId="0" applyFont="1" applyFill="1" applyBorder="1"/>
    <xf numFmtId="0" fontId="11" fillId="3" borderId="0" xfId="0" applyFont="1" applyFill="1" applyBorder="1"/>
    <xf numFmtId="0" fontId="11" fillId="3" borderId="3" xfId="0" applyFont="1" applyFill="1" applyBorder="1"/>
    <xf numFmtId="0" fontId="11" fillId="3" borderId="3" xfId="0" applyFont="1" applyFill="1" applyBorder="1" applyAlignment="1">
      <alignment horizontal="left" vertical="center"/>
    </xf>
    <xf numFmtId="0" fontId="9" fillId="8" borderId="35" xfId="0" applyFont="1" applyFill="1" applyBorder="1" applyAlignment="1">
      <alignment horizontal="left"/>
    </xf>
    <xf numFmtId="0" fontId="9" fillId="8" borderId="0" xfId="0" applyFont="1" applyFill="1" applyBorder="1" applyAlignment="1">
      <alignment horizontal="left"/>
    </xf>
    <xf numFmtId="0" fontId="9" fillId="8" borderId="30" xfId="0" applyFont="1" applyFill="1" applyBorder="1" applyAlignment="1">
      <alignment horizontal="left"/>
    </xf>
    <xf numFmtId="0" fontId="6" fillId="7" borderId="0" xfId="0" applyFont="1" applyFill="1" applyAlignment="1"/>
    <xf numFmtId="1" fontId="1" fillId="3" borderId="18" xfId="0" applyNumberFormat="1" applyFont="1" applyFill="1" applyBorder="1"/>
    <xf numFmtId="1" fontId="11" fillId="3" borderId="2" xfId="0" applyNumberFormat="1" applyFont="1" applyFill="1" applyBorder="1"/>
    <xf numFmtId="1" fontId="1" fillId="0" borderId="2" xfId="0" applyNumberFormat="1" applyFont="1" applyBorder="1"/>
    <xf numFmtId="1" fontId="1" fillId="0" borderId="2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34" xfId="0" applyNumberFormat="1" applyFont="1" applyBorder="1" applyAlignment="1">
      <alignment horizontal="center"/>
    </xf>
    <xf numFmtId="0" fontId="6" fillId="8" borderId="10" xfId="0" applyFont="1" applyFill="1" applyBorder="1" applyAlignment="1">
      <alignment horizontal="left"/>
    </xf>
    <xf numFmtId="0" fontId="6" fillId="8" borderId="14" xfId="0" applyFont="1" applyFill="1" applyBorder="1" applyAlignment="1">
      <alignment horizontal="left"/>
    </xf>
    <xf numFmtId="0" fontId="1" fillId="6" borderId="2" xfId="0" applyFont="1" applyFill="1" applyBorder="1"/>
    <xf numFmtId="0" fontId="1" fillId="6" borderId="2" xfId="0" applyFont="1" applyFill="1" applyBorder="1" applyAlignment="1">
      <alignment horizontal="left"/>
    </xf>
    <xf numFmtId="4" fontId="6" fillId="7" borderId="0" xfId="0" applyNumberFormat="1" applyFont="1" applyFill="1" applyAlignment="1">
      <alignment horizontal="right"/>
    </xf>
    <xf numFmtId="0" fontId="3" fillId="0" borderId="19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" fontId="3" fillId="9" borderId="19" xfId="0" applyNumberFormat="1" applyFont="1" applyFill="1" applyBorder="1" applyAlignment="1">
      <alignment horizontal="right"/>
    </xf>
    <xf numFmtId="4" fontId="3" fillId="9" borderId="18" xfId="0" applyNumberFormat="1" applyFont="1" applyFill="1" applyBorder="1" applyAlignment="1">
      <alignment horizontal="right"/>
    </xf>
    <xf numFmtId="4" fontId="3" fillId="9" borderId="23" xfId="0" applyNumberFormat="1" applyFont="1" applyFill="1" applyBorder="1" applyAlignment="1">
      <alignment horizontal="right"/>
    </xf>
    <xf numFmtId="4" fontId="3" fillId="9" borderId="22" xfId="0" applyNumberFormat="1" applyFont="1" applyFill="1" applyBorder="1" applyAlignment="1">
      <alignment horizontal="right"/>
    </xf>
    <xf numFmtId="0" fontId="9" fillId="8" borderId="35" xfId="0" applyFont="1" applyFill="1" applyBorder="1" applyAlignment="1">
      <alignment horizontal="left"/>
    </xf>
    <xf numFmtId="0" fontId="9" fillId="8" borderId="0" xfId="0" applyFont="1" applyFill="1" applyBorder="1" applyAlignment="1">
      <alignment horizontal="left"/>
    </xf>
    <xf numFmtId="0" fontId="9" fillId="8" borderId="30" xfId="0" applyFont="1" applyFill="1" applyBorder="1" applyAlignment="1">
      <alignment horizontal="left"/>
    </xf>
    <xf numFmtId="0" fontId="6" fillId="8" borderId="5" xfId="0" applyFont="1" applyFill="1" applyBorder="1" applyAlignment="1">
      <alignment horizontal="left"/>
    </xf>
    <xf numFmtId="0" fontId="6" fillId="8" borderId="6" xfId="0" applyFont="1" applyFill="1" applyBorder="1" applyAlignment="1">
      <alignment horizontal="left"/>
    </xf>
    <xf numFmtId="0" fontId="9" fillId="8" borderId="35" xfId="0" applyFont="1" applyFill="1" applyBorder="1" applyAlignment="1">
      <alignment horizontal="left" wrapText="1" shrinkToFit="1"/>
    </xf>
    <xf numFmtId="0" fontId="9" fillId="8" borderId="0" xfId="0" applyFont="1" applyFill="1" applyBorder="1" applyAlignment="1">
      <alignment horizontal="left" wrapText="1" shrinkToFit="1"/>
    </xf>
    <xf numFmtId="0" fontId="9" fillId="8" borderId="30" xfId="0" applyFont="1" applyFill="1" applyBorder="1" applyAlignment="1">
      <alignment horizontal="left" wrapText="1" shrinkToFit="1"/>
    </xf>
    <xf numFmtId="0" fontId="0" fillId="0" borderId="0" xfId="0" applyAlignment="1">
      <alignment horizontal="left" wrapText="1" shrinkToFit="1"/>
    </xf>
    <xf numFmtId="0" fontId="0" fillId="0" borderId="30" xfId="0" applyBorder="1" applyAlignment="1">
      <alignment horizontal="left" wrapText="1" shrinkToFit="1"/>
    </xf>
    <xf numFmtId="0" fontId="4" fillId="0" borderId="0" xfId="0" applyFont="1" applyAlignment="1"/>
    <xf numFmtId="0" fontId="6" fillId="7" borderId="5" xfId="0" applyFont="1" applyFill="1" applyBorder="1" applyAlignment="1"/>
    <xf numFmtId="0" fontId="6" fillId="7" borderId="6" xfId="0" applyFont="1" applyFill="1" applyBorder="1" applyAlignment="1"/>
    <xf numFmtId="0" fontId="3" fillId="0" borderId="9" xfId="0" applyFont="1" applyBorder="1" applyAlignment="1"/>
    <xf numFmtId="0" fontId="3" fillId="0" borderId="2" xfId="0" applyFont="1" applyBorder="1" applyAlignment="1"/>
    <xf numFmtId="0" fontId="4" fillId="0" borderId="0" xfId="0" applyFont="1" applyAlignment="1">
      <alignment horizontal="right"/>
    </xf>
    <xf numFmtId="0" fontId="6" fillId="8" borderId="6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/>
    <xf numFmtId="0" fontId="3" fillId="0" borderId="13" xfId="0" applyFont="1" applyBorder="1" applyAlignment="1"/>
    <xf numFmtId="0" fontId="10" fillId="8" borderId="0" xfId="0" applyFont="1" applyFill="1" applyAlignment="1">
      <alignment horizontal="center" vertical="center"/>
    </xf>
    <xf numFmtId="0" fontId="8" fillId="8" borderId="35" xfId="0" applyFont="1" applyFill="1" applyBorder="1" applyAlignment="1">
      <alignment horizontal="left"/>
    </xf>
    <xf numFmtId="0" fontId="8" fillId="8" borderId="0" xfId="0" applyFont="1" applyFill="1" applyBorder="1" applyAlignment="1">
      <alignment horizontal="left"/>
    </xf>
    <xf numFmtId="0" fontId="8" fillId="8" borderId="30" xfId="0" applyFont="1" applyFill="1" applyBorder="1" applyAlignment="1">
      <alignment horizontal="left"/>
    </xf>
    <xf numFmtId="0" fontId="8" fillId="8" borderId="36" xfId="0" applyFont="1" applyFill="1" applyBorder="1" applyAlignment="1">
      <alignment horizontal="left"/>
    </xf>
    <xf numFmtId="0" fontId="8" fillId="8" borderId="28" xfId="0" applyFont="1" applyFill="1" applyBorder="1" applyAlignment="1">
      <alignment horizontal="left"/>
    </xf>
    <xf numFmtId="0" fontId="8" fillId="8" borderId="29" xfId="0" applyFont="1" applyFill="1" applyBorder="1" applyAlignment="1">
      <alignment horizontal="left"/>
    </xf>
  </cellXfs>
  <cellStyles count="1">
    <cellStyle name="Normální" xfId="0" builtinId="0"/>
  </cellStyles>
  <dxfs count="12">
    <dxf>
      <font>
        <strike val="0"/>
        <outline val="0"/>
        <shadow val="0"/>
        <u val="none"/>
        <vertAlign val="baseline"/>
        <sz val="9"/>
        <name val="Times New Roman"/>
        <scheme val="none"/>
      </font>
      <numFmt numFmtId="1" formatCode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/>
        <strike val="0"/>
        <outline val="0"/>
        <shadow val="0"/>
        <u val="none"/>
        <vertAlign val="baseline"/>
        <sz val="9"/>
        <name val="Times New Roman"/>
        <scheme val="none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fill>
        <patternFill patternType="solid">
          <fgColor indexed="64"/>
          <bgColor theme="7" tint="0.5999938962981048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fill>
        <patternFill patternType="solid">
          <fgColor indexed="64"/>
          <bgColor rgb="FF7030A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ulka1" displayName="Tabulka1" ref="B3:J109" totalsRowShown="0" headerRowDxfId="11" dataDxfId="10" tableBorderDxfId="9">
  <autoFilter ref="B3:J109"/>
  <tableColumns count="9">
    <tableColumn id="1" name="KS" dataDxfId="8"/>
    <tableColumn id="2" name="Název dřeviny" dataDxfId="7"/>
    <tableColumn id="3" name="Kultivar" dataDxfId="6"/>
    <tableColumn id="4" name="Místo výsadby" dataDxfId="5"/>
    <tableColumn id="5" name="Č. parcely" dataDxfId="4"/>
    <tableColumn id="6" name="Velikost" dataDxfId="3"/>
    <tableColumn id="8" name="Poznámka" dataDxfId="2"/>
    <tableColumn id="10" name="Cena/ks" dataDxfId="1"/>
    <tableColumn id="7" name="Cena celkem" dataDxfId="0">
      <calculatedColumnFormula>Tabulka1[[#This Row],[Cena/ks]]*Tabulka1[[#This Row],[KS]]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"/>
  <sheetViews>
    <sheetView tabSelected="1" topLeftCell="A124" zoomScaleNormal="100" workbookViewId="0">
      <selection activeCell="F145" sqref="F145"/>
    </sheetView>
  </sheetViews>
  <sheetFormatPr defaultRowHeight="15" x14ac:dyDescent="0.25"/>
  <cols>
    <col min="1" max="1" width="3.42578125" customWidth="1"/>
    <col min="2" max="2" width="3.140625" customWidth="1"/>
    <col min="3" max="3" width="24.85546875" customWidth="1"/>
    <col min="4" max="4" width="13.7109375" customWidth="1"/>
    <col min="5" max="5" width="15.5703125" customWidth="1"/>
    <col min="6" max="6" width="17.42578125" customWidth="1"/>
    <col min="7" max="7" width="14.5703125" customWidth="1"/>
    <col min="8" max="8" width="16.140625" customWidth="1"/>
    <col min="9" max="9" width="9.42578125" customWidth="1"/>
    <col min="10" max="10" width="11.140625" customWidth="1"/>
  </cols>
  <sheetData>
    <row r="1" spans="1:10" x14ac:dyDescent="0.25">
      <c r="A1" s="23"/>
      <c r="B1" s="98" t="s">
        <v>208</v>
      </c>
      <c r="C1" s="98"/>
      <c r="D1" s="98"/>
      <c r="E1" s="98"/>
      <c r="F1" s="98"/>
      <c r="G1" s="98"/>
      <c r="H1" s="98"/>
      <c r="I1" s="103" t="s">
        <v>209</v>
      </c>
      <c r="J1" s="103"/>
    </row>
    <row r="2" spans="1:10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A3" s="24" t="s">
        <v>180</v>
      </c>
      <c r="B3" s="16" t="s">
        <v>0</v>
      </c>
      <c r="C3" s="16" t="s">
        <v>1</v>
      </c>
      <c r="D3" s="16" t="s">
        <v>274</v>
      </c>
      <c r="E3" s="16" t="s">
        <v>2</v>
      </c>
      <c r="F3" s="16" t="s">
        <v>3</v>
      </c>
      <c r="G3" s="16" t="s">
        <v>4</v>
      </c>
      <c r="H3" s="17" t="s">
        <v>5</v>
      </c>
      <c r="I3" s="17" t="s">
        <v>181</v>
      </c>
      <c r="J3" s="17" t="s">
        <v>182</v>
      </c>
    </row>
    <row r="4" spans="1:10" x14ac:dyDescent="0.25">
      <c r="A4" s="23"/>
      <c r="B4" s="71">
        <v>2</v>
      </c>
      <c r="C4" s="72" t="s">
        <v>6</v>
      </c>
      <c r="D4" s="73"/>
      <c r="E4" s="73" t="s">
        <v>272</v>
      </c>
      <c r="F4" s="73" t="s">
        <v>214</v>
      </c>
      <c r="G4" s="74" t="s">
        <v>7</v>
      </c>
      <c r="H4" s="74" t="s">
        <v>8</v>
      </c>
      <c r="I4" s="75"/>
      <c r="J4" s="76">
        <f>Tabulka1[[#This Row],[Cena/ks]]*Tabulka1[[#This Row],[KS]]</f>
        <v>0</v>
      </c>
    </row>
    <row r="5" spans="1:10" x14ac:dyDescent="0.25">
      <c r="A5" s="23"/>
      <c r="B5" s="18">
        <v>2</v>
      </c>
      <c r="C5" s="63" t="s">
        <v>9</v>
      </c>
      <c r="D5" s="1"/>
      <c r="E5" s="1" t="s">
        <v>212</v>
      </c>
      <c r="F5" s="1" t="s">
        <v>216</v>
      </c>
      <c r="G5" s="2" t="s">
        <v>7</v>
      </c>
      <c r="H5" s="2" t="s">
        <v>8</v>
      </c>
      <c r="I5" s="2"/>
      <c r="J5" s="76">
        <f>Tabulka1[[#This Row],[Cena/ks]]*Tabulka1[[#This Row],[KS]]</f>
        <v>0</v>
      </c>
    </row>
    <row r="6" spans="1:10" x14ac:dyDescent="0.25">
      <c r="A6" s="23"/>
      <c r="B6" s="18">
        <v>10</v>
      </c>
      <c r="C6" s="63" t="s">
        <v>10</v>
      </c>
      <c r="D6" s="1"/>
      <c r="E6" s="1" t="s">
        <v>11</v>
      </c>
      <c r="F6" s="1" t="s">
        <v>215</v>
      </c>
      <c r="G6" s="2" t="s">
        <v>12</v>
      </c>
      <c r="H6" s="2"/>
      <c r="I6" s="2"/>
      <c r="J6" s="76">
        <f>Tabulka1[[#This Row],[Cena/ks]]*Tabulka1[[#This Row],[KS]]</f>
        <v>0</v>
      </c>
    </row>
    <row r="7" spans="1:10" x14ac:dyDescent="0.25">
      <c r="A7" s="23"/>
      <c r="B7" s="18">
        <v>1</v>
      </c>
      <c r="C7" s="63" t="s">
        <v>13</v>
      </c>
      <c r="D7" s="1"/>
      <c r="E7" s="1" t="s">
        <v>14</v>
      </c>
      <c r="F7" s="1" t="s">
        <v>15</v>
      </c>
      <c r="G7" s="2" t="s">
        <v>7</v>
      </c>
      <c r="H7" s="2" t="s">
        <v>8</v>
      </c>
      <c r="I7" s="2"/>
      <c r="J7" s="76">
        <f>Tabulka1[[#This Row],[Cena/ks]]*Tabulka1[[#This Row],[KS]]</f>
        <v>0</v>
      </c>
    </row>
    <row r="8" spans="1:10" x14ac:dyDescent="0.25">
      <c r="A8" s="23"/>
      <c r="B8" s="18">
        <v>3</v>
      </c>
      <c r="C8" s="63" t="s">
        <v>16</v>
      </c>
      <c r="D8" s="1" t="s">
        <v>17</v>
      </c>
      <c r="E8" s="1" t="s">
        <v>18</v>
      </c>
      <c r="F8" s="1" t="s">
        <v>19</v>
      </c>
      <c r="G8" s="2" t="s">
        <v>12</v>
      </c>
      <c r="H8" s="2"/>
      <c r="I8" s="2"/>
      <c r="J8" s="76">
        <f>Tabulka1[[#This Row],[Cena/ks]]*Tabulka1[[#This Row],[KS]]</f>
        <v>0</v>
      </c>
    </row>
    <row r="9" spans="1:10" x14ac:dyDescent="0.25">
      <c r="A9" s="23"/>
      <c r="B9" s="18">
        <v>1</v>
      </c>
      <c r="C9" s="63" t="s">
        <v>20</v>
      </c>
      <c r="D9" s="1"/>
      <c r="E9" s="1" t="s">
        <v>21</v>
      </c>
      <c r="F9" s="1" t="s">
        <v>22</v>
      </c>
      <c r="G9" s="2" t="s">
        <v>7</v>
      </c>
      <c r="H9" s="2" t="s">
        <v>8</v>
      </c>
      <c r="I9" s="2"/>
      <c r="J9" s="76">
        <f>Tabulka1[[#This Row],[Cena/ks]]*Tabulka1[[#This Row],[KS]]</f>
        <v>0</v>
      </c>
    </row>
    <row r="10" spans="1:10" x14ac:dyDescent="0.25">
      <c r="A10" s="23"/>
      <c r="B10" s="18">
        <v>3</v>
      </c>
      <c r="C10" s="63" t="s">
        <v>23</v>
      </c>
      <c r="D10" s="1" t="s">
        <v>24</v>
      </c>
      <c r="E10" s="1" t="s">
        <v>11</v>
      </c>
      <c r="F10" s="1" t="s">
        <v>25</v>
      </c>
      <c r="G10" s="2" t="s">
        <v>12</v>
      </c>
      <c r="H10" s="2"/>
      <c r="I10" s="2"/>
      <c r="J10" s="76">
        <f>Tabulka1[[#This Row],[Cena/ks]]*Tabulka1[[#This Row],[KS]]</f>
        <v>0</v>
      </c>
    </row>
    <row r="11" spans="1:10" x14ac:dyDescent="0.25">
      <c r="A11" s="23"/>
      <c r="B11" s="18">
        <v>1</v>
      </c>
      <c r="C11" s="63" t="s">
        <v>23</v>
      </c>
      <c r="D11" s="1"/>
      <c r="E11" s="1" t="s">
        <v>11</v>
      </c>
      <c r="F11" s="1" t="s">
        <v>26</v>
      </c>
      <c r="G11" s="2" t="s">
        <v>27</v>
      </c>
      <c r="H11" s="2" t="s">
        <v>8</v>
      </c>
      <c r="I11" s="2"/>
      <c r="J11" s="76">
        <f>Tabulka1[[#This Row],[Cena/ks]]*Tabulka1[[#This Row],[KS]]</f>
        <v>0</v>
      </c>
    </row>
    <row r="12" spans="1:10" x14ac:dyDescent="0.25">
      <c r="A12" s="23"/>
      <c r="B12" s="18">
        <v>1</v>
      </c>
      <c r="C12" s="63" t="s">
        <v>28</v>
      </c>
      <c r="D12" s="1"/>
      <c r="E12" s="1" t="s">
        <v>11</v>
      </c>
      <c r="F12" s="1" t="s">
        <v>29</v>
      </c>
      <c r="G12" s="2" t="s">
        <v>12</v>
      </c>
      <c r="H12" s="2"/>
      <c r="I12" s="2"/>
      <c r="J12" s="76">
        <f>Tabulka1[[#This Row],[Cena/ks]]*Tabulka1[[#This Row],[KS]]</f>
        <v>0</v>
      </c>
    </row>
    <row r="13" spans="1:10" x14ac:dyDescent="0.25">
      <c r="A13" s="23"/>
      <c r="B13" s="18">
        <v>4</v>
      </c>
      <c r="C13" s="63" t="s">
        <v>30</v>
      </c>
      <c r="D13" s="1"/>
      <c r="E13" s="1" t="s">
        <v>14</v>
      </c>
      <c r="F13" s="1" t="s">
        <v>15</v>
      </c>
      <c r="G13" s="2" t="s">
        <v>12</v>
      </c>
      <c r="H13" s="2"/>
      <c r="I13" s="2"/>
      <c r="J13" s="76">
        <f>Tabulka1[[#This Row],[Cena/ks]]*Tabulka1[[#This Row],[KS]]</f>
        <v>0</v>
      </c>
    </row>
    <row r="14" spans="1:10" x14ac:dyDescent="0.25">
      <c r="A14" s="23"/>
      <c r="B14" s="18">
        <v>4</v>
      </c>
      <c r="C14" s="63" t="s">
        <v>20</v>
      </c>
      <c r="D14" s="1"/>
      <c r="E14" s="1" t="s">
        <v>31</v>
      </c>
      <c r="F14" s="1" t="s">
        <v>225</v>
      </c>
      <c r="G14" s="2" t="s">
        <v>7</v>
      </c>
      <c r="H14" s="2" t="s">
        <v>8</v>
      </c>
      <c r="I14" s="2"/>
      <c r="J14" s="76">
        <f>Tabulka1[[#This Row],[Cena/ks]]*Tabulka1[[#This Row],[KS]]</f>
        <v>0</v>
      </c>
    </row>
    <row r="15" spans="1:10" x14ac:dyDescent="0.25">
      <c r="A15" s="23"/>
      <c r="B15" s="18">
        <v>1</v>
      </c>
      <c r="C15" s="63" t="s">
        <v>32</v>
      </c>
      <c r="D15" s="1" t="s">
        <v>33</v>
      </c>
      <c r="E15" s="1" t="s">
        <v>34</v>
      </c>
      <c r="F15" s="1" t="s">
        <v>35</v>
      </c>
      <c r="G15" s="2" t="s">
        <v>7</v>
      </c>
      <c r="H15" s="2" t="s">
        <v>8</v>
      </c>
      <c r="I15" s="2"/>
      <c r="J15" s="76">
        <f>Tabulka1[[#This Row],[Cena/ks]]*Tabulka1[[#This Row],[KS]]</f>
        <v>0</v>
      </c>
    </row>
    <row r="16" spans="1:10" x14ac:dyDescent="0.25">
      <c r="A16" s="23"/>
      <c r="B16" s="18">
        <v>3</v>
      </c>
      <c r="C16" s="63" t="s">
        <v>13</v>
      </c>
      <c r="D16" s="1"/>
      <c r="E16" s="1" t="s">
        <v>36</v>
      </c>
      <c r="F16" s="1" t="s">
        <v>37</v>
      </c>
      <c r="G16" s="2" t="s">
        <v>7</v>
      </c>
      <c r="H16" s="2" t="s">
        <v>8</v>
      </c>
      <c r="I16" s="2"/>
      <c r="J16" s="76">
        <f>Tabulka1[[#This Row],[Cena/ks]]*Tabulka1[[#This Row],[KS]]</f>
        <v>0</v>
      </c>
    </row>
    <row r="17" spans="1:10" x14ac:dyDescent="0.25">
      <c r="A17" s="23"/>
      <c r="B17" s="18">
        <v>1</v>
      </c>
      <c r="C17" s="63" t="s">
        <v>20</v>
      </c>
      <c r="D17" s="1"/>
      <c r="E17" s="1" t="s">
        <v>38</v>
      </c>
      <c r="F17" s="1" t="s">
        <v>41</v>
      </c>
      <c r="G17" s="2" t="s">
        <v>7</v>
      </c>
      <c r="H17" s="2" t="s">
        <v>8</v>
      </c>
      <c r="I17" s="2"/>
      <c r="J17" s="76">
        <f>Tabulka1[[#This Row],[Cena/ks]]*Tabulka1[[#This Row],[KS]]</f>
        <v>0</v>
      </c>
    </row>
    <row r="18" spans="1:10" x14ac:dyDescent="0.25">
      <c r="A18" s="23"/>
      <c r="B18" s="18">
        <v>7</v>
      </c>
      <c r="C18" s="63" t="s">
        <v>39</v>
      </c>
      <c r="D18" s="1" t="s">
        <v>40</v>
      </c>
      <c r="E18" s="1" t="s">
        <v>38</v>
      </c>
      <c r="F18" s="1" t="s">
        <v>41</v>
      </c>
      <c r="G18" s="2" t="s">
        <v>12</v>
      </c>
      <c r="H18" s="2"/>
      <c r="I18" s="2"/>
      <c r="J18" s="76">
        <f>Tabulka1[[#This Row],[Cena/ks]]*Tabulka1[[#This Row],[KS]]</f>
        <v>0</v>
      </c>
    </row>
    <row r="19" spans="1:10" x14ac:dyDescent="0.25">
      <c r="A19" s="23"/>
      <c r="B19" s="18">
        <v>1</v>
      </c>
      <c r="C19" s="63" t="s">
        <v>42</v>
      </c>
      <c r="D19" s="1" t="s">
        <v>43</v>
      </c>
      <c r="E19" s="1" t="s">
        <v>44</v>
      </c>
      <c r="F19" s="1" t="s">
        <v>45</v>
      </c>
      <c r="G19" s="2" t="s">
        <v>7</v>
      </c>
      <c r="H19" s="2" t="s">
        <v>8</v>
      </c>
      <c r="I19" s="2"/>
      <c r="J19" s="76">
        <f>Tabulka1[[#This Row],[Cena/ks]]*Tabulka1[[#This Row],[KS]]</f>
        <v>0</v>
      </c>
    </row>
    <row r="20" spans="1:10" x14ac:dyDescent="0.25">
      <c r="A20" s="23"/>
      <c r="B20" s="18">
        <v>1</v>
      </c>
      <c r="C20" s="63" t="s">
        <v>46</v>
      </c>
      <c r="D20" s="1" t="s">
        <v>47</v>
      </c>
      <c r="E20" s="1" t="s">
        <v>48</v>
      </c>
      <c r="F20" s="1" t="s">
        <v>49</v>
      </c>
      <c r="G20" s="2" t="s">
        <v>12</v>
      </c>
      <c r="H20" s="2"/>
      <c r="I20" s="2"/>
      <c r="J20" s="76">
        <f>Tabulka1[[#This Row],[Cena/ks]]*Tabulka1[[#This Row],[KS]]</f>
        <v>0</v>
      </c>
    </row>
    <row r="21" spans="1:10" x14ac:dyDescent="0.25">
      <c r="A21" s="23"/>
      <c r="B21" s="18">
        <v>1</v>
      </c>
      <c r="C21" s="63" t="s">
        <v>20</v>
      </c>
      <c r="D21" s="1"/>
      <c r="E21" s="1" t="s">
        <v>50</v>
      </c>
      <c r="F21" s="1" t="s">
        <v>51</v>
      </c>
      <c r="G21" s="2" t="s">
        <v>7</v>
      </c>
      <c r="H21" s="2" t="s">
        <v>8</v>
      </c>
      <c r="I21" s="2"/>
      <c r="J21" s="76">
        <f>Tabulka1[[#This Row],[Cena/ks]]*Tabulka1[[#This Row],[KS]]</f>
        <v>0</v>
      </c>
    </row>
    <row r="22" spans="1:10" x14ac:dyDescent="0.25">
      <c r="A22" s="23"/>
      <c r="B22" s="18">
        <v>1</v>
      </c>
      <c r="C22" s="63" t="s">
        <v>52</v>
      </c>
      <c r="D22" s="1" t="s">
        <v>53</v>
      </c>
      <c r="E22" s="1" t="s">
        <v>54</v>
      </c>
      <c r="F22" s="1" t="s">
        <v>217</v>
      </c>
      <c r="G22" s="2" t="s">
        <v>7</v>
      </c>
      <c r="H22" s="2" t="s">
        <v>8</v>
      </c>
      <c r="I22" s="2"/>
      <c r="J22" s="76">
        <f>Tabulka1[[#This Row],[Cena/ks]]*Tabulka1[[#This Row],[KS]]</f>
        <v>0</v>
      </c>
    </row>
    <row r="23" spans="1:10" x14ac:dyDescent="0.25">
      <c r="A23" s="23"/>
      <c r="B23" s="18">
        <v>1</v>
      </c>
      <c r="C23" s="63" t="s">
        <v>20</v>
      </c>
      <c r="D23" s="1" t="s">
        <v>55</v>
      </c>
      <c r="E23" s="1" t="s">
        <v>56</v>
      </c>
      <c r="F23" s="1" t="s">
        <v>57</v>
      </c>
      <c r="G23" s="2" t="s">
        <v>58</v>
      </c>
      <c r="H23" s="2" t="s">
        <v>8</v>
      </c>
      <c r="I23" s="2"/>
      <c r="J23" s="76">
        <f>Tabulka1[[#This Row],[Cena/ks]]*Tabulka1[[#This Row],[KS]]</f>
        <v>0</v>
      </c>
    </row>
    <row r="24" spans="1:10" x14ac:dyDescent="0.25">
      <c r="A24" s="23"/>
      <c r="B24" s="18">
        <v>1</v>
      </c>
      <c r="C24" s="63" t="s">
        <v>59</v>
      </c>
      <c r="D24" s="1"/>
      <c r="E24" s="1" t="s">
        <v>56</v>
      </c>
      <c r="F24" s="1" t="s">
        <v>57</v>
      </c>
      <c r="G24" s="2" t="s">
        <v>58</v>
      </c>
      <c r="H24" s="2" t="s">
        <v>8</v>
      </c>
      <c r="I24" s="2"/>
      <c r="J24" s="76">
        <f>Tabulka1[[#This Row],[Cena/ks]]*Tabulka1[[#This Row],[KS]]</f>
        <v>0</v>
      </c>
    </row>
    <row r="25" spans="1:10" x14ac:dyDescent="0.25">
      <c r="A25" s="23"/>
      <c r="B25" s="18">
        <v>3</v>
      </c>
      <c r="C25" s="63" t="s">
        <v>60</v>
      </c>
      <c r="D25" s="1" t="s">
        <v>61</v>
      </c>
      <c r="E25" s="1" t="s">
        <v>62</v>
      </c>
      <c r="F25" s="1" t="s">
        <v>63</v>
      </c>
      <c r="G25" s="2" t="s">
        <v>12</v>
      </c>
      <c r="H25" s="2"/>
      <c r="I25" s="2"/>
      <c r="J25" s="76">
        <f>Tabulka1[[#This Row],[Cena/ks]]*Tabulka1[[#This Row],[KS]]</f>
        <v>0</v>
      </c>
    </row>
    <row r="26" spans="1:10" x14ac:dyDescent="0.25">
      <c r="A26" s="23"/>
      <c r="B26" s="18">
        <v>3</v>
      </c>
      <c r="C26" s="63" t="s">
        <v>60</v>
      </c>
      <c r="D26" s="1" t="s">
        <v>64</v>
      </c>
      <c r="E26" s="1" t="s">
        <v>62</v>
      </c>
      <c r="F26" s="1" t="s">
        <v>65</v>
      </c>
      <c r="G26" s="2" t="s">
        <v>12</v>
      </c>
      <c r="H26" s="2"/>
      <c r="I26" s="2"/>
      <c r="J26" s="76">
        <f>Tabulka1[[#This Row],[Cena/ks]]*Tabulka1[[#This Row],[KS]]</f>
        <v>0</v>
      </c>
    </row>
    <row r="27" spans="1:10" x14ac:dyDescent="0.25">
      <c r="A27" s="23"/>
      <c r="B27" s="18">
        <v>4</v>
      </c>
      <c r="C27" s="63" t="s">
        <v>39</v>
      </c>
      <c r="D27" s="1" t="s">
        <v>66</v>
      </c>
      <c r="E27" s="1" t="s">
        <v>62</v>
      </c>
      <c r="F27" s="1" t="s">
        <v>63</v>
      </c>
      <c r="G27" s="2" t="s">
        <v>12</v>
      </c>
      <c r="H27" s="2"/>
      <c r="I27" s="2"/>
      <c r="J27" s="76">
        <f>Tabulka1[[#This Row],[Cena/ks]]*Tabulka1[[#This Row],[KS]]</f>
        <v>0</v>
      </c>
    </row>
    <row r="28" spans="1:10" x14ac:dyDescent="0.25">
      <c r="A28" s="23"/>
      <c r="B28" s="18">
        <v>1</v>
      </c>
      <c r="C28" s="63" t="s">
        <v>20</v>
      </c>
      <c r="D28" s="1"/>
      <c r="E28" s="1" t="s">
        <v>67</v>
      </c>
      <c r="F28" s="1" t="s">
        <v>226</v>
      </c>
      <c r="G28" s="2" t="s">
        <v>7</v>
      </c>
      <c r="H28" s="2"/>
      <c r="I28" s="2"/>
      <c r="J28" s="76">
        <f>Tabulka1[[#This Row],[Cena/ks]]*Tabulka1[[#This Row],[KS]]</f>
        <v>0</v>
      </c>
    </row>
    <row r="29" spans="1:10" x14ac:dyDescent="0.25">
      <c r="A29" s="23"/>
      <c r="B29" s="18">
        <v>8</v>
      </c>
      <c r="C29" s="63" t="s">
        <v>68</v>
      </c>
      <c r="D29" s="1"/>
      <c r="E29" s="1" t="s">
        <v>69</v>
      </c>
      <c r="F29" s="1" t="s">
        <v>70</v>
      </c>
      <c r="G29" s="2" t="s">
        <v>12</v>
      </c>
      <c r="H29" s="2"/>
      <c r="I29" s="2"/>
      <c r="J29" s="76">
        <f>Tabulka1[[#This Row],[Cena/ks]]*Tabulka1[[#This Row],[KS]]</f>
        <v>0</v>
      </c>
    </row>
    <row r="30" spans="1:10" x14ac:dyDescent="0.25">
      <c r="A30" s="23"/>
      <c r="B30" s="18">
        <v>2</v>
      </c>
      <c r="C30" s="63" t="s">
        <v>71</v>
      </c>
      <c r="D30" s="1" t="s">
        <v>72</v>
      </c>
      <c r="E30" s="1" t="s">
        <v>69</v>
      </c>
      <c r="F30" s="1" t="s">
        <v>73</v>
      </c>
      <c r="G30" s="2" t="s">
        <v>12</v>
      </c>
      <c r="H30" s="2"/>
      <c r="I30" s="2"/>
      <c r="J30" s="76">
        <f>Tabulka1[[#This Row],[Cena/ks]]*Tabulka1[[#This Row],[KS]]</f>
        <v>0</v>
      </c>
    </row>
    <row r="31" spans="1:10" x14ac:dyDescent="0.25">
      <c r="A31" s="23"/>
      <c r="B31" s="18">
        <v>1</v>
      </c>
      <c r="C31" s="63" t="s">
        <v>74</v>
      </c>
      <c r="D31" s="1" t="s">
        <v>75</v>
      </c>
      <c r="E31" s="1" t="s">
        <v>69</v>
      </c>
      <c r="F31" s="1" t="s">
        <v>76</v>
      </c>
      <c r="G31" s="2" t="s">
        <v>7</v>
      </c>
      <c r="H31" s="2" t="s">
        <v>8</v>
      </c>
      <c r="I31" s="2"/>
      <c r="J31" s="76">
        <f>Tabulka1[[#This Row],[Cena/ks]]*Tabulka1[[#This Row],[KS]]</f>
        <v>0</v>
      </c>
    </row>
    <row r="32" spans="1:10" x14ac:dyDescent="0.25">
      <c r="A32" s="23"/>
      <c r="B32" s="18">
        <v>1</v>
      </c>
      <c r="C32" s="63" t="s">
        <v>74</v>
      </c>
      <c r="D32" s="1" t="s">
        <v>75</v>
      </c>
      <c r="E32" s="1" t="s">
        <v>69</v>
      </c>
      <c r="F32" s="1" t="s">
        <v>77</v>
      </c>
      <c r="G32" s="2" t="s">
        <v>7</v>
      </c>
      <c r="H32" s="2" t="s">
        <v>8</v>
      </c>
      <c r="I32" s="2"/>
      <c r="J32" s="76">
        <f>Tabulka1[[#This Row],[Cena/ks]]*Tabulka1[[#This Row],[KS]]</f>
        <v>0</v>
      </c>
    </row>
    <row r="33" spans="1:10" x14ac:dyDescent="0.25">
      <c r="A33" s="23"/>
      <c r="B33" s="18">
        <v>1</v>
      </c>
      <c r="C33" s="63" t="s">
        <v>78</v>
      </c>
      <c r="D33" s="1" t="s">
        <v>79</v>
      </c>
      <c r="E33" s="1" t="s">
        <v>69</v>
      </c>
      <c r="F33" s="1" t="s">
        <v>76</v>
      </c>
      <c r="G33" s="2" t="s">
        <v>7</v>
      </c>
      <c r="H33" s="2" t="s">
        <v>8</v>
      </c>
      <c r="I33" s="2"/>
      <c r="J33" s="76">
        <f>Tabulka1[[#This Row],[Cena/ks]]*Tabulka1[[#This Row],[KS]]</f>
        <v>0</v>
      </c>
    </row>
    <row r="34" spans="1:10" x14ac:dyDescent="0.25">
      <c r="A34" s="23"/>
      <c r="B34" s="18">
        <v>1</v>
      </c>
      <c r="C34" s="63" t="s">
        <v>80</v>
      </c>
      <c r="D34" s="1" t="s">
        <v>81</v>
      </c>
      <c r="E34" s="1" t="s">
        <v>69</v>
      </c>
      <c r="F34" s="1" t="s">
        <v>76</v>
      </c>
      <c r="G34" s="2" t="s">
        <v>7</v>
      </c>
      <c r="H34" s="2" t="s">
        <v>8</v>
      </c>
      <c r="I34" s="2"/>
      <c r="J34" s="76">
        <f>Tabulka1[[#This Row],[Cena/ks]]*Tabulka1[[#This Row],[KS]]</f>
        <v>0</v>
      </c>
    </row>
    <row r="35" spans="1:10" x14ac:dyDescent="0.25">
      <c r="A35" s="23"/>
      <c r="B35" s="18">
        <v>7</v>
      </c>
      <c r="C35" s="63" t="s">
        <v>82</v>
      </c>
      <c r="D35" s="1" t="s">
        <v>83</v>
      </c>
      <c r="E35" s="1" t="s">
        <v>69</v>
      </c>
      <c r="F35" s="1" t="s">
        <v>77</v>
      </c>
      <c r="G35" s="2" t="s">
        <v>12</v>
      </c>
      <c r="H35" s="2"/>
      <c r="I35" s="2"/>
      <c r="J35" s="76">
        <f>Tabulka1[[#This Row],[Cena/ks]]*Tabulka1[[#This Row],[KS]]</f>
        <v>0</v>
      </c>
    </row>
    <row r="36" spans="1:10" x14ac:dyDescent="0.25">
      <c r="A36" s="23"/>
      <c r="B36" s="18">
        <v>8</v>
      </c>
      <c r="C36" s="63" t="s">
        <v>82</v>
      </c>
      <c r="D36" s="1" t="s">
        <v>83</v>
      </c>
      <c r="E36" s="1" t="s">
        <v>69</v>
      </c>
      <c r="F36" s="1" t="s">
        <v>76</v>
      </c>
      <c r="G36" s="2" t="s">
        <v>12</v>
      </c>
      <c r="H36" s="2"/>
      <c r="I36" s="2"/>
      <c r="J36" s="76">
        <f>Tabulka1[[#This Row],[Cena/ks]]*Tabulka1[[#This Row],[KS]]</f>
        <v>0</v>
      </c>
    </row>
    <row r="37" spans="1:10" x14ac:dyDescent="0.25">
      <c r="A37" s="23"/>
      <c r="B37" s="18">
        <v>1</v>
      </c>
      <c r="C37" s="63" t="s">
        <v>84</v>
      </c>
      <c r="D37" s="1"/>
      <c r="E37" s="1" t="s">
        <v>85</v>
      </c>
      <c r="F37" s="1" t="s">
        <v>86</v>
      </c>
      <c r="G37" s="2" t="s">
        <v>7</v>
      </c>
      <c r="H37" s="2" t="s">
        <v>8</v>
      </c>
      <c r="I37" s="2"/>
      <c r="J37" s="76">
        <f>Tabulka1[[#This Row],[Cena/ks]]*Tabulka1[[#This Row],[KS]]</f>
        <v>0</v>
      </c>
    </row>
    <row r="38" spans="1:10" x14ac:dyDescent="0.25">
      <c r="A38" s="23"/>
      <c r="B38" s="18">
        <v>3</v>
      </c>
      <c r="C38" s="63" t="s">
        <v>87</v>
      </c>
      <c r="D38" s="1" t="s">
        <v>17</v>
      </c>
      <c r="E38" s="1" t="s">
        <v>88</v>
      </c>
      <c r="F38" s="1" t="s">
        <v>89</v>
      </c>
      <c r="G38" s="2" t="s">
        <v>12</v>
      </c>
      <c r="H38" s="2"/>
      <c r="I38" s="2"/>
      <c r="J38" s="76">
        <f>Tabulka1[[#This Row],[Cena/ks]]*Tabulka1[[#This Row],[KS]]</f>
        <v>0</v>
      </c>
    </row>
    <row r="39" spans="1:10" x14ac:dyDescent="0.25">
      <c r="A39" s="23"/>
      <c r="B39" s="18">
        <v>1</v>
      </c>
      <c r="C39" s="63" t="s">
        <v>90</v>
      </c>
      <c r="D39" s="1" t="s">
        <v>91</v>
      </c>
      <c r="E39" s="1" t="s">
        <v>92</v>
      </c>
      <c r="F39" s="1" t="s">
        <v>93</v>
      </c>
      <c r="G39" s="2" t="s">
        <v>58</v>
      </c>
      <c r="H39" s="2" t="s">
        <v>8</v>
      </c>
      <c r="I39" s="2"/>
      <c r="J39" s="76">
        <f>Tabulka1[[#This Row],[Cena/ks]]*Tabulka1[[#This Row],[KS]]</f>
        <v>0</v>
      </c>
    </row>
    <row r="40" spans="1:10" x14ac:dyDescent="0.25">
      <c r="A40" s="23"/>
      <c r="B40" s="18">
        <v>3</v>
      </c>
      <c r="C40" s="63" t="s">
        <v>68</v>
      </c>
      <c r="D40" s="1"/>
      <c r="E40" s="1" t="s">
        <v>94</v>
      </c>
      <c r="F40" s="1" t="s">
        <v>95</v>
      </c>
      <c r="G40" s="2" t="s">
        <v>12</v>
      </c>
      <c r="H40" s="2"/>
      <c r="I40" s="2"/>
      <c r="J40" s="76">
        <f>Tabulka1[[#This Row],[Cena/ks]]*Tabulka1[[#This Row],[KS]]</f>
        <v>0</v>
      </c>
    </row>
    <row r="41" spans="1:10" x14ac:dyDescent="0.25">
      <c r="A41" s="23"/>
      <c r="B41" s="18">
        <v>1</v>
      </c>
      <c r="C41" s="63" t="s">
        <v>74</v>
      </c>
      <c r="D41" s="1" t="s">
        <v>75</v>
      </c>
      <c r="E41" s="1" t="s">
        <v>92</v>
      </c>
      <c r="F41" s="1" t="s">
        <v>93</v>
      </c>
      <c r="G41" s="2" t="s">
        <v>7</v>
      </c>
      <c r="H41" s="2" t="s">
        <v>8</v>
      </c>
      <c r="I41" s="2"/>
      <c r="J41" s="76">
        <f>Tabulka1[[#This Row],[Cena/ks]]*Tabulka1[[#This Row],[KS]]</f>
        <v>0</v>
      </c>
    </row>
    <row r="42" spans="1:10" x14ac:dyDescent="0.25">
      <c r="A42" s="23"/>
      <c r="B42" s="18">
        <v>5</v>
      </c>
      <c r="C42" s="63" t="s">
        <v>96</v>
      </c>
      <c r="D42" s="1"/>
      <c r="E42" s="1" t="s">
        <v>97</v>
      </c>
      <c r="F42" s="1" t="s">
        <v>98</v>
      </c>
      <c r="G42" s="2" t="s">
        <v>12</v>
      </c>
      <c r="H42" s="2"/>
      <c r="I42" s="2"/>
      <c r="J42" s="76">
        <f>Tabulka1[[#This Row],[Cena/ks]]*Tabulka1[[#This Row],[KS]]</f>
        <v>0</v>
      </c>
    </row>
    <row r="43" spans="1:10" x14ac:dyDescent="0.25">
      <c r="A43" s="23"/>
      <c r="B43" s="18">
        <v>3</v>
      </c>
      <c r="C43" s="63" t="s">
        <v>99</v>
      </c>
      <c r="D43" s="1"/>
      <c r="E43" s="1" t="s">
        <v>100</v>
      </c>
      <c r="F43" s="1" t="s">
        <v>218</v>
      </c>
      <c r="G43" s="2" t="s">
        <v>12</v>
      </c>
      <c r="H43" s="2"/>
      <c r="I43" s="2"/>
      <c r="J43" s="76">
        <f>Tabulka1[[#This Row],[Cena/ks]]*Tabulka1[[#This Row],[KS]]</f>
        <v>0</v>
      </c>
    </row>
    <row r="44" spans="1:10" x14ac:dyDescent="0.25">
      <c r="A44" s="23"/>
      <c r="B44" s="18">
        <v>2</v>
      </c>
      <c r="C44" s="63" t="s">
        <v>101</v>
      </c>
      <c r="D44" s="1"/>
      <c r="E44" s="1" t="s">
        <v>100</v>
      </c>
      <c r="F44" s="1" t="s">
        <v>218</v>
      </c>
      <c r="G44" s="2" t="s">
        <v>12</v>
      </c>
      <c r="H44" s="2"/>
      <c r="I44" s="2"/>
      <c r="J44" s="76">
        <f>Tabulka1[[#This Row],[Cena/ks]]*Tabulka1[[#This Row],[KS]]</f>
        <v>0</v>
      </c>
    </row>
    <row r="45" spans="1:10" x14ac:dyDescent="0.25">
      <c r="A45" s="23"/>
      <c r="B45" s="18">
        <v>1</v>
      </c>
      <c r="C45" s="63" t="s">
        <v>102</v>
      </c>
      <c r="D45" s="1"/>
      <c r="E45" s="1" t="s">
        <v>103</v>
      </c>
      <c r="F45" s="1" t="s">
        <v>104</v>
      </c>
      <c r="G45" s="2" t="s">
        <v>58</v>
      </c>
      <c r="H45" s="2"/>
      <c r="I45" s="2"/>
      <c r="J45" s="76">
        <f>Tabulka1[[#This Row],[Cena/ks]]*Tabulka1[[#This Row],[KS]]</f>
        <v>0</v>
      </c>
    </row>
    <row r="46" spans="1:10" x14ac:dyDescent="0.25">
      <c r="A46" s="23"/>
      <c r="B46" s="18">
        <v>1</v>
      </c>
      <c r="C46" s="63" t="s">
        <v>84</v>
      </c>
      <c r="D46" s="1"/>
      <c r="E46" s="1" t="s">
        <v>105</v>
      </c>
      <c r="F46" s="1" t="s">
        <v>106</v>
      </c>
      <c r="G46" s="2" t="s">
        <v>7</v>
      </c>
      <c r="H46" s="2"/>
      <c r="I46" s="2"/>
      <c r="J46" s="76">
        <f>Tabulka1[[#This Row],[Cena/ks]]*Tabulka1[[#This Row],[KS]]</f>
        <v>0</v>
      </c>
    </row>
    <row r="47" spans="1:10" x14ac:dyDescent="0.25">
      <c r="A47" s="23"/>
      <c r="B47" s="18">
        <v>2</v>
      </c>
      <c r="C47" s="63" t="s">
        <v>107</v>
      </c>
      <c r="D47" s="1"/>
      <c r="E47" s="1" t="s">
        <v>62</v>
      </c>
      <c r="F47" s="1" t="s">
        <v>108</v>
      </c>
      <c r="G47" s="2" t="s">
        <v>7</v>
      </c>
      <c r="H47" s="2" t="s">
        <v>8</v>
      </c>
      <c r="I47" s="2"/>
      <c r="J47" s="76">
        <f>Tabulka1[[#This Row],[Cena/ks]]*Tabulka1[[#This Row],[KS]]</f>
        <v>0</v>
      </c>
    </row>
    <row r="48" spans="1:10" x14ac:dyDescent="0.25">
      <c r="A48" s="23"/>
      <c r="B48" s="18">
        <v>1</v>
      </c>
      <c r="C48" s="63" t="s">
        <v>84</v>
      </c>
      <c r="D48" s="1" t="s">
        <v>210</v>
      </c>
      <c r="E48" s="1" t="s">
        <v>109</v>
      </c>
      <c r="F48" s="1" t="s">
        <v>110</v>
      </c>
      <c r="G48" s="2" t="s">
        <v>7</v>
      </c>
      <c r="H48" s="2" t="s">
        <v>8</v>
      </c>
      <c r="I48" s="2"/>
      <c r="J48" s="76">
        <f>Tabulka1[[#This Row],[Cena/ks]]*Tabulka1[[#This Row],[KS]]</f>
        <v>0</v>
      </c>
    </row>
    <row r="49" spans="1:10" x14ac:dyDescent="0.25">
      <c r="A49" s="23"/>
      <c r="B49" s="18">
        <v>1</v>
      </c>
      <c r="C49" s="63" t="s">
        <v>111</v>
      </c>
      <c r="D49" s="1"/>
      <c r="E49" s="1" t="s">
        <v>109</v>
      </c>
      <c r="F49" s="1" t="s">
        <v>110</v>
      </c>
      <c r="G49" s="2" t="s">
        <v>7</v>
      </c>
      <c r="H49" s="2" t="s">
        <v>8</v>
      </c>
      <c r="I49" s="2"/>
      <c r="J49" s="76">
        <f>Tabulka1[[#This Row],[Cena/ks]]*Tabulka1[[#This Row],[KS]]</f>
        <v>0</v>
      </c>
    </row>
    <row r="50" spans="1:10" x14ac:dyDescent="0.25">
      <c r="A50" s="23"/>
      <c r="B50" s="18">
        <v>1</v>
      </c>
      <c r="C50" s="63" t="s">
        <v>107</v>
      </c>
      <c r="D50" s="1"/>
      <c r="E50" s="1" t="s">
        <v>92</v>
      </c>
      <c r="F50" s="1" t="s">
        <v>93</v>
      </c>
      <c r="G50" s="2" t="s">
        <v>58</v>
      </c>
      <c r="H50" s="2" t="s">
        <v>8</v>
      </c>
      <c r="I50" s="2"/>
      <c r="J50" s="76">
        <f>Tabulka1[[#This Row],[Cena/ks]]*Tabulka1[[#This Row],[KS]]</f>
        <v>0</v>
      </c>
    </row>
    <row r="51" spans="1:10" x14ac:dyDescent="0.25">
      <c r="A51" s="23"/>
      <c r="B51" s="18">
        <v>1</v>
      </c>
      <c r="C51" s="64" t="s">
        <v>289</v>
      </c>
      <c r="D51" s="1" t="s">
        <v>290</v>
      </c>
      <c r="E51" s="1" t="s">
        <v>92</v>
      </c>
      <c r="F51" s="1" t="s">
        <v>93</v>
      </c>
      <c r="G51" s="2" t="s">
        <v>58</v>
      </c>
      <c r="H51" s="2" t="s">
        <v>8</v>
      </c>
      <c r="I51" s="2"/>
      <c r="J51" s="76">
        <f>Tabulka1[[#This Row],[Cena/ks]]*Tabulka1[[#This Row],[KS]]</f>
        <v>0</v>
      </c>
    </row>
    <row r="52" spans="1:10" x14ac:dyDescent="0.25">
      <c r="A52" s="23"/>
      <c r="B52" s="18">
        <v>1</v>
      </c>
      <c r="C52" s="63" t="s">
        <v>111</v>
      </c>
      <c r="D52" s="1"/>
      <c r="E52" s="1" t="s">
        <v>112</v>
      </c>
      <c r="F52" s="1" t="s">
        <v>113</v>
      </c>
      <c r="G52" s="2" t="s">
        <v>7</v>
      </c>
      <c r="H52" s="2" t="s">
        <v>8</v>
      </c>
      <c r="I52" s="2"/>
      <c r="J52" s="76">
        <f>Tabulka1[[#This Row],[Cena/ks]]*Tabulka1[[#This Row],[KS]]</f>
        <v>0</v>
      </c>
    </row>
    <row r="53" spans="1:10" x14ac:dyDescent="0.25">
      <c r="A53" s="23"/>
      <c r="B53" s="18">
        <v>3</v>
      </c>
      <c r="C53" s="63" t="s">
        <v>68</v>
      </c>
      <c r="D53" s="1"/>
      <c r="E53" s="1" t="s">
        <v>114</v>
      </c>
      <c r="F53" s="1" t="s">
        <v>250</v>
      </c>
      <c r="G53" s="2" t="s">
        <v>12</v>
      </c>
      <c r="H53" s="2"/>
      <c r="I53" s="2"/>
      <c r="J53" s="76">
        <f>Tabulka1[[#This Row],[Cena/ks]]*Tabulka1[[#This Row],[KS]]</f>
        <v>0</v>
      </c>
    </row>
    <row r="54" spans="1:10" x14ac:dyDescent="0.25">
      <c r="A54" s="23"/>
      <c r="B54" s="18">
        <v>2</v>
      </c>
      <c r="C54" s="63" t="s">
        <v>101</v>
      </c>
      <c r="D54" s="1"/>
      <c r="E54" s="1" t="s">
        <v>114</v>
      </c>
      <c r="F54" s="1" t="s">
        <v>250</v>
      </c>
      <c r="G54" s="2" t="s">
        <v>12</v>
      </c>
      <c r="H54" s="2"/>
      <c r="I54" s="2"/>
      <c r="J54" s="76">
        <f>Tabulka1[[#This Row],[Cena/ks]]*Tabulka1[[#This Row],[KS]]</f>
        <v>0</v>
      </c>
    </row>
    <row r="55" spans="1:10" x14ac:dyDescent="0.25">
      <c r="A55" s="23"/>
      <c r="B55" s="18">
        <v>5</v>
      </c>
      <c r="C55" s="63" t="s">
        <v>115</v>
      </c>
      <c r="D55" s="1"/>
      <c r="E55" s="1" t="s">
        <v>92</v>
      </c>
      <c r="F55" s="3" t="s">
        <v>116</v>
      </c>
      <c r="G55" s="2" t="s">
        <v>12</v>
      </c>
      <c r="H55" s="2"/>
      <c r="I55" s="2"/>
      <c r="J55" s="76">
        <f>Tabulka1[[#This Row],[Cena/ks]]*Tabulka1[[#This Row],[KS]]</f>
        <v>0</v>
      </c>
    </row>
    <row r="56" spans="1:10" x14ac:dyDescent="0.25">
      <c r="A56" s="23"/>
      <c r="B56" s="18">
        <v>1</v>
      </c>
      <c r="C56" s="63" t="s">
        <v>84</v>
      </c>
      <c r="D56" s="4" t="s">
        <v>210</v>
      </c>
      <c r="E56" s="5" t="s">
        <v>92</v>
      </c>
      <c r="F56" s="6" t="s">
        <v>116</v>
      </c>
      <c r="G56" s="7" t="s">
        <v>7</v>
      </c>
      <c r="H56" s="7" t="s">
        <v>8</v>
      </c>
      <c r="I56" s="7"/>
      <c r="J56" s="76">
        <f>Tabulka1[[#This Row],[Cena/ks]]*Tabulka1[[#This Row],[KS]]</f>
        <v>0</v>
      </c>
    </row>
    <row r="57" spans="1:10" x14ac:dyDescent="0.25">
      <c r="A57" s="23"/>
      <c r="B57" s="18">
        <v>1</v>
      </c>
      <c r="C57" s="63" t="s">
        <v>111</v>
      </c>
      <c r="D57" s="1"/>
      <c r="E57" s="1" t="s">
        <v>92</v>
      </c>
      <c r="F57" s="3" t="s">
        <v>116</v>
      </c>
      <c r="G57" s="8" t="s">
        <v>7</v>
      </c>
      <c r="H57" s="8" t="s">
        <v>8</v>
      </c>
      <c r="I57" s="8"/>
      <c r="J57" s="76">
        <f>Tabulka1[[#This Row],[Cena/ks]]*Tabulka1[[#This Row],[KS]]</f>
        <v>0</v>
      </c>
    </row>
    <row r="58" spans="1:10" x14ac:dyDescent="0.25">
      <c r="A58" s="23"/>
      <c r="B58" s="18">
        <v>1</v>
      </c>
      <c r="C58" s="63" t="s">
        <v>84</v>
      </c>
      <c r="D58" s="1"/>
      <c r="E58" s="1" t="s">
        <v>92</v>
      </c>
      <c r="F58" s="3" t="s">
        <v>116</v>
      </c>
      <c r="G58" s="2" t="s">
        <v>7</v>
      </c>
      <c r="H58" s="8" t="s">
        <v>8</v>
      </c>
      <c r="I58" s="2"/>
      <c r="J58" s="76">
        <f>Tabulka1[[#This Row],[Cena/ks]]*Tabulka1[[#This Row],[KS]]</f>
        <v>0</v>
      </c>
    </row>
    <row r="59" spans="1:10" x14ac:dyDescent="0.25">
      <c r="A59" s="23"/>
      <c r="B59" s="18">
        <v>5</v>
      </c>
      <c r="C59" s="63" t="s">
        <v>115</v>
      </c>
      <c r="D59" s="79"/>
      <c r="E59" s="79" t="s">
        <v>92</v>
      </c>
      <c r="F59" s="80" t="s">
        <v>116</v>
      </c>
      <c r="G59" s="10" t="s">
        <v>12</v>
      </c>
      <c r="H59" s="79"/>
      <c r="I59" s="79"/>
      <c r="J59" s="76">
        <f>Tabulka1[[#This Row],[Cena/ks]]*Tabulka1[[#This Row],[KS]]</f>
        <v>0</v>
      </c>
    </row>
    <row r="60" spans="1:10" x14ac:dyDescent="0.25">
      <c r="A60" s="23"/>
      <c r="B60" s="18">
        <v>22</v>
      </c>
      <c r="C60" s="63" t="s">
        <v>115</v>
      </c>
      <c r="D60" s="1"/>
      <c r="E60" s="1" t="s">
        <v>88</v>
      </c>
      <c r="F60" s="1" t="s">
        <v>117</v>
      </c>
      <c r="G60" s="9" t="s">
        <v>12</v>
      </c>
      <c r="H60" s="1"/>
      <c r="I60" s="1"/>
      <c r="J60" s="76">
        <f>Tabulka1[[#This Row],[Cena/ks]]*Tabulka1[[#This Row],[KS]]</f>
        <v>0</v>
      </c>
    </row>
    <row r="61" spans="1:10" x14ac:dyDescent="0.25">
      <c r="A61" s="23"/>
      <c r="B61" s="18">
        <v>5</v>
      </c>
      <c r="C61" s="63" t="s">
        <v>118</v>
      </c>
      <c r="D61" s="1"/>
      <c r="E61" s="1" t="s">
        <v>119</v>
      </c>
      <c r="F61" s="1" t="s">
        <v>120</v>
      </c>
      <c r="G61" s="10" t="s">
        <v>12</v>
      </c>
      <c r="H61" s="2"/>
      <c r="I61" s="2"/>
      <c r="J61" s="76">
        <f>Tabulka1[[#This Row],[Cena/ks]]*Tabulka1[[#This Row],[KS]]</f>
        <v>0</v>
      </c>
    </row>
    <row r="62" spans="1:10" x14ac:dyDescent="0.25">
      <c r="A62" s="23"/>
      <c r="B62" s="18">
        <v>1</v>
      </c>
      <c r="C62" s="63" t="s">
        <v>107</v>
      </c>
      <c r="D62" s="1"/>
      <c r="E62" s="1" t="s">
        <v>121</v>
      </c>
      <c r="F62" s="1" t="s">
        <v>122</v>
      </c>
      <c r="G62" s="2" t="s">
        <v>123</v>
      </c>
      <c r="H62" s="2" t="s">
        <v>8</v>
      </c>
      <c r="I62" s="2"/>
      <c r="J62" s="76">
        <f>Tabulka1[[#This Row],[Cena/ks]]*Tabulka1[[#This Row],[KS]]</f>
        <v>0</v>
      </c>
    </row>
    <row r="63" spans="1:10" x14ac:dyDescent="0.25">
      <c r="A63" s="23"/>
      <c r="B63" s="18">
        <v>3</v>
      </c>
      <c r="C63" s="63" t="s">
        <v>10</v>
      </c>
      <c r="D63" s="1" t="s">
        <v>227</v>
      </c>
      <c r="E63" s="1" t="s">
        <v>124</v>
      </c>
      <c r="F63" s="1" t="s">
        <v>125</v>
      </c>
      <c r="G63" s="2" t="s">
        <v>12</v>
      </c>
      <c r="H63" s="2"/>
      <c r="I63" s="2"/>
      <c r="J63" s="76">
        <f>Tabulka1[[#This Row],[Cena/ks]]*Tabulka1[[#This Row],[KS]]</f>
        <v>0</v>
      </c>
    </row>
    <row r="64" spans="1:10" x14ac:dyDescent="0.25">
      <c r="A64" s="23"/>
      <c r="B64" s="18">
        <v>1</v>
      </c>
      <c r="C64" s="63" t="s">
        <v>126</v>
      </c>
      <c r="D64" s="1"/>
      <c r="E64" s="1" t="s">
        <v>127</v>
      </c>
      <c r="F64" s="1" t="s">
        <v>128</v>
      </c>
      <c r="G64" s="2" t="s">
        <v>123</v>
      </c>
      <c r="H64" s="2" t="s">
        <v>266</v>
      </c>
      <c r="I64" s="2"/>
      <c r="J64" s="76">
        <f>Tabulka1[[#This Row],[Cena/ks]]*Tabulka1[[#This Row],[KS]]</f>
        <v>0</v>
      </c>
    </row>
    <row r="65" spans="1:10" x14ac:dyDescent="0.25">
      <c r="A65" s="23"/>
      <c r="B65" s="18">
        <v>1</v>
      </c>
      <c r="C65" s="63" t="s">
        <v>129</v>
      </c>
      <c r="D65" s="1"/>
      <c r="E65" s="1" t="s">
        <v>130</v>
      </c>
      <c r="F65" s="1" t="s">
        <v>131</v>
      </c>
      <c r="G65" s="2" t="s">
        <v>7</v>
      </c>
      <c r="H65" s="2"/>
      <c r="I65" s="2"/>
      <c r="J65" s="76">
        <f>Tabulka1[[#This Row],[Cena/ks]]*Tabulka1[[#This Row],[KS]]</f>
        <v>0</v>
      </c>
    </row>
    <row r="66" spans="1:10" x14ac:dyDescent="0.25">
      <c r="A66" s="23"/>
      <c r="B66" s="19">
        <v>1</v>
      </c>
      <c r="C66" s="65" t="s">
        <v>132</v>
      </c>
      <c r="D66" s="14" t="s">
        <v>211</v>
      </c>
      <c r="E66" s="12" t="s">
        <v>133</v>
      </c>
      <c r="F66" s="12" t="s">
        <v>134</v>
      </c>
      <c r="G66" s="13" t="s">
        <v>7</v>
      </c>
      <c r="H66" s="13" t="s">
        <v>8</v>
      </c>
      <c r="I66" s="13"/>
      <c r="J66" s="76">
        <f>Tabulka1[[#This Row],[Cena/ks]]*Tabulka1[[#This Row],[KS]]</f>
        <v>0</v>
      </c>
    </row>
    <row r="67" spans="1:10" x14ac:dyDescent="0.25">
      <c r="A67" s="23"/>
      <c r="B67" s="19">
        <v>2</v>
      </c>
      <c r="C67" s="65" t="s">
        <v>101</v>
      </c>
      <c r="D67" s="12"/>
      <c r="E67" s="12" t="s">
        <v>135</v>
      </c>
      <c r="F67" s="12" t="s">
        <v>136</v>
      </c>
      <c r="G67" s="13" t="s">
        <v>12</v>
      </c>
      <c r="H67" s="13"/>
      <c r="I67" s="13"/>
      <c r="J67" s="76">
        <f>Tabulka1[[#This Row],[Cena/ks]]*Tabulka1[[#This Row],[KS]]</f>
        <v>0</v>
      </c>
    </row>
    <row r="68" spans="1:10" x14ac:dyDescent="0.25">
      <c r="A68" s="23"/>
      <c r="B68" s="19">
        <v>1</v>
      </c>
      <c r="C68" s="65" t="s">
        <v>137</v>
      </c>
      <c r="D68" s="12"/>
      <c r="E68" s="12" t="s">
        <v>135</v>
      </c>
      <c r="F68" s="12" t="s">
        <v>136</v>
      </c>
      <c r="G68" s="13" t="s">
        <v>12</v>
      </c>
      <c r="H68" s="13"/>
      <c r="I68" s="13"/>
      <c r="J68" s="76">
        <f>Tabulka1[[#This Row],[Cena/ks]]*Tabulka1[[#This Row],[KS]]</f>
        <v>0</v>
      </c>
    </row>
    <row r="69" spans="1:10" x14ac:dyDescent="0.25">
      <c r="A69" s="23"/>
      <c r="B69" s="19">
        <v>2</v>
      </c>
      <c r="C69" s="65" t="s">
        <v>42</v>
      </c>
      <c r="D69" s="11" t="s">
        <v>43</v>
      </c>
      <c r="E69" s="12" t="s">
        <v>138</v>
      </c>
      <c r="F69" s="12" t="s">
        <v>139</v>
      </c>
      <c r="G69" s="13" t="s">
        <v>7</v>
      </c>
      <c r="H69" s="13" t="s">
        <v>8</v>
      </c>
      <c r="I69" s="13"/>
      <c r="J69" s="76">
        <f>Tabulka1[[#This Row],[Cena/ks]]*Tabulka1[[#This Row],[KS]]</f>
        <v>0</v>
      </c>
    </row>
    <row r="70" spans="1:10" x14ac:dyDescent="0.25">
      <c r="A70" s="23"/>
      <c r="B70" s="19">
        <v>1</v>
      </c>
      <c r="C70" s="65" t="s">
        <v>140</v>
      </c>
      <c r="D70" s="12"/>
      <c r="E70" s="12" t="s">
        <v>141</v>
      </c>
      <c r="F70" s="12" t="s">
        <v>142</v>
      </c>
      <c r="G70" s="13" t="s">
        <v>7</v>
      </c>
      <c r="H70" s="13" t="s">
        <v>8</v>
      </c>
      <c r="I70" s="13"/>
      <c r="J70" s="76">
        <f>Tabulka1[[#This Row],[Cena/ks]]*Tabulka1[[#This Row],[KS]]</f>
        <v>0</v>
      </c>
    </row>
    <row r="71" spans="1:10" x14ac:dyDescent="0.25">
      <c r="A71" s="23"/>
      <c r="B71" s="19">
        <v>1</v>
      </c>
      <c r="C71" s="65" t="s">
        <v>143</v>
      </c>
      <c r="D71" s="11" t="s">
        <v>228</v>
      </c>
      <c r="E71" s="12" t="s">
        <v>144</v>
      </c>
      <c r="F71" s="12" t="s">
        <v>145</v>
      </c>
      <c r="G71" s="13" t="s">
        <v>123</v>
      </c>
      <c r="H71" s="13" t="s">
        <v>8</v>
      </c>
      <c r="I71" s="13"/>
      <c r="J71" s="76">
        <f>Tabulka1[[#This Row],[Cena/ks]]*Tabulka1[[#This Row],[KS]]</f>
        <v>0</v>
      </c>
    </row>
    <row r="72" spans="1:10" x14ac:dyDescent="0.25">
      <c r="A72" s="23"/>
      <c r="B72" s="19">
        <v>1</v>
      </c>
      <c r="C72" s="65" t="s">
        <v>137</v>
      </c>
      <c r="D72" s="12"/>
      <c r="E72" s="12" t="s">
        <v>213</v>
      </c>
      <c r="F72" s="12" t="s">
        <v>146</v>
      </c>
      <c r="G72" s="13" t="s">
        <v>147</v>
      </c>
      <c r="H72" s="13"/>
      <c r="I72" s="13"/>
      <c r="J72" s="76">
        <f>Tabulka1[[#This Row],[Cena/ks]]*Tabulka1[[#This Row],[KS]]</f>
        <v>0</v>
      </c>
    </row>
    <row r="73" spans="1:10" x14ac:dyDescent="0.25">
      <c r="A73" s="23"/>
      <c r="B73" s="19">
        <v>10</v>
      </c>
      <c r="C73" s="65" t="s">
        <v>148</v>
      </c>
      <c r="D73" s="12"/>
      <c r="E73" s="12" t="s">
        <v>62</v>
      </c>
      <c r="F73" s="12" t="s">
        <v>149</v>
      </c>
      <c r="G73" s="13" t="s">
        <v>12</v>
      </c>
      <c r="H73" s="13"/>
      <c r="I73" s="13"/>
      <c r="J73" s="76">
        <f>Tabulka1[[#This Row],[Cena/ks]]*Tabulka1[[#This Row],[KS]]</f>
        <v>0</v>
      </c>
    </row>
    <row r="74" spans="1:10" x14ac:dyDescent="0.25">
      <c r="A74" s="23"/>
      <c r="B74" s="19">
        <v>4</v>
      </c>
      <c r="C74" s="65" t="s">
        <v>129</v>
      </c>
      <c r="D74" s="12"/>
      <c r="E74" s="12" t="s">
        <v>130</v>
      </c>
      <c r="F74" s="12" t="s">
        <v>131</v>
      </c>
      <c r="G74" s="13" t="s">
        <v>7</v>
      </c>
      <c r="H74" s="13"/>
      <c r="I74" s="13"/>
      <c r="J74" s="76">
        <f>Tabulka1[[#This Row],[Cena/ks]]*Tabulka1[[#This Row],[KS]]</f>
        <v>0</v>
      </c>
    </row>
    <row r="75" spans="1:10" x14ac:dyDescent="0.25">
      <c r="A75" s="23"/>
      <c r="B75" s="19">
        <v>1</v>
      </c>
      <c r="C75" s="65" t="s">
        <v>107</v>
      </c>
      <c r="D75" s="12"/>
      <c r="E75" s="12" t="s">
        <v>273</v>
      </c>
      <c r="F75" s="12" t="s">
        <v>150</v>
      </c>
      <c r="G75" s="13" t="s">
        <v>123</v>
      </c>
      <c r="H75" s="13" t="s">
        <v>8</v>
      </c>
      <c r="I75" s="13"/>
      <c r="J75" s="76">
        <f>Tabulka1[[#This Row],[Cena/ks]]*Tabulka1[[#This Row],[KS]]</f>
        <v>0</v>
      </c>
    </row>
    <row r="76" spans="1:10" x14ac:dyDescent="0.25">
      <c r="A76" s="23"/>
      <c r="B76" s="19">
        <v>3</v>
      </c>
      <c r="C76" s="65" t="s">
        <v>151</v>
      </c>
      <c r="D76" s="12"/>
      <c r="E76" s="12" t="s">
        <v>152</v>
      </c>
      <c r="F76" s="12" t="s">
        <v>251</v>
      </c>
      <c r="G76" s="13" t="s">
        <v>7</v>
      </c>
      <c r="H76" s="13" t="s">
        <v>8</v>
      </c>
      <c r="I76" s="13"/>
      <c r="J76" s="76">
        <f>Tabulka1[[#This Row],[Cena/ks]]*Tabulka1[[#This Row],[KS]]</f>
        <v>0</v>
      </c>
    </row>
    <row r="77" spans="1:10" x14ac:dyDescent="0.25">
      <c r="A77" s="23"/>
      <c r="B77" s="19">
        <v>2</v>
      </c>
      <c r="C77" s="65" t="s">
        <v>153</v>
      </c>
      <c r="D77" s="11" t="s">
        <v>229</v>
      </c>
      <c r="E77" s="12" t="s">
        <v>154</v>
      </c>
      <c r="F77" s="12" t="s">
        <v>252</v>
      </c>
      <c r="G77" s="13" t="s">
        <v>58</v>
      </c>
      <c r="H77" s="13" t="s">
        <v>8</v>
      </c>
      <c r="I77" s="13"/>
      <c r="J77" s="76">
        <f>Tabulka1[[#This Row],[Cena/ks]]*Tabulka1[[#This Row],[KS]]</f>
        <v>0</v>
      </c>
    </row>
    <row r="78" spans="1:10" x14ac:dyDescent="0.25">
      <c r="A78" s="23"/>
      <c r="B78" s="19">
        <v>1</v>
      </c>
      <c r="C78" s="65" t="s">
        <v>126</v>
      </c>
      <c r="D78" s="12" t="s">
        <v>230</v>
      </c>
      <c r="E78" s="12" t="s">
        <v>154</v>
      </c>
      <c r="F78" s="12" t="s">
        <v>252</v>
      </c>
      <c r="G78" s="13" t="s">
        <v>58</v>
      </c>
      <c r="H78" s="13" t="s">
        <v>8</v>
      </c>
      <c r="I78" s="13"/>
      <c r="J78" s="76">
        <f>Tabulka1[[#This Row],[Cena/ks]]*Tabulka1[[#This Row],[KS]]</f>
        <v>0</v>
      </c>
    </row>
    <row r="79" spans="1:10" x14ac:dyDescent="0.25">
      <c r="A79" s="23"/>
      <c r="B79" s="19">
        <v>1</v>
      </c>
      <c r="C79" s="65" t="s">
        <v>155</v>
      </c>
      <c r="D79" s="12"/>
      <c r="E79" s="12" t="s">
        <v>154</v>
      </c>
      <c r="F79" s="12" t="s">
        <v>252</v>
      </c>
      <c r="G79" s="13" t="s">
        <v>58</v>
      </c>
      <c r="H79" s="13" t="s">
        <v>8</v>
      </c>
      <c r="I79" s="13"/>
      <c r="J79" s="76">
        <f>Tabulka1[[#This Row],[Cena/ks]]*Tabulka1[[#This Row],[KS]]</f>
        <v>0</v>
      </c>
    </row>
    <row r="80" spans="1:10" x14ac:dyDescent="0.25">
      <c r="A80" s="23"/>
      <c r="B80" s="19">
        <v>1</v>
      </c>
      <c r="C80" s="65" t="s">
        <v>156</v>
      </c>
      <c r="D80" s="11" t="s">
        <v>231</v>
      </c>
      <c r="E80" s="12" t="s">
        <v>154</v>
      </c>
      <c r="F80" s="12" t="s">
        <v>253</v>
      </c>
      <c r="G80" s="13" t="s">
        <v>58</v>
      </c>
      <c r="H80" s="13" t="s">
        <v>8</v>
      </c>
      <c r="I80" s="13"/>
      <c r="J80" s="76">
        <f>Tabulka1[[#This Row],[Cena/ks]]*Tabulka1[[#This Row],[KS]]</f>
        <v>0</v>
      </c>
    </row>
    <row r="81" spans="1:10" x14ac:dyDescent="0.25">
      <c r="A81" s="23"/>
      <c r="B81" s="19">
        <v>1</v>
      </c>
      <c r="C81" s="65" t="s">
        <v>157</v>
      </c>
      <c r="D81" s="12"/>
      <c r="E81" s="12" t="s">
        <v>154</v>
      </c>
      <c r="F81" s="12" t="s">
        <v>252</v>
      </c>
      <c r="G81" s="13" t="s">
        <v>58</v>
      </c>
      <c r="H81" s="13" t="s">
        <v>8</v>
      </c>
      <c r="I81" s="13"/>
      <c r="J81" s="76">
        <f>Tabulka1[[#This Row],[Cena/ks]]*Tabulka1[[#This Row],[KS]]</f>
        <v>0</v>
      </c>
    </row>
    <row r="82" spans="1:10" x14ac:dyDescent="0.25">
      <c r="A82" s="23"/>
      <c r="B82" s="19">
        <v>2</v>
      </c>
      <c r="C82" s="65" t="s">
        <v>74</v>
      </c>
      <c r="D82" s="11" t="s">
        <v>232</v>
      </c>
      <c r="E82" s="12" t="s">
        <v>154</v>
      </c>
      <c r="F82" s="12" t="s">
        <v>252</v>
      </c>
      <c r="G82" s="13" t="s">
        <v>58</v>
      </c>
      <c r="H82" s="13" t="s">
        <v>8</v>
      </c>
      <c r="I82" s="13"/>
      <c r="J82" s="76">
        <f>Tabulka1[[#This Row],[Cena/ks]]*Tabulka1[[#This Row],[KS]]</f>
        <v>0</v>
      </c>
    </row>
    <row r="83" spans="1:10" x14ac:dyDescent="0.25">
      <c r="A83" s="23"/>
      <c r="B83" s="19">
        <v>1</v>
      </c>
      <c r="C83" s="65" t="s">
        <v>158</v>
      </c>
      <c r="D83" s="11" t="s">
        <v>233</v>
      </c>
      <c r="E83" s="12" t="s">
        <v>154</v>
      </c>
      <c r="F83" s="12" t="s">
        <v>252</v>
      </c>
      <c r="G83" s="13" t="s">
        <v>58</v>
      </c>
      <c r="H83" s="13" t="s">
        <v>8</v>
      </c>
      <c r="I83" s="13"/>
      <c r="J83" s="76">
        <f>Tabulka1[[#This Row],[Cena/ks]]*Tabulka1[[#This Row],[KS]]</f>
        <v>0</v>
      </c>
    </row>
    <row r="84" spans="1:10" x14ac:dyDescent="0.25">
      <c r="A84" s="23"/>
      <c r="B84" s="19">
        <v>1</v>
      </c>
      <c r="C84" s="65" t="s">
        <v>74</v>
      </c>
      <c r="D84" s="11" t="s">
        <v>211</v>
      </c>
      <c r="E84" s="12" t="s">
        <v>154</v>
      </c>
      <c r="F84" s="12" t="s">
        <v>252</v>
      </c>
      <c r="G84" s="13" t="s">
        <v>58</v>
      </c>
      <c r="H84" s="13" t="s">
        <v>8</v>
      </c>
      <c r="I84" s="13"/>
      <c r="J84" s="76">
        <f>Tabulka1[[#This Row],[Cena/ks]]*Tabulka1[[#This Row],[KS]]</f>
        <v>0</v>
      </c>
    </row>
    <row r="85" spans="1:10" x14ac:dyDescent="0.25">
      <c r="A85" s="23"/>
      <c r="B85" s="19">
        <v>1</v>
      </c>
      <c r="C85" s="65" t="s">
        <v>159</v>
      </c>
      <c r="D85" s="11" t="s">
        <v>234</v>
      </c>
      <c r="E85" s="12" t="s">
        <v>154</v>
      </c>
      <c r="F85" s="12" t="s">
        <v>252</v>
      </c>
      <c r="G85" s="13" t="s">
        <v>58</v>
      </c>
      <c r="H85" s="13" t="s">
        <v>8</v>
      </c>
      <c r="I85" s="13"/>
      <c r="J85" s="76">
        <f>Tabulka1[[#This Row],[Cena/ks]]*Tabulka1[[#This Row],[KS]]</f>
        <v>0</v>
      </c>
    </row>
    <row r="86" spans="1:10" x14ac:dyDescent="0.25">
      <c r="A86" s="23"/>
      <c r="B86" s="19">
        <v>1</v>
      </c>
      <c r="C86" s="65" t="s">
        <v>160</v>
      </c>
      <c r="D86" s="11" t="s">
        <v>235</v>
      </c>
      <c r="E86" s="12" t="s">
        <v>154</v>
      </c>
      <c r="F86" s="12" t="s">
        <v>252</v>
      </c>
      <c r="G86" s="13" t="s">
        <v>58</v>
      </c>
      <c r="H86" s="13" t="s">
        <v>8</v>
      </c>
      <c r="I86" s="13"/>
      <c r="J86" s="76">
        <f>Tabulka1[[#This Row],[Cena/ks]]*Tabulka1[[#This Row],[KS]]</f>
        <v>0</v>
      </c>
    </row>
    <row r="87" spans="1:10" x14ac:dyDescent="0.25">
      <c r="A87" s="23"/>
      <c r="B87" s="19">
        <v>2</v>
      </c>
      <c r="C87" s="65" t="s">
        <v>161</v>
      </c>
      <c r="D87" s="11" t="s">
        <v>236</v>
      </c>
      <c r="E87" s="12" t="s">
        <v>154</v>
      </c>
      <c r="F87" s="12" t="s">
        <v>253</v>
      </c>
      <c r="G87" s="13" t="s">
        <v>58</v>
      </c>
      <c r="H87" s="13" t="s">
        <v>8</v>
      </c>
      <c r="I87" s="13"/>
      <c r="J87" s="76">
        <f>Tabulka1[[#This Row],[Cena/ks]]*Tabulka1[[#This Row],[KS]]</f>
        <v>0</v>
      </c>
    </row>
    <row r="88" spans="1:10" x14ac:dyDescent="0.25">
      <c r="A88" s="23"/>
      <c r="B88" s="19">
        <v>2</v>
      </c>
      <c r="C88" s="65" t="s">
        <v>162</v>
      </c>
      <c r="D88" s="11" t="s">
        <v>237</v>
      </c>
      <c r="E88" s="12" t="s">
        <v>154</v>
      </c>
      <c r="F88" s="12" t="s">
        <v>253</v>
      </c>
      <c r="G88" s="13" t="s">
        <v>58</v>
      </c>
      <c r="H88" s="13" t="s">
        <v>8</v>
      </c>
      <c r="I88" s="13"/>
      <c r="J88" s="76">
        <f>Tabulka1[[#This Row],[Cena/ks]]*Tabulka1[[#This Row],[KS]]</f>
        <v>0</v>
      </c>
    </row>
    <row r="89" spans="1:10" x14ac:dyDescent="0.25">
      <c r="A89" s="23"/>
      <c r="B89" s="19">
        <v>2</v>
      </c>
      <c r="C89" s="65" t="s">
        <v>163</v>
      </c>
      <c r="D89" s="11" t="s">
        <v>238</v>
      </c>
      <c r="E89" s="12" t="s">
        <v>154</v>
      </c>
      <c r="F89" s="12" t="s">
        <v>253</v>
      </c>
      <c r="G89" s="13" t="s">
        <v>58</v>
      </c>
      <c r="H89" s="13" t="s">
        <v>8</v>
      </c>
      <c r="I89" s="13"/>
      <c r="J89" s="76">
        <f>Tabulka1[[#This Row],[Cena/ks]]*Tabulka1[[#This Row],[KS]]</f>
        <v>0</v>
      </c>
    </row>
    <row r="90" spans="1:10" x14ac:dyDescent="0.25">
      <c r="A90" s="23"/>
      <c r="B90" s="19">
        <v>1</v>
      </c>
      <c r="C90" s="65" t="s">
        <v>164</v>
      </c>
      <c r="D90" s="12"/>
      <c r="E90" s="12" t="s">
        <v>154</v>
      </c>
      <c r="F90" s="12" t="s">
        <v>252</v>
      </c>
      <c r="G90" s="13" t="s">
        <v>58</v>
      </c>
      <c r="H90" s="13" t="s">
        <v>8</v>
      </c>
      <c r="I90" s="13"/>
      <c r="J90" s="76">
        <f>Tabulka1[[#This Row],[Cena/ks]]*Tabulka1[[#This Row],[KS]]</f>
        <v>0</v>
      </c>
    </row>
    <row r="91" spans="1:10" x14ac:dyDescent="0.25">
      <c r="A91" s="23"/>
      <c r="B91" s="19">
        <v>60</v>
      </c>
      <c r="C91" s="65" t="s">
        <v>165</v>
      </c>
      <c r="D91" s="11" t="s">
        <v>239</v>
      </c>
      <c r="E91" s="12" t="s">
        <v>154</v>
      </c>
      <c r="F91" s="12" t="s">
        <v>253</v>
      </c>
      <c r="G91" s="13" t="s">
        <v>12</v>
      </c>
      <c r="H91" s="13"/>
      <c r="I91" s="13"/>
      <c r="J91" s="76">
        <f>Tabulka1[[#This Row],[Cena/ks]]*Tabulka1[[#This Row],[KS]]</f>
        <v>0</v>
      </c>
    </row>
    <row r="92" spans="1:10" x14ac:dyDescent="0.25">
      <c r="A92" s="23"/>
      <c r="B92" s="19">
        <v>3</v>
      </c>
      <c r="C92" s="65" t="s">
        <v>167</v>
      </c>
      <c r="D92" s="11" t="s">
        <v>240</v>
      </c>
      <c r="E92" s="12" t="s">
        <v>166</v>
      </c>
      <c r="F92" s="12" t="s">
        <v>254</v>
      </c>
      <c r="G92" s="13" t="s">
        <v>12</v>
      </c>
      <c r="H92" s="13"/>
      <c r="I92" s="13"/>
      <c r="J92" s="76">
        <f>Tabulka1[[#This Row],[Cena/ks]]*Tabulka1[[#This Row],[KS]]</f>
        <v>0</v>
      </c>
    </row>
    <row r="93" spans="1:10" x14ac:dyDescent="0.25">
      <c r="A93" s="23"/>
      <c r="B93" s="19">
        <v>3</v>
      </c>
      <c r="C93" s="65" t="s">
        <v>167</v>
      </c>
      <c r="D93" s="11" t="s">
        <v>241</v>
      </c>
      <c r="E93" s="12" t="s">
        <v>166</v>
      </c>
      <c r="F93" s="12" t="s">
        <v>267</v>
      </c>
      <c r="G93" s="13" t="s">
        <v>12</v>
      </c>
      <c r="H93" s="13"/>
      <c r="I93" s="13"/>
      <c r="J93" s="76">
        <f>Tabulka1[[#This Row],[Cena/ks]]*Tabulka1[[#This Row],[KS]]</f>
        <v>0</v>
      </c>
    </row>
    <row r="94" spans="1:10" x14ac:dyDescent="0.25">
      <c r="A94" s="23"/>
      <c r="B94" s="19">
        <v>1</v>
      </c>
      <c r="C94" s="65" t="s">
        <v>168</v>
      </c>
      <c r="D94" s="11" t="s">
        <v>242</v>
      </c>
      <c r="E94" s="12" t="s">
        <v>166</v>
      </c>
      <c r="F94" s="12" t="s">
        <v>254</v>
      </c>
      <c r="G94" s="13" t="s">
        <v>7</v>
      </c>
      <c r="H94" s="13" t="s">
        <v>8</v>
      </c>
      <c r="I94" s="13"/>
      <c r="J94" s="76">
        <f>Tabulka1[[#This Row],[Cena/ks]]*Tabulka1[[#This Row],[KS]]</f>
        <v>0</v>
      </c>
    </row>
    <row r="95" spans="1:10" x14ac:dyDescent="0.25">
      <c r="A95" s="23"/>
      <c r="B95" s="19">
        <v>1</v>
      </c>
      <c r="C95" s="65" t="s">
        <v>168</v>
      </c>
      <c r="D95" s="11" t="s">
        <v>243</v>
      </c>
      <c r="E95" s="12" t="s">
        <v>166</v>
      </c>
      <c r="F95" s="12" t="s">
        <v>255</v>
      </c>
      <c r="G95" s="13" t="s">
        <v>7</v>
      </c>
      <c r="H95" s="13" t="s">
        <v>8</v>
      </c>
      <c r="I95" s="13"/>
      <c r="J95" s="76">
        <f>Tabulka1[[#This Row],[Cena/ks]]*Tabulka1[[#This Row],[KS]]</f>
        <v>0</v>
      </c>
    </row>
    <row r="96" spans="1:10" x14ac:dyDescent="0.25">
      <c r="A96" s="23"/>
      <c r="B96" s="19">
        <v>4</v>
      </c>
      <c r="C96" s="65" t="s">
        <v>167</v>
      </c>
      <c r="D96" s="11" t="s">
        <v>244</v>
      </c>
      <c r="E96" s="12" t="s">
        <v>166</v>
      </c>
      <c r="F96" s="12" t="s">
        <v>256</v>
      </c>
      <c r="G96" s="13" t="s">
        <v>12</v>
      </c>
      <c r="H96" s="13"/>
      <c r="I96" s="13"/>
      <c r="J96" s="76">
        <f>Tabulka1[[#This Row],[Cena/ks]]*Tabulka1[[#This Row],[KS]]</f>
        <v>0</v>
      </c>
    </row>
    <row r="97" spans="1:10" x14ac:dyDescent="0.25">
      <c r="A97" s="23"/>
      <c r="B97" s="19">
        <v>4</v>
      </c>
      <c r="C97" s="65" t="s">
        <v>167</v>
      </c>
      <c r="D97" s="11" t="s">
        <v>245</v>
      </c>
      <c r="E97" s="12" t="s">
        <v>166</v>
      </c>
      <c r="F97" s="12" t="s">
        <v>256</v>
      </c>
      <c r="G97" s="13" t="s">
        <v>12</v>
      </c>
      <c r="H97" s="13"/>
      <c r="I97" s="13"/>
      <c r="J97" s="76">
        <f>Tabulka1[[#This Row],[Cena/ks]]*Tabulka1[[#This Row],[KS]]</f>
        <v>0</v>
      </c>
    </row>
    <row r="98" spans="1:10" x14ac:dyDescent="0.25">
      <c r="A98" s="23"/>
      <c r="B98" s="19">
        <v>4</v>
      </c>
      <c r="C98" s="65" t="s">
        <v>169</v>
      </c>
      <c r="D98" s="11" t="s">
        <v>246</v>
      </c>
      <c r="E98" s="12" t="s">
        <v>170</v>
      </c>
      <c r="F98" s="12" t="s">
        <v>257</v>
      </c>
      <c r="G98" s="13" t="s">
        <v>7</v>
      </c>
      <c r="H98" s="13" t="s">
        <v>8</v>
      </c>
      <c r="I98" s="13"/>
      <c r="J98" s="76">
        <f>Tabulka1[[#This Row],[Cena/ks]]*Tabulka1[[#This Row],[KS]]</f>
        <v>0</v>
      </c>
    </row>
    <row r="99" spans="1:10" x14ac:dyDescent="0.25">
      <c r="A99" s="23"/>
      <c r="B99" s="19">
        <v>5</v>
      </c>
      <c r="C99" s="65" t="s">
        <v>74</v>
      </c>
      <c r="D99" s="11" t="s">
        <v>270</v>
      </c>
      <c r="E99" s="12" t="s">
        <v>171</v>
      </c>
      <c r="F99" s="12" t="s">
        <v>258</v>
      </c>
      <c r="G99" s="13" t="s">
        <v>7</v>
      </c>
      <c r="H99" s="13" t="s">
        <v>8</v>
      </c>
      <c r="I99" s="13"/>
      <c r="J99" s="76">
        <f>Tabulka1[[#This Row],[Cena/ks]]*Tabulka1[[#This Row],[KS]]</f>
        <v>0</v>
      </c>
    </row>
    <row r="100" spans="1:10" x14ac:dyDescent="0.25">
      <c r="A100" s="23"/>
      <c r="B100" s="19">
        <v>1</v>
      </c>
      <c r="C100" s="65" t="s">
        <v>160</v>
      </c>
      <c r="D100" s="11" t="s">
        <v>235</v>
      </c>
      <c r="E100" s="12" t="s">
        <v>172</v>
      </c>
      <c r="F100" s="12" t="s">
        <v>259</v>
      </c>
      <c r="G100" s="13" t="s">
        <v>7</v>
      </c>
      <c r="H100" s="13" t="s">
        <v>8</v>
      </c>
      <c r="I100" s="13"/>
      <c r="J100" s="76">
        <f>Tabulka1[[#This Row],[Cena/ks]]*Tabulka1[[#This Row],[KS]]</f>
        <v>0</v>
      </c>
    </row>
    <row r="101" spans="1:10" x14ac:dyDescent="0.25">
      <c r="A101" s="23"/>
      <c r="B101" s="19">
        <v>1</v>
      </c>
      <c r="C101" s="65" t="s">
        <v>173</v>
      </c>
      <c r="D101" s="12"/>
      <c r="E101" s="12" t="s">
        <v>174</v>
      </c>
      <c r="F101" s="12" t="s">
        <v>260</v>
      </c>
      <c r="G101" s="13" t="s">
        <v>58</v>
      </c>
      <c r="H101" s="13" t="s">
        <v>8</v>
      </c>
      <c r="I101" s="13"/>
      <c r="J101" s="76">
        <f>Tabulka1[[#This Row],[Cena/ks]]*Tabulka1[[#This Row],[KS]]</f>
        <v>0</v>
      </c>
    </row>
    <row r="102" spans="1:10" x14ac:dyDescent="0.25">
      <c r="A102" s="23"/>
      <c r="B102" s="19">
        <v>1</v>
      </c>
      <c r="C102" s="65" t="s">
        <v>23</v>
      </c>
      <c r="D102" s="11" t="s">
        <v>247</v>
      </c>
      <c r="E102" s="12" t="s">
        <v>175</v>
      </c>
      <c r="F102" s="12" t="s">
        <v>261</v>
      </c>
      <c r="G102" s="13" t="s">
        <v>7</v>
      </c>
      <c r="H102" s="13" t="s">
        <v>8</v>
      </c>
      <c r="I102" s="13"/>
      <c r="J102" s="76">
        <f>Tabulka1[[#This Row],[Cena/ks]]*Tabulka1[[#This Row],[KS]]</f>
        <v>0</v>
      </c>
    </row>
    <row r="103" spans="1:10" x14ac:dyDescent="0.25">
      <c r="A103" s="23"/>
      <c r="B103" s="19">
        <v>2</v>
      </c>
      <c r="C103" s="65" t="s">
        <v>20</v>
      </c>
      <c r="D103" s="11" t="s">
        <v>55</v>
      </c>
      <c r="E103" s="12" t="s">
        <v>176</v>
      </c>
      <c r="F103" s="12" t="s">
        <v>262</v>
      </c>
      <c r="G103" s="13" t="s">
        <v>7</v>
      </c>
      <c r="H103" s="13" t="s">
        <v>8</v>
      </c>
      <c r="I103" s="13"/>
      <c r="J103" s="76">
        <f>Tabulka1[[#This Row],[Cena/ks]]*Tabulka1[[#This Row],[KS]]</f>
        <v>0</v>
      </c>
    </row>
    <row r="104" spans="1:10" x14ac:dyDescent="0.25">
      <c r="A104" s="23"/>
      <c r="B104" s="19">
        <v>1</v>
      </c>
      <c r="C104" s="65" t="s">
        <v>13</v>
      </c>
      <c r="D104" s="12"/>
      <c r="E104" s="12" t="s">
        <v>177</v>
      </c>
      <c r="F104" s="12" t="s">
        <v>263</v>
      </c>
      <c r="G104" s="13" t="s">
        <v>7</v>
      </c>
      <c r="H104" s="13" t="s">
        <v>8</v>
      </c>
      <c r="I104" s="13"/>
      <c r="J104" s="76">
        <f>Tabulka1[[#This Row],[Cena/ks]]*Tabulka1[[#This Row],[KS]]</f>
        <v>0</v>
      </c>
    </row>
    <row r="105" spans="1:10" x14ac:dyDescent="0.25">
      <c r="A105" s="23"/>
      <c r="B105" s="19">
        <v>1</v>
      </c>
      <c r="C105" s="65" t="s">
        <v>173</v>
      </c>
      <c r="D105" s="12"/>
      <c r="E105" s="12" t="s">
        <v>178</v>
      </c>
      <c r="F105" s="12" t="s">
        <v>269</v>
      </c>
      <c r="G105" s="13" t="s">
        <v>58</v>
      </c>
      <c r="H105" s="13" t="s">
        <v>8</v>
      </c>
      <c r="I105" s="13"/>
      <c r="J105" s="76">
        <f>Tabulka1[[#This Row],[Cena/ks]]*Tabulka1[[#This Row],[KS]]</f>
        <v>0</v>
      </c>
    </row>
    <row r="106" spans="1:10" x14ac:dyDescent="0.25">
      <c r="A106" s="23"/>
      <c r="B106" s="18">
        <v>4</v>
      </c>
      <c r="C106" s="65" t="s">
        <v>173</v>
      </c>
      <c r="D106" s="1"/>
      <c r="E106" s="1" t="s">
        <v>178</v>
      </c>
      <c r="F106" s="1" t="s">
        <v>268</v>
      </c>
      <c r="G106" s="2" t="s">
        <v>58</v>
      </c>
      <c r="H106" s="2" t="s">
        <v>8</v>
      </c>
      <c r="I106" s="13"/>
      <c r="J106" s="76">
        <f>Tabulka1[[#This Row],[Cena/ks]]*Tabulka1[[#This Row],[KS]]</f>
        <v>0</v>
      </c>
    </row>
    <row r="107" spans="1:10" ht="26.25" customHeight="1" x14ac:dyDescent="0.25">
      <c r="A107" s="23"/>
      <c r="B107" s="22">
        <v>1</v>
      </c>
      <c r="C107" s="66" t="s">
        <v>107</v>
      </c>
      <c r="D107" s="20"/>
      <c r="E107" s="20" t="s">
        <v>44</v>
      </c>
      <c r="F107" s="20" t="s">
        <v>275</v>
      </c>
      <c r="G107" s="21" t="s">
        <v>7</v>
      </c>
      <c r="H107" s="15" t="s">
        <v>8</v>
      </c>
      <c r="I107" s="13"/>
      <c r="J107" s="76">
        <f>Tabulka1[[#This Row],[Cena/ks]]*Tabulka1[[#This Row],[KS]]</f>
        <v>0</v>
      </c>
    </row>
    <row r="108" spans="1:10" x14ac:dyDescent="0.25">
      <c r="A108" s="23"/>
      <c r="B108" s="19">
        <v>1</v>
      </c>
      <c r="C108" s="65" t="s">
        <v>42</v>
      </c>
      <c r="D108" s="11" t="s">
        <v>248</v>
      </c>
      <c r="E108" s="12" t="s">
        <v>36</v>
      </c>
      <c r="F108" s="12" t="s">
        <v>264</v>
      </c>
      <c r="G108" s="13" t="s">
        <v>7</v>
      </c>
      <c r="H108" s="13" t="s">
        <v>8</v>
      </c>
      <c r="I108" s="13"/>
      <c r="J108" s="76">
        <f>Tabulka1[[#This Row],[Cena/ks]]*Tabulka1[[#This Row],[KS]]</f>
        <v>0</v>
      </c>
    </row>
    <row r="109" spans="1:10" x14ac:dyDescent="0.25">
      <c r="A109" s="23"/>
      <c r="B109" s="19">
        <v>10</v>
      </c>
      <c r="C109" s="65" t="s">
        <v>179</v>
      </c>
      <c r="D109" s="11" t="s">
        <v>249</v>
      </c>
      <c r="E109" s="12" t="s">
        <v>36</v>
      </c>
      <c r="F109" s="12" t="s">
        <v>265</v>
      </c>
      <c r="G109" s="13" t="s">
        <v>12</v>
      </c>
      <c r="H109" s="13"/>
      <c r="I109" s="13"/>
      <c r="J109" s="76">
        <f>Tabulka1[[#This Row],[Cena/ks]]*Tabulka1[[#This Row],[KS]]</f>
        <v>0</v>
      </c>
    </row>
    <row r="110" spans="1:10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 x14ac:dyDescent="0.25">
      <c r="A111" s="23"/>
      <c r="B111" s="25"/>
      <c r="C111" s="23"/>
      <c r="D111" s="23"/>
      <c r="E111" s="23"/>
      <c r="F111" s="23"/>
      <c r="G111" s="23"/>
      <c r="H111" s="81">
        <f>H112*1.21</f>
        <v>0</v>
      </c>
      <c r="I111" s="81"/>
      <c r="J111" s="70" t="s">
        <v>287</v>
      </c>
    </row>
    <row r="112" spans="1:10" x14ac:dyDescent="0.25">
      <c r="A112" s="23"/>
      <c r="B112" s="25"/>
      <c r="C112" s="23"/>
      <c r="D112" s="23"/>
      <c r="E112" s="23"/>
      <c r="F112" s="23"/>
      <c r="G112" s="23"/>
      <c r="H112" s="81">
        <f>SUM(Tabulka1[Cena celkem])</f>
        <v>0</v>
      </c>
      <c r="I112" s="81"/>
      <c r="J112" s="70" t="s">
        <v>286</v>
      </c>
    </row>
    <row r="113" spans="1:10" ht="15.75" thickBot="1" x14ac:dyDescent="0.3">
      <c r="A113" s="23"/>
      <c r="B113" s="25"/>
      <c r="C113" s="23"/>
      <c r="D113" s="23"/>
      <c r="E113" s="23"/>
      <c r="F113" s="23"/>
      <c r="G113" s="23"/>
      <c r="H113" s="23"/>
      <c r="I113" s="23"/>
      <c r="J113" s="23"/>
    </row>
    <row r="114" spans="1:10" ht="15.75" x14ac:dyDescent="0.25">
      <c r="A114" s="26" t="s">
        <v>183</v>
      </c>
      <c r="B114" s="27" t="s">
        <v>184</v>
      </c>
      <c r="C114" s="28"/>
      <c r="D114" s="29" t="s">
        <v>185</v>
      </c>
      <c r="E114" s="104" t="s">
        <v>186</v>
      </c>
      <c r="F114" s="104"/>
      <c r="G114" s="105" t="s">
        <v>187</v>
      </c>
      <c r="H114" s="106"/>
      <c r="I114" s="30"/>
      <c r="J114" s="30"/>
    </row>
    <row r="115" spans="1:10" x14ac:dyDescent="0.25">
      <c r="A115" s="23"/>
      <c r="B115" s="31" t="s">
        <v>283</v>
      </c>
      <c r="C115" s="32"/>
      <c r="D115" s="33" t="s">
        <v>279</v>
      </c>
      <c r="E115" s="107">
        <v>100</v>
      </c>
      <c r="F115" s="107"/>
      <c r="G115" s="107"/>
      <c r="H115" s="109"/>
      <c r="I115" s="34"/>
      <c r="J115" s="34"/>
    </row>
    <row r="116" spans="1:10" ht="15.75" thickBot="1" x14ac:dyDescent="0.3">
      <c r="A116" s="23"/>
      <c r="B116" s="35" t="s">
        <v>284</v>
      </c>
      <c r="C116" s="36"/>
      <c r="D116" s="37" t="s">
        <v>279</v>
      </c>
      <c r="E116" s="108">
        <v>223</v>
      </c>
      <c r="F116" s="108"/>
      <c r="G116" s="108"/>
      <c r="H116" s="110"/>
      <c r="I116" s="34"/>
      <c r="J116" s="34"/>
    </row>
    <row r="117" spans="1:10" x14ac:dyDescent="0.25">
      <c r="A117" s="23"/>
      <c r="B117" s="38"/>
      <c r="C117" s="39"/>
      <c r="D117" s="39"/>
      <c r="E117" s="40"/>
      <c r="F117" s="23"/>
      <c r="G117" s="23"/>
      <c r="H117" s="23"/>
      <c r="I117" s="23"/>
      <c r="J117" s="23"/>
    </row>
    <row r="118" spans="1:10" x14ac:dyDescent="0.25">
      <c r="A118" s="23"/>
      <c r="B118" s="41"/>
      <c r="C118" s="39"/>
      <c r="D118" s="39"/>
      <c r="E118" s="39"/>
      <c r="F118" s="23"/>
      <c r="G118" s="23"/>
      <c r="H118" s="81">
        <f>H119*1.21</f>
        <v>0</v>
      </c>
      <c r="I118" s="81"/>
      <c r="J118" s="70" t="s">
        <v>287</v>
      </c>
    </row>
    <row r="119" spans="1:10" x14ac:dyDescent="0.25">
      <c r="A119" s="23"/>
      <c r="B119" s="41"/>
      <c r="C119" s="39"/>
      <c r="D119" s="39"/>
      <c r="E119" s="39"/>
      <c r="F119" s="42"/>
      <c r="G119" s="23"/>
      <c r="H119" s="81">
        <f>SUM(G115:H116)</f>
        <v>0</v>
      </c>
      <c r="I119" s="81"/>
      <c r="J119" s="70" t="s">
        <v>286</v>
      </c>
    </row>
    <row r="120" spans="1:10" ht="15.75" x14ac:dyDescent="0.25">
      <c r="A120" s="26" t="s">
        <v>188</v>
      </c>
      <c r="B120" s="23" t="s">
        <v>189</v>
      </c>
      <c r="C120" s="23"/>
      <c r="D120" s="23"/>
      <c r="E120" s="23"/>
      <c r="F120" s="23"/>
      <c r="G120" s="23"/>
      <c r="H120" s="23"/>
      <c r="I120" s="23"/>
      <c r="J120" s="23"/>
    </row>
    <row r="121" spans="1:10" ht="16.5" thickBot="1" x14ac:dyDescent="0.3">
      <c r="A121" s="26"/>
      <c r="B121" s="23"/>
      <c r="C121" s="23" t="s">
        <v>190</v>
      </c>
      <c r="D121" s="23"/>
      <c r="E121" s="23"/>
      <c r="F121" s="23"/>
      <c r="G121" s="23"/>
      <c r="H121" s="23"/>
      <c r="I121" s="23"/>
      <c r="J121" s="23"/>
    </row>
    <row r="122" spans="1:10" ht="15.75" x14ac:dyDescent="0.25">
      <c r="A122" s="26"/>
      <c r="B122" s="99" t="s">
        <v>184</v>
      </c>
      <c r="C122" s="100"/>
      <c r="D122" s="100"/>
      <c r="E122" s="43" t="s">
        <v>5</v>
      </c>
      <c r="F122" s="44"/>
      <c r="G122" s="45"/>
      <c r="H122" s="46" t="s">
        <v>187</v>
      </c>
      <c r="I122" s="23"/>
      <c r="J122" s="23"/>
    </row>
    <row r="123" spans="1:10" ht="15.75" x14ac:dyDescent="0.25">
      <c r="A123" s="26"/>
      <c r="B123" s="101" t="s">
        <v>191</v>
      </c>
      <c r="C123" s="102"/>
      <c r="D123" s="102"/>
      <c r="E123" s="47" t="s">
        <v>192</v>
      </c>
      <c r="F123" s="48"/>
      <c r="G123" s="49"/>
      <c r="H123" s="50"/>
      <c r="I123" s="23"/>
      <c r="J123" s="23"/>
    </row>
    <row r="124" spans="1:10" ht="15.75" x14ac:dyDescent="0.25">
      <c r="A124" s="26"/>
      <c r="B124" s="101" t="s">
        <v>193</v>
      </c>
      <c r="C124" s="102"/>
      <c r="D124" s="102"/>
      <c r="E124" s="47"/>
      <c r="F124" s="48"/>
      <c r="G124" s="49"/>
      <c r="H124" s="50"/>
      <c r="I124" s="23"/>
      <c r="J124" s="23"/>
    </row>
    <row r="125" spans="1:10" ht="15.75" x14ac:dyDescent="0.25">
      <c r="A125" s="26"/>
      <c r="B125" s="101" t="s">
        <v>194</v>
      </c>
      <c r="C125" s="102"/>
      <c r="D125" s="102"/>
      <c r="E125" s="47"/>
      <c r="F125" s="48"/>
      <c r="G125" s="49"/>
      <c r="H125" s="50"/>
      <c r="I125" s="23"/>
      <c r="J125" s="23"/>
    </row>
    <row r="126" spans="1:10" ht="15.75" x14ac:dyDescent="0.25">
      <c r="A126" s="26"/>
      <c r="B126" s="101" t="s">
        <v>195</v>
      </c>
      <c r="C126" s="102"/>
      <c r="D126" s="102"/>
      <c r="E126" s="47"/>
      <c r="F126" s="48"/>
      <c r="G126" s="49"/>
      <c r="H126" s="50"/>
      <c r="I126" s="23"/>
      <c r="J126" s="23"/>
    </row>
    <row r="127" spans="1:10" ht="15.75" x14ac:dyDescent="0.25">
      <c r="A127" s="26"/>
      <c r="B127" s="101" t="s">
        <v>196</v>
      </c>
      <c r="C127" s="102"/>
      <c r="D127" s="102"/>
      <c r="E127" s="47"/>
      <c r="F127" s="48"/>
      <c r="G127" s="49"/>
      <c r="H127" s="50"/>
      <c r="I127" s="23"/>
      <c r="J127" s="23"/>
    </row>
    <row r="128" spans="1:10" ht="16.5" thickBot="1" x14ac:dyDescent="0.3">
      <c r="A128" s="26"/>
      <c r="B128" s="111" t="s">
        <v>197</v>
      </c>
      <c r="C128" s="112"/>
      <c r="D128" s="112"/>
      <c r="E128" s="51" t="s">
        <v>198</v>
      </c>
      <c r="F128" s="52"/>
      <c r="G128" s="53"/>
      <c r="H128" s="54"/>
      <c r="I128" s="23"/>
      <c r="J128" s="23"/>
    </row>
    <row r="129" spans="1:10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 x14ac:dyDescent="0.25">
      <c r="A130" s="23"/>
      <c r="B130" s="23"/>
      <c r="C130" s="23"/>
      <c r="D130" s="23"/>
      <c r="E130" s="23"/>
      <c r="F130" s="23"/>
      <c r="G130" s="23"/>
      <c r="H130" s="81">
        <f>H131*1.21</f>
        <v>0</v>
      </c>
      <c r="I130" s="81"/>
      <c r="J130" s="70" t="s">
        <v>287</v>
      </c>
    </row>
    <row r="131" spans="1:10" x14ac:dyDescent="0.25">
      <c r="A131" s="23"/>
      <c r="B131" s="23"/>
      <c r="C131" s="23"/>
      <c r="D131" s="23"/>
      <c r="E131" s="23"/>
      <c r="F131" s="23"/>
      <c r="G131" s="23"/>
      <c r="H131" s="81">
        <f>SUM(H123:H128)</f>
        <v>0</v>
      </c>
      <c r="I131" s="81"/>
      <c r="J131" s="70" t="s">
        <v>286</v>
      </c>
    </row>
    <row r="132" spans="1:10" ht="15.75" x14ac:dyDescent="0.25">
      <c r="A132" s="26" t="s">
        <v>199</v>
      </c>
      <c r="B132" s="23" t="s">
        <v>271</v>
      </c>
      <c r="C132" s="23"/>
      <c r="D132" s="23"/>
      <c r="E132" s="23"/>
      <c r="F132" s="23"/>
      <c r="G132" s="23"/>
      <c r="H132" s="23"/>
      <c r="I132" s="23"/>
      <c r="J132" s="23"/>
    </row>
    <row r="133" spans="1:10" ht="15.75" thickBot="1" x14ac:dyDescent="0.3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 x14ac:dyDescent="0.25">
      <c r="A134" s="23"/>
      <c r="B134" s="91" t="s">
        <v>200</v>
      </c>
      <c r="C134" s="92"/>
      <c r="D134" s="92"/>
      <c r="E134" s="29" t="s">
        <v>185</v>
      </c>
      <c r="F134" s="29" t="s">
        <v>186</v>
      </c>
      <c r="G134" s="29" t="s">
        <v>201</v>
      </c>
      <c r="H134" s="55" t="s">
        <v>202</v>
      </c>
      <c r="I134" s="56"/>
      <c r="J134" s="23"/>
    </row>
    <row r="135" spans="1:10" x14ac:dyDescent="0.25">
      <c r="A135" s="23"/>
      <c r="B135" s="88" t="s">
        <v>219</v>
      </c>
      <c r="C135" s="89"/>
      <c r="D135" s="90"/>
      <c r="E135" s="57" t="s">
        <v>278</v>
      </c>
      <c r="F135" s="57"/>
      <c r="G135" s="57"/>
      <c r="H135" s="82">
        <f>G135*F135</f>
        <v>0</v>
      </c>
      <c r="I135" s="83"/>
      <c r="J135" s="23"/>
    </row>
    <row r="136" spans="1:10" x14ac:dyDescent="0.25">
      <c r="A136" s="23"/>
      <c r="B136" s="67" t="s">
        <v>277</v>
      </c>
      <c r="C136" s="68"/>
      <c r="D136" s="69"/>
      <c r="E136" s="57" t="s">
        <v>279</v>
      </c>
      <c r="F136" s="57">
        <v>900</v>
      </c>
      <c r="G136" s="57"/>
      <c r="H136" s="82">
        <f t="shared" ref="H136:H145" si="0">G136*F136</f>
        <v>0</v>
      </c>
      <c r="I136" s="83"/>
      <c r="J136" s="23"/>
    </row>
    <row r="137" spans="1:10" x14ac:dyDescent="0.25">
      <c r="A137" s="23"/>
      <c r="B137" s="88" t="s">
        <v>220</v>
      </c>
      <c r="C137" s="89"/>
      <c r="D137" s="90"/>
      <c r="E137" s="57" t="s">
        <v>280</v>
      </c>
      <c r="F137" s="57">
        <v>150</v>
      </c>
      <c r="G137" s="57"/>
      <c r="H137" s="82">
        <f t="shared" ref="H137" si="1">G137*F137</f>
        <v>0</v>
      </c>
      <c r="I137" s="83"/>
      <c r="J137" s="23"/>
    </row>
    <row r="138" spans="1:10" x14ac:dyDescent="0.25">
      <c r="A138" s="23"/>
      <c r="B138" s="88" t="s">
        <v>221</v>
      </c>
      <c r="C138" s="89"/>
      <c r="D138" s="90"/>
      <c r="E138" s="57" t="s">
        <v>279</v>
      </c>
      <c r="F138" s="57">
        <v>300</v>
      </c>
      <c r="G138" s="57"/>
      <c r="H138" s="82">
        <f t="shared" si="0"/>
        <v>0</v>
      </c>
      <c r="I138" s="83"/>
      <c r="J138" s="23"/>
    </row>
    <row r="139" spans="1:10" x14ac:dyDescent="0.25">
      <c r="A139" s="23"/>
      <c r="B139" s="88" t="s">
        <v>222</v>
      </c>
      <c r="C139" s="89"/>
      <c r="D139" s="90"/>
      <c r="E139" s="57" t="s">
        <v>281</v>
      </c>
      <c r="F139" s="57">
        <v>14.5</v>
      </c>
      <c r="G139" s="57"/>
      <c r="H139" s="82">
        <f t="shared" si="0"/>
        <v>0</v>
      </c>
      <c r="I139" s="83"/>
      <c r="J139" s="23"/>
    </row>
    <row r="140" spans="1:10" x14ac:dyDescent="0.25">
      <c r="A140" s="23"/>
      <c r="B140" s="88" t="s">
        <v>285</v>
      </c>
      <c r="C140" s="89"/>
      <c r="D140" s="90"/>
      <c r="E140" s="57" t="s">
        <v>282</v>
      </c>
      <c r="F140" s="57">
        <v>7230</v>
      </c>
      <c r="G140" s="57"/>
      <c r="H140" s="82">
        <f t="shared" si="0"/>
        <v>0</v>
      </c>
      <c r="I140" s="83"/>
      <c r="J140" s="23"/>
    </row>
    <row r="141" spans="1:10" ht="15" customHeight="1" x14ac:dyDescent="0.25">
      <c r="A141" s="23"/>
      <c r="B141" s="93" t="s">
        <v>223</v>
      </c>
      <c r="C141" s="94"/>
      <c r="D141" s="95"/>
      <c r="E141" s="57" t="s">
        <v>279</v>
      </c>
      <c r="F141" s="57">
        <v>400</v>
      </c>
      <c r="G141" s="57"/>
      <c r="H141" s="82">
        <f t="shared" si="0"/>
        <v>0</v>
      </c>
      <c r="I141" s="83"/>
      <c r="J141" s="23"/>
    </row>
    <row r="142" spans="1:10" ht="15" customHeight="1" x14ac:dyDescent="0.25">
      <c r="A142" s="23"/>
      <c r="B142" s="93" t="s">
        <v>276</v>
      </c>
      <c r="C142" s="96"/>
      <c r="D142" s="97"/>
      <c r="E142" s="57" t="s">
        <v>279</v>
      </c>
      <c r="F142" s="57">
        <v>1</v>
      </c>
      <c r="G142" s="57"/>
      <c r="H142" s="82">
        <f t="shared" si="0"/>
        <v>0</v>
      </c>
      <c r="I142" s="83"/>
      <c r="J142" s="23"/>
    </row>
    <row r="143" spans="1:10" x14ac:dyDescent="0.25">
      <c r="A143" s="23"/>
      <c r="B143" s="88" t="s">
        <v>224</v>
      </c>
      <c r="C143" s="89"/>
      <c r="D143" s="90"/>
      <c r="E143" s="57" t="s">
        <v>279</v>
      </c>
      <c r="F143" s="57">
        <v>150</v>
      </c>
      <c r="G143" s="57"/>
      <c r="H143" s="82">
        <f t="shared" si="0"/>
        <v>0</v>
      </c>
      <c r="I143" s="83"/>
      <c r="J143" s="23"/>
    </row>
    <row r="144" spans="1:10" x14ac:dyDescent="0.25">
      <c r="A144" s="23"/>
      <c r="B144" s="88" t="s">
        <v>203</v>
      </c>
      <c r="C144" s="89"/>
      <c r="D144" s="90"/>
      <c r="E144" s="57" t="s">
        <v>280</v>
      </c>
      <c r="F144" s="57">
        <v>150</v>
      </c>
      <c r="G144" s="57"/>
      <c r="H144" s="82">
        <f t="shared" si="0"/>
        <v>0</v>
      </c>
      <c r="I144" s="83"/>
      <c r="J144" s="23"/>
    </row>
    <row r="145" spans="1:10" x14ac:dyDescent="0.25">
      <c r="A145" s="23"/>
      <c r="B145" s="88" t="s">
        <v>204</v>
      </c>
      <c r="C145" s="89"/>
      <c r="D145" s="90"/>
      <c r="E145" s="57" t="s">
        <v>279</v>
      </c>
      <c r="F145" s="57">
        <v>64</v>
      </c>
      <c r="G145" s="57"/>
      <c r="H145" s="82">
        <f t="shared" si="0"/>
        <v>0</v>
      </c>
      <c r="I145" s="83"/>
      <c r="J145" s="23"/>
    </row>
    <row r="146" spans="1:10" x14ac:dyDescent="0.25">
      <c r="A146" s="23"/>
      <c r="B146" s="114" t="s">
        <v>205</v>
      </c>
      <c r="C146" s="115"/>
      <c r="D146" s="116"/>
      <c r="E146" s="58"/>
      <c r="F146" s="59"/>
      <c r="G146" s="84">
        <f>SUM(G147*1.21)</f>
        <v>0</v>
      </c>
      <c r="H146" s="85"/>
      <c r="I146" s="77" t="s">
        <v>288</v>
      </c>
      <c r="J146" s="23"/>
    </row>
    <row r="147" spans="1:10" ht="15.75" thickBot="1" x14ac:dyDescent="0.3">
      <c r="A147" s="23"/>
      <c r="B147" s="117" t="s">
        <v>206</v>
      </c>
      <c r="C147" s="118"/>
      <c r="D147" s="119"/>
      <c r="E147" s="60"/>
      <c r="F147" s="61"/>
      <c r="G147" s="86">
        <f>SUM(H135:I145)</f>
        <v>0</v>
      </c>
      <c r="H147" s="87"/>
      <c r="I147" s="78" t="s">
        <v>288</v>
      </c>
      <c r="J147" s="23"/>
    </row>
    <row r="148" spans="1:10" x14ac:dyDescent="0.25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 ht="15" customHeight="1" x14ac:dyDescent="0.25">
      <c r="A149" s="23"/>
      <c r="B149" s="113" t="s">
        <v>207</v>
      </c>
      <c r="C149" s="113"/>
      <c r="D149" s="113"/>
      <c r="E149" s="23"/>
      <c r="F149" s="62"/>
      <c r="G149" s="62"/>
      <c r="H149" s="81">
        <f>SUM(G135:I148,G146,H130,H118,H111)</f>
        <v>0</v>
      </c>
      <c r="I149" s="81"/>
      <c r="J149" s="70" t="s">
        <v>287</v>
      </c>
    </row>
    <row r="150" spans="1:10" ht="15" customHeight="1" x14ac:dyDescent="0.25">
      <c r="A150" s="23"/>
      <c r="B150" s="113"/>
      <c r="C150" s="113"/>
      <c r="D150" s="113"/>
      <c r="E150" s="23"/>
      <c r="F150" s="62"/>
      <c r="G150" s="62"/>
      <c r="H150" s="81">
        <f>SUM(G147,H131,H119,H112)</f>
        <v>0</v>
      </c>
      <c r="I150" s="81"/>
      <c r="J150" s="70" t="s">
        <v>286</v>
      </c>
    </row>
  </sheetData>
  <mergeCells count="50">
    <mergeCell ref="B124:D124"/>
    <mergeCell ref="B125:D125"/>
    <mergeCell ref="B149:D150"/>
    <mergeCell ref="B144:D144"/>
    <mergeCell ref="B145:D145"/>
    <mergeCell ref="B146:D146"/>
    <mergeCell ref="B147:D147"/>
    <mergeCell ref="B128:D128"/>
    <mergeCell ref="B137:D137"/>
    <mergeCell ref="B138:D138"/>
    <mergeCell ref="B139:D139"/>
    <mergeCell ref="B140:D140"/>
    <mergeCell ref="H139:I139"/>
    <mergeCell ref="H140:I140"/>
    <mergeCell ref="H141:I141"/>
    <mergeCell ref="H142:I142"/>
    <mergeCell ref="B1:H1"/>
    <mergeCell ref="B122:D122"/>
    <mergeCell ref="B123:D123"/>
    <mergeCell ref="I1:J1"/>
    <mergeCell ref="E114:F114"/>
    <mergeCell ref="G114:H114"/>
    <mergeCell ref="E115:F115"/>
    <mergeCell ref="E116:F116"/>
    <mergeCell ref="G115:H115"/>
    <mergeCell ref="G116:H116"/>
    <mergeCell ref="B126:D126"/>
    <mergeCell ref="B127:D127"/>
    <mergeCell ref="H131:I131"/>
    <mergeCell ref="H135:I135"/>
    <mergeCell ref="H136:I136"/>
    <mergeCell ref="H137:I137"/>
    <mergeCell ref="H138:I138"/>
    <mergeCell ref="B143:D143"/>
    <mergeCell ref="B134:D134"/>
    <mergeCell ref="B135:D135"/>
    <mergeCell ref="B141:D141"/>
    <mergeCell ref="B142:D142"/>
    <mergeCell ref="H111:I111"/>
    <mergeCell ref="H112:I112"/>
    <mergeCell ref="H118:I118"/>
    <mergeCell ref="H119:I119"/>
    <mergeCell ref="H130:I130"/>
    <mergeCell ref="H150:I150"/>
    <mergeCell ref="H149:I149"/>
    <mergeCell ref="H143:I143"/>
    <mergeCell ref="H144:I144"/>
    <mergeCell ref="H145:I145"/>
    <mergeCell ref="G146:H146"/>
    <mergeCell ref="G147:H147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2016-04-19T06:49:15Z</dcterms:modified>
</cp:coreProperties>
</file>