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db_PR\Odd_PRVZ\Hybner.Lukas\zakázky\Vánoční výzdoba města Liberec\"/>
    </mc:Choice>
  </mc:AlternateContent>
  <workbookProtection lockStructure="1"/>
  <bookViews>
    <workbookView xWindow="0" yWindow="0" windowWidth="28800" windowHeight="12435"/>
  </bookViews>
  <sheets>
    <sheet name="1" sheetId="1" r:id="rId1"/>
    <sheet name="2" sheetId="5" r:id="rId2"/>
    <sheet name="3" sheetId="2" r:id="rId3"/>
    <sheet name="Celkem" sheetId="6" r:id="rId4"/>
  </sheets>
  <definedNames>
    <definedName name="_xlnm._FilterDatabase" localSheetId="3" hidden="1">Celkem!#REF!</definedName>
    <definedName name="B">'1'!$C:$C</definedName>
  </definedNames>
  <calcPr calcId="152511"/>
</workbook>
</file>

<file path=xl/calcChain.xml><?xml version="1.0" encoding="utf-8"?>
<calcChain xmlns="http://schemas.openxmlformats.org/spreadsheetml/2006/main">
  <c r="C17" i="2" l="1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17" i="5" l="1"/>
  <c r="D17" i="5" s="1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5"/>
  <c r="D7" i="5" s="1"/>
  <c r="C6" i="5" l="1"/>
  <c r="D6" i="5" s="1"/>
  <c r="G7" i="1" l="1"/>
  <c r="G17" i="1" l="1"/>
  <c r="G16" i="1"/>
  <c r="G15" i="1"/>
  <c r="G14" i="1"/>
  <c r="G13" i="1"/>
  <c r="G12" i="1"/>
  <c r="G11" i="1"/>
  <c r="G10" i="1"/>
  <c r="G9" i="1"/>
  <c r="G8" i="1"/>
  <c r="G6" i="1"/>
  <c r="G19" i="1" l="1"/>
  <c r="H17" i="1" l="1"/>
  <c r="I17" i="1" s="1"/>
  <c r="B17" i="6" s="1"/>
  <c r="H11" i="1"/>
  <c r="I11" i="1" s="1"/>
  <c r="B11" i="6" s="1"/>
  <c r="H16" i="1"/>
  <c r="I16" i="1" s="1"/>
  <c r="B16" i="6" s="1"/>
  <c r="H10" i="1"/>
  <c r="I10" i="1" s="1"/>
  <c r="B10" i="6" s="1"/>
  <c r="H15" i="1"/>
  <c r="I15" i="1" s="1"/>
  <c r="B15" i="6" s="1"/>
  <c r="H9" i="1"/>
  <c r="I9" i="1" s="1"/>
  <c r="B9" i="6" s="1"/>
  <c r="H14" i="1"/>
  <c r="I14" i="1" s="1"/>
  <c r="B14" i="6" s="1"/>
  <c r="H8" i="1"/>
  <c r="I8" i="1" s="1"/>
  <c r="B8" i="6" s="1"/>
  <c r="H13" i="1"/>
  <c r="I13" i="1" s="1"/>
  <c r="B13" i="6" s="1"/>
  <c r="H7" i="1"/>
  <c r="I7" i="1" s="1"/>
  <c r="B7" i="6" s="1"/>
  <c r="H12" i="1"/>
  <c r="I12" i="1" s="1"/>
  <c r="B12" i="6" s="1"/>
  <c r="H6" i="1"/>
  <c r="I6" i="1" s="1"/>
  <c r="B6" i="6" s="1"/>
  <c r="B19" i="6" l="1"/>
</calcChain>
</file>

<file path=xl/sharedStrings.xml><?xml version="1.0" encoding="utf-8"?>
<sst xmlns="http://schemas.openxmlformats.org/spreadsheetml/2006/main" count="100" uniqueCount="37">
  <si>
    <t>Návrh</t>
  </si>
  <si>
    <t>Celkem</t>
  </si>
  <si>
    <t>Náhradníci</t>
  </si>
  <si>
    <t>Váha kritéria</t>
  </si>
  <si>
    <t>Přepočet</t>
  </si>
  <si>
    <t>Nejlépe hodnocená nabídka</t>
  </si>
  <si>
    <t>Přepočet podle váhy</t>
  </si>
  <si>
    <t>Členové komise</t>
  </si>
  <si>
    <t>Kč</t>
  </si>
  <si>
    <t>Nejnižší cena</t>
  </si>
  <si>
    <t>Nabídka</t>
  </si>
  <si>
    <t>1 - estetická úroveň a technické vlastnosti</t>
  </si>
  <si>
    <t>1 - MK ILLUMINATION</t>
  </si>
  <si>
    <t>2 - MK ILLUMINATION</t>
  </si>
  <si>
    <t>3 - MK ILLUMINATION</t>
  </si>
  <si>
    <t>1 - Blachere-Illumination</t>
  </si>
  <si>
    <t>2 - Blachere-Illumination</t>
  </si>
  <si>
    <t>3 - Blachere-Illumination</t>
  </si>
  <si>
    <t>1 - MK - mont illuminations</t>
  </si>
  <si>
    <t>2 - MK - mont illuminations</t>
  </si>
  <si>
    <t>3 - MK - mont illuminations</t>
  </si>
  <si>
    <t>1 - BON JOUR ILLUMINATION</t>
  </si>
  <si>
    <t>2 - BON JOUR ILLUMINATION</t>
  </si>
  <si>
    <t>3 - BON JOUR ILLUMINATION</t>
  </si>
  <si>
    <t>Vítězný uchazeč</t>
  </si>
  <si>
    <t>bez DPH</t>
  </si>
  <si>
    <t>2 - Nabídková cena</t>
  </si>
  <si>
    <t>3 - Záruka</t>
  </si>
  <si>
    <t>počet měsíců</t>
  </si>
  <si>
    <t>24</t>
  </si>
  <si>
    <t>36</t>
  </si>
  <si>
    <t>-</t>
  </si>
  <si>
    <t>Člen 1</t>
  </si>
  <si>
    <t>Člen 2</t>
  </si>
  <si>
    <t>Člen 3</t>
  </si>
  <si>
    <t>Člen 4</t>
  </si>
  <si>
    <t>Člen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</si>
</sst>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3" xfId="0" applyFont="1" applyBorder="1"/>
    <xf numFmtId="0" fontId="0" fillId="0" borderId="3" xfId="0" applyBorder="1"/>
    <xf numFmtId="9" fontId="1" fillId="0" borderId="3" xfId="0" applyNumberFormat="1" applyFont="1" applyBorder="1"/>
    <xf numFmtId="0" fontId="1" fillId="2" borderId="3" xfId="0" applyFont="1" applyFill="1" applyBorder="1"/>
    <xf numFmtId="0" fontId="0" fillId="2" borderId="3" xfId="0" applyFill="1" applyBorder="1"/>
    <xf numFmtId="0" fontId="0" fillId="0" borderId="4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5" xfId="0" applyBorder="1"/>
    <xf numFmtId="0" fontId="0" fillId="0" borderId="6" xfId="0" applyBorder="1"/>
    <xf numFmtId="0" fontId="0" fillId="0" borderId="15" xfId="0" applyBorder="1"/>
    <xf numFmtId="0" fontId="0" fillId="0" borderId="12" xfId="0" applyBorder="1"/>
    <xf numFmtId="0" fontId="0" fillId="0" borderId="8" xfId="0" applyBorder="1"/>
    <xf numFmtId="0" fontId="0" fillId="0" borderId="14" xfId="0" applyBorder="1"/>
    <xf numFmtId="0" fontId="0" fillId="0" borderId="1" xfId="0" applyBorder="1" applyAlignment="1">
      <alignment wrapText="1"/>
    </xf>
    <xf numFmtId="0" fontId="0" fillId="0" borderId="3" xfId="0" applyBorder="1" applyAlignment="1"/>
    <xf numFmtId="0" fontId="0" fillId="0" borderId="18" xfId="0" applyBorder="1"/>
    <xf numFmtId="0" fontId="0" fillId="2" borderId="9" xfId="0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/>
    <xf numFmtId="0" fontId="1" fillId="2" borderId="13" xfId="0" applyFont="1" applyFill="1" applyBorder="1" applyAlignment="1">
      <alignment wrapText="1"/>
    </xf>
    <xf numFmtId="0" fontId="0" fillId="0" borderId="3" xfId="0" applyFont="1" applyBorder="1" applyAlignment="1">
      <alignment horizontal="center" wrapText="1"/>
    </xf>
    <xf numFmtId="9" fontId="0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9" fontId="0" fillId="0" borderId="3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" fontId="0" fillId="3" borderId="9" xfId="0" applyNumberFormat="1" applyFill="1" applyBorder="1"/>
    <xf numFmtId="4" fontId="0" fillId="3" borderId="13" xfId="0" applyNumberFormat="1" applyFill="1" applyBorder="1"/>
    <xf numFmtId="4" fontId="0" fillId="3" borderId="17" xfId="0" applyNumberFormat="1" applyFill="1" applyBorder="1"/>
    <xf numFmtId="4" fontId="0" fillId="3" borderId="16" xfId="0" applyNumberFormat="1" applyFill="1" applyBorder="1"/>
    <xf numFmtId="4" fontId="0" fillId="3" borderId="1" xfId="0" applyNumberFormat="1" applyFill="1" applyBorder="1"/>
    <xf numFmtId="164" fontId="0" fillId="0" borderId="0" xfId="0" applyNumberFormat="1"/>
    <xf numFmtId="2" fontId="0" fillId="3" borderId="7" xfId="0" applyNumberFormat="1" applyFill="1" applyBorder="1"/>
    <xf numFmtId="0" fontId="0" fillId="3" borderId="2" xfId="0" applyFill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pane xSplit="1" topLeftCell="B1" activePane="topRight" state="frozen"/>
      <selection pane="topRight" activeCell="E7" sqref="E7"/>
    </sheetView>
  </sheetViews>
  <sheetFormatPr defaultRowHeight="15" x14ac:dyDescent="0.25"/>
  <cols>
    <col min="1" max="1" width="29.5703125" customWidth="1"/>
    <col min="2" max="4" width="13.140625" customWidth="1"/>
    <col min="5" max="5" width="13.85546875" customWidth="1"/>
    <col min="6" max="6" width="13.140625" customWidth="1"/>
    <col min="7" max="7" width="12" customWidth="1"/>
    <col min="8" max="8" width="10.140625" customWidth="1"/>
    <col min="9" max="9" width="12" customWidth="1"/>
  </cols>
  <sheetData>
    <row r="1" spans="1:10" ht="78.75" customHeight="1" x14ac:dyDescent="0.5">
      <c r="A1" s="31" t="s">
        <v>11</v>
      </c>
      <c r="G1" s="27" t="s">
        <v>3</v>
      </c>
      <c r="H1" s="36">
        <v>0.6</v>
      </c>
    </row>
    <row r="2" spans="1:10" ht="15.75" thickBot="1" x14ac:dyDescent="0.3"/>
    <row r="3" spans="1:10" x14ac:dyDescent="0.25">
      <c r="A3" s="8" t="s">
        <v>7</v>
      </c>
      <c r="B3" s="74" t="s">
        <v>32</v>
      </c>
      <c r="C3" s="74" t="s">
        <v>33</v>
      </c>
      <c r="D3" s="74" t="s">
        <v>34</v>
      </c>
      <c r="E3" s="74" t="s">
        <v>35</v>
      </c>
      <c r="F3" s="74" t="s">
        <v>36</v>
      </c>
      <c r="G3" s="9"/>
      <c r="H3" s="9"/>
      <c r="I3" s="9"/>
      <c r="J3" s="1"/>
    </row>
    <row r="4" spans="1:10" ht="15" customHeight="1" x14ac:dyDescent="0.25">
      <c r="A4" s="11" t="s">
        <v>2</v>
      </c>
      <c r="B4" s="73" t="s">
        <v>31</v>
      </c>
      <c r="C4" s="73" t="s">
        <v>31</v>
      </c>
      <c r="D4" s="73" t="s">
        <v>31</v>
      </c>
      <c r="E4" s="73" t="s">
        <v>31</v>
      </c>
      <c r="F4" s="73" t="s">
        <v>31</v>
      </c>
      <c r="G4" s="6"/>
      <c r="H4" s="6"/>
      <c r="I4" s="6"/>
      <c r="J4" s="1"/>
    </row>
    <row r="5" spans="1:10" ht="30.75" thickBot="1" x14ac:dyDescent="0.3">
      <c r="A5" s="13" t="s">
        <v>0</v>
      </c>
      <c r="B5" s="14"/>
      <c r="C5" s="14"/>
      <c r="D5" s="14"/>
      <c r="E5" s="14"/>
      <c r="F5" s="14"/>
      <c r="G5" s="15" t="s">
        <v>1</v>
      </c>
      <c r="H5" s="15" t="s">
        <v>4</v>
      </c>
      <c r="I5" s="16" t="s">
        <v>6</v>
      </c>
      <c r="J5" s="1"/>
    </row>
    <row r="6" spans="1:10" x14ac:dyDescent="0.25">
      <c r="A6" s="20" t="s">
        <v>12</v>
      </c>
      <c r="B6" s="21">
        <v>40</v>
      </c>
      <c r="C6" s="21">
        <v>55</v>
      </c>
      <c r="D6" s="21">
        <v>90</v>
      </c>
      <c r="E6" s="21">
        <v>85</v>
      </c>
      <c r="F6" s="21">
        <v>100</v>
      </c>
      <c r="G6" s="63">
        <f t="shared" ref="G6:G17" si="0">SUM(B6:F6)</f>
        <v>370</v>
      </c>
      <c r="H6" s="64">
        <f t="shared" ref="H6:H17" si="1">100*(G6/$G$19)</f>
        <v>96.103896103896105</v>
      </c>
      <c r="I6" s="64">
        <f t="shared" ref="I6:I17" si="2">H6*$H$1</f>
        <v>57.662337662337663</v>
      </c>
    </row>
    <row r="7" spans="1:10" x14ac:dyDescent="0.25">
      <c r="A7" s="3" t="s">
        <v>13</v>
      </c>
      <c r="B7" s="3">
        <v>45</v>
      </c>
      <c r="C7" s="3">
        <v>40</v>
      </c>
      <c r="D7" s="3">
        <v>40</v>
      </c>
      <c r="E7" s="3">
        <v>70</v>
      </c>
      <c r="F7" s="3">
        <v>60</v>
      </c>
      <c r="G7" s="65">
        <f t="shared" si="0"/>
        <v>255</v>
      </c>
      <c r="H7" s="66">
        <f t="shared" si="1"/>
        <v>66.233766233766232</v>
      </c>
      <c r="I7" s="66">
        <f t="shared" si="2"/>
        <v>39.740259740259738</v>
      </c>
    </row>
    <row r="8" spans="1:10" ht="15.75" thickBot="1" x14ac:dyDescent="0.3">
      <c r="A8" s="23" t="s">
        <v>14</v>
      </c>
      <c r="B8" s="23">
        <v>60</v>
      </c>
      <c r="C8" s="23">
        <v>20</v>
      </c>
      <c r="D8" s="23">
        <v>30</v>
      </c>
      <c r="E8" s="23">
        <v>40</v>
      </c>
      <c r="F8" s="23">
        <v>30</v>
      </c>
      <c r="G8" s="67">
        <f t="shared" si="0"/>
        <v>180</v>
      </c>
      <c r="H8" s="68">
        <f t="shared" si="1"/>
        <v>46.753246753246749</v>
      </c>
      <c r="I8" s="68">
        <f t="shared" si="2"/>
        <v>28.051948051948049</v>
      </c>
    </row>
    <row r="9" spans="1:10" x14ac:dyDescent="0.25">
      <c r="A9" s="7" t="s">
        <v>15</v>
      </c>
      <c r="B9" s="7">
        <v>40</v>
      </c>
      <c r="C9" s="7">
        <v>20</v>
      </c>
      <c r="D9" s="7">
        <v>10</v>
      </c>
      <c r="E9" s="7">
        <v>65</v>
      </c>
      <c r="F9" s="7">
        <v>50</v>
      </c>
      <c r="G9" s="69">
        <f t="shared" si="0"/>
        <v>185</v>
      </c>
      <c r="H9" s="55">
        <f t="shared" si="1"/>
        <v>48.051948051948052</v>
      </c>
      <c r="I9" s="55">
        <f t="shared" si="2"/>
        <v>28.831168831168831</v>
      </c>
    </row>
    <row r="10" spans="1:10" x14ac:dyDescent="0.25">
      <c r="A10" s="3" t="s">
        <v>16</v>
      </c>
      <c r="B10" s="3">
        <v>35</v>
      </c>
      <c r="C10" s="3">
        <v>20</v>
      </c>
      <c r="D10" s="3">
        <v>20</v>
      </c>
      <c r="E10" s="3">
        <v>10</v>
      </c>
      <c r="F10" s="3">
        <v>50</v>
      </c>
      <c r="G10" s="65">
        <f t="shared" si="0"/>
        <v>135</v>
      </c>
      <c r="H10" s="66">
        <f t="shared" si="1"/>
        <v>35.064935064935064</v>
      </c>
      <c r="I10" s="66">
        <f t="shared" si="2"/>
        <v>21.038961038961038</v>
      </c>
    </row>
    <row r="11" spans="1:10" ht="15.75" thickBot="1" x14ac:dyDescent="0.3">
      <c r="A11" s="23" t="s">
        <v>17</v>
      </c>
      <c r="B11" s="23">
        <v>30</v>
      </c>
      <c r="C11" s="23">
        <v>10</v>
      </c>
      <c r="D11" s="23">
        <v>30</v>
      </c>
      <c r="E11" s="23">
        <v>5</v>
      </c>
      <c r="F11" s="23">
        <v>40</v>
      </c>
      <c r="G11" s="67">
        <f t="shared" si="0"/>
        <v>115</v>
      </c>
      <c r="H11" s="68">
        <f t="shared" si="1"/>
        <v>29.870129870129869</v>
      </c>
      <c r="I11" s="68">
        <f t="shared" si="2"/>
        <v>17.922077922077921</v>
      </c>
    </row>
    <row r="12" spans="1:10" x14ac:dyDescent="0.25">
      <c r="A12" s="7" t="s">
        <v>18</v>
      </c>
      <c r="B12" s="7">
        <v>50</v>
      </c>
      <c r="C12" s="7">
        <v>45</v>
      </c>
      <c r="D12" s="7">
        <v>20</v>
      </c>
      <c r="E12" s="7">
        <v>90</v>
      </c>
      <c r="F12" s="7">
        <v>50</v>
      </c>
      <c r="G12" s="69">
        <f t="shared" si="0"/>
        <v>255</v>
      </c>
      <c r="H12" s="55">
        <f t="shared" si="1"/>
        <v>66.233766233766232</v>
      </c>
      <c r="I12" s="55">
        <f t="shared" si="2"/>
        <v>39.740259740259738</v>
      </c>
    </row>
    <row r="13" spans="1:10" x14ac:dyDescent="0.25">
      <c r="A13" s="3" t="s">
        <v>19</v>
      </c>
      <c r="B13" s="3">
        <v>55</v>
      </c>
      <c r="C13" s="3">
        <v>40</v>
      </c>
      <c r="D13" s="3">
        <v>40</v>
      </c>
      <c r="E13" s="3">
        <v>95</v>
      </c>
      <c r="F13" s="3">
        <v>80</v>
      </c>
      <c r="G13" s="65">
        <f t="shared" si="0"/>
        <v>310</v>
      </c>
      <c r="H13" s="66">
        <f t="shared" si="1"/>
        <v>80.519480519480524</v>
      </c>
      <c r="I13" s="66">
        <f t="shared" si="2"/>
        <v>48.311688311688314</v>
      </c>
    </row>
    <row r="14" spans="1:10" ht="15.75" thickBot="1" x14ac:dyDescent="0.3">
      <c r="A14" s="23" t="s">
        <v>20</v>
      </c>
      <c r="B14" s="23">
        <v>60</v>
      </c>
      <c r="C14" s="23">
        <v>20</v>
      </c>
      <c r="D14" s="23">
        <v>40</v>
      </c>
      <c r="E14" s="23">
        <v>100</v>
      </c>
      <c r="F14" s="23">
        <v>70</v>
      </c>
      <c r="G14" s="67">
        <f t="shared" si="0"/>
        <v>290</v>
      </c>
      <c r="H14" s="68">
        <f t="shared" si="1"/>
        <v>75.324675324675326</v>
      </c>
      <c r="I14" s="68">
        <f t="shared" si="2"/>
        <v>45.194805194805191</v>
      </c>
    </row>
    <row r="15" spans="1:10" x14ac:dyDescent="0.25">
      <c r="A15" s="7" t="s">
        <v>21</v>
      </c>
      <c r="B15" s="7">
        <v>65</v>
      </c>
      <c r="C15" s="7">
        <v>50</v>
      </c>
      <c r="D15" s="7">
        <v>10</v>
      </c>
      <c r="E15" s="7">
        <v>30</v>
      </c>
      <c r="F15" s="7">
        <v>20</v>
      </c>
      <c r="G15" s="69">
        <f t="shared" si="0"/>
        <v>175</v>
      </c>
      <c r="H15" s="55">
        <f t="shared" si="1"/>
        <v>45.454545454545453</v>
      </c>
      <c r="I15" s="55">
        <f t="shared" si="2"/>
        <v>27.27272727272727</v>
      </c>
    </row>
    <row r="16" spans="1:10" x14ac:dyDescent="0.25">
      <c r="A16" s="24" t="s">
        <v>22</v>
      </c>
      <c r="B16" s="3">
        <v>60</v>
      </c>
      <c r="C16" s="3">
        <v>50</v>
      </c>
      <c r="D16" s="3">
        <v>20</v>
      </c>
      <c r="E16" s="3">
        <v>20</v>
      </c>
      <c r="F16" s="3">
        <v>20</v>
      </c>
      <c r="G16" s="65">
        <f t="shared" si="0"/>
        <v>170</v>
      </c>
      <c r="H16" s="66">
        <f t="shared" si="1"/>
        <v>44.155844155844157</v>
      </c>
      <c r="I16" s="66">
        <f t="shared" si="2"/>
        <v>26.493506493506494</v>
      </c>
    </row>
    <row r="17" spans="1:9" ht="15.75" thickBot="1" x14ac:dyDescent="0.3">
      <c r="A17" s="22" t="s">
        <v>23</v>
      </c>
      <c r="B17" s="23">
        <v>100</v>
      </c>
      <c r="C17" s="23">
        <v>100</v>
      </c>
      <c r="D17" s="23">
        <v>70</v>
      </c>
      <c r="E17" s="23">
        <v>75</v>
      </c>
      <c r="F17" s="23">
        <v>40</v>
      </c>
      <c r="G17" s="67">
        <f t="shared" si="0"/>
        <v>385</v>
      </c>
      <c r="H17" s="68">
        <f t="shared" si="1"/>
        <v>100</v>
      </c>
      <c r="I17" s="68">
        <f t="shared" si="2"/>
        <v>60</v>
      </c>
    </row>
    <row r="18" spans="1:9" ht="15.75" thickBot="1" x14ac:dyDescent="0.3">
      <c r="F18" s="25"/>
    </row>
    <row r="19" spans="1:9" ht="43.5" customHeight="1" thickBot="1" x14ac:dyDescent="0.3">
      <c r="F19" s="26" t="s">
        <v>5</v>
      </c>
      <c r="G19" s="47">
        <f>MAX(G6:G18)</f>
        <v>385</v>
      </c>
    </row>
  </sheetData>
  <sheetProtection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0" sqref="B10"/>
    </sheetView>
  </sheetViews>
  <sheetFormatPr defaultRowHeight="15" x14ac:dyDescent="0.25"/>
  <cols>
    <col min="1" max="1" width="29.5703125" customWidth="1"/>
    <col min="2" max="2" width="12.42578125" bestFit="1" customWidth="1"/>
    <col min="3" max="3" width="10.140625" customWidth="1"/>
    <col min="4" max="4" width="12" customWidth="1"/>
  </cols>
  <sheetData>
    <row r="1" spans="1:5" ht="78.75" customHeight="1" x14ac:dyDescent="0.5">
      <c r="A1" s="30" t="s">
        <v>26</v>
      </c>
      <c r="B1" s="2" t="s">
        <v>3</v>
      </c>
      <c r="C1" s="4">
        <v>0.3</v>
      </c>
    </row>
    <row r="2" spans="1:5" ht="15.75" thickBot="1" x14ac:dyDescent="0.3"/>
    <row r="3" spans="1:5" x14ac:dyDescent="0.25">
      <c r="A3" s="8"/>
      <c r="B3" s="9" t="s">
        <v>8</v>
      </c>
      <c r="C3" s="9"/>
      <c r="D3" s="10"/>
      <c r="E3" s="1"/>
    </row>
    <row r="4" spans="1:5" ht="15" customHeight="1" x14ac:dyDescent="0.25">
      <c r="A4" s="11"/>
      <c r="B4" s="5" t="s">
        <v>25</v>
      </c>
      <c r="C4" s="6"/>
      <c r="D4" s="29"/>
      <c r="E4" s="1"/>
    </row>
    <row r="5" spans="1:5" ht="30.75" thickBot="1" x14ac:dyDescent="0.3">
      <c r="A5" s="13" t="s">
        <v>10</v>
      </c>
      <c r="B5" s="15" t="s">
        <v>1</v>
      </c>
      <c r="C5" s="15" t="s">
        <v>4</v>
      </c>
      <c r="D5" s="32" t="s">
        <v>6</v>
      </c>
      <c r="E5" s="1"/>
    </row>
    <row r="6" spans="1:5" x14ac:dyDescent="0.25">
      <c r="A6" s="20" t="s">
        <v>12</v>
      </c>
      <c r="B6" s="37">
        <v>978972</v>
      </c>
      <c r="C6" s="55">
        <f t="shared" ref="C6:C17" si="0">100*($B$19/B6)</f>
        <v>65.259680562876156</v>
      </c>
      <c r="D6" s="56">
        <f t="shared" ref="D6:D17" si="1">C6*$C$1</f>
        <v>19.577904168862847</v>
      </c>
    </row>
    <row r="7" spans="1:5" x14ac:dyDescent="0.25">
      <c r="A7" s="24" t="s">
        <v>13</v>
      </c>
      <c r="B7" s="38">
        <v>973573</v>
      </c>
      <c r="C7" s="57">
        <f t="shared" si="0"/>
        <v>65.62158153523157</v>
      </c>
      <c r="D7" s="58">
        <f t="shared" si="1"/>
        <v>19.686474460569471</v>
      </c>
    </row>
    <row r="8" spans="1:5" ht="15.75" thickBot="1" x14ac:dyDescent="0.3">
      <c r="A8" s="22" t="s">
        <v>14</v>
      </c>
      <c r="B8" s="39">
        <v>962489</v>
      </c>
      <c r="C8" s="59">
        <f t="shared" si="0"/>
        <v>66.37727807798322</v>
      </c>
      <c r="D8" s="60">
        <f t="shared" si="1"/>
        <v>19.913183423394965</v>
      </c>
    </row>
    <row r="9" spans="1:5" x14ac:dyDescent="0.25">
      <c r="A9" s="28" t="s">
        <v>15</v>
      </c>
      <c r="B9" s="37">
        <v>963551</v>
      </c>
      <c r="C9" s="61">
        <f t="shared" si="0"/>
        <v>66.304118827130068</v>
      </c>
      <c r="D9" s="56">
        <f t="shared" si="1"/>
        <v>19.89123564813902</v>
      </c>
    </row>
    <row r="10" spans="1:5" x14ac:dyDescent="0.25">
      <c r="A10" s="24" t="s">
        <v>16</v>
      </c>
      <c r="B10" s="38">
        <v>976131</v>
      </c>
      <c r="C10" s="57">
        <f t="shared" si="0"/>
        <v>65.449616905927584</v>
      </c>
      <c r="D10" s="58">
        <f t="shared" si="1"/>
        <v>19.634885071778275</v>
      </c>
    </row>
    <row r="11" spans="1:5" ht="15.75" thickBot="1" x14ac:dyDescent="0.3">
      <c r="A11" s="22" t="s">
        <v>17</v>
      </c>
      <c r="B11" s="39">
        <v>979081</v>
      </c>
      <c r="C11" s="59">
        <f t="shared" si="0"/>
        <v>65.252415275140663</v>
      </c>
      <c r="D11" s="60">
        <f t="shared" si="1"/>
        <v>19.575724582542197</v>
      </c>
    </row>
    <row r="12" spans="1:5" x14ac:dyDescent="0.25">
      <c r="A12" s="28" t="s">
        <v>18</v>
      </c>
      <c r="B12" s="37">
        <v>638874</v>
      </c>
      <c r="C12" s="61">
        <f t="shared" si="0"/>
        <v>100</v>
      </c>
      <c r="D12" s="56">
        <f t="shared" si="1"/>
        <v>30</v>
      </c>
    </row>
    <row r="13" spans="1:5" x14ac:dyDescent="0.25">
      <c r="A13" s="24" t="s">
        <v>19</v>
      </c>
      <c r="B13" s="38">
        <v>642205</v>
      </c>
      <c r="C13" s="57">
        <f t="shared" si="0"/>
        <v>99.481318270645673</v>
      </c>
      <c r="D13" s="58">
        <f t="shared" si="1"/>
        <v>29.8443954811937</v>
      </c>
    </row>
    <row r="14" spans="1:5" ht="15.75" thickBot="1" x14ac:dyDescent="0.3">
      <c r="A14" s="22" t="s">
        <v>20</v>
      </c>
      <c r="B14" s="39">
        <v>705508</v>
      </c>
      <c r="C14" s="59">
        <f t="shared" si="0"/>
        <v>90.555174427504724</v>
      </c>
      <c r="D14" s="60">
        <f t="shared" si="1"/>
        <v>27.166552328251417</v>
      </c>
    </row>
    <row r="15" spans="1:5" x14ac:dyDescent="0.25">
      <c r="A15" s="28" t="s">
        <v>21</v>
      </c>
      <c r="B15" s="37">
        <v>713872</v>
      </c>
      <c r="C15" s="61">
        <f t="shared" si="0"/>
        <v>89.494195037765877</v>
      </c>
      <c r="D15" s="56">
        <f t="shared" si="1"/>
        <v>26.848258511329764</v>
      </c>
    </row>
    <row r="16" spans="1:5" x14ac:dyDescent="0.25">
      <c r="A16" s="24" t="s">
        <v>22</v>
      </c>
      <c r="B16" s="38">
        <v>650920</v>
      </c>
      <c r="C16" s="57">
        <f t="shared" si="0"/>
        <v>98.149388557733673</v>
      </c>
      <c r="D16" s="58">
        <f t="shared" si="1"/>
        <v>29.4448165673201</v>
      </c>
    </row>
    <row r="17" spans="1:4" ht="15.75" thickBot="1" x14ac:dyDescent="0.3">
      <c r="A17" s="22" t="s">
        <v>23</v>
      </c>
      <c r="B17" s="39">
        <v>889085</v>
      </c>
      <c r="C17" s="59">
        <f t="shared" si="0"/>
        <v>71.857471445362364</v>
      </c>
      <c r="D17" s="60">
        <f t="shared" si="1"/>
        <v>21.557241433608709</v>
      </c>
    </row>
    <row r="18" spans="1:4" ht="15.75" thickBot="1" x14ac:dyDescent="0.3"/>
    <row r="19" spans="1:4" ht="15.75" thickBot="1" x14ac:dyDescent="0.3">
      <c r="A19" t="s">
        <v>9</v>
      </c>
      <c r="B19" s="62">
        <v>638874</v>
      </c>
    </row>
    <row r="21" spans="1:4" x14ac:dyDescent="0.25">
      <c r="D21" s="45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3" sqref="C13"/>
    </sheetView>
  </sheetViews>
  <sheetFormatPr defaultRowHeight="15" x14ac:dyDescent="0.25"/>
  <cols>
    <col min="1" max="1" width="29.5703125" customWidth="1"/>
    <col min="2" max="4" width="13.140625" customWidth="1"/>
  </cols>
  <sheetData>
    <row r="1" spans="1:5" ht="78.75" customHeight="1" x14ac:dyDescent="0.55000000000000004">
      <c r="A1" s="19" t="s">
        <v>27</v>
      </c>
      <c r="B1" s="33" t="s">
        <v>3</v>
      </c>
      <c r="C1" s="34">
        <v>0.1</v>
      </c>
      <c r="D1" s="19"/>
    </row>
    <row r="2" spans="1:5" ht="15.75" thickBot="1" x14ac:dyDescent="0.3"/>
    <row r="3" spans="1:5" x14ac:dyDescent="0.25">
      <c r="A3" s="8"/>
      <c r="B3" s="9" t="s">
        <v>28</v>
      </c>
      <c r="C3" s="9"/>
      <c r="D3" s="10"/>
      <c r="E3" s="1"/>
    </row>
    <row r="4" spans="1:5" ht="15" customHeight="1" x14ac:dyDescent="0.25">
      <c r="A4" s="11"/>
      <c r="B4" s="5"/>
      <c r="C4" s="6"/>
      <c r="D4" s="29"/>
      <c r="E4" s="1"/>
    </row>
    <row r="5" spans="1:5" ht="30.75" thickBot="1" x14ac:dyDescent="0.3">
      <c r="A5" s="13" t="s">
        <v>10</v>
      </c>
      <c r="B5" s="15" t="s">
        <v>1</v>
      </c>
      <c r="C5" s="15" t="s">
        <v>4</v>
      </c>
      <c r="D5" s="32" t="s">
        <v>6</v>
      </c>
      <c r="E5" s="1"/>
    </row>
    <row r="6" spans="1:5" x14ac:dyDescent="0.25">
      <c r="A6" s="20" t="s">
        <v>12</v>
      </c>
      <c r="B6" s="48" t="s">
        <v>29</v>
      </c>
      <c r="C6" s="52">
        <f t="shared" ref="C6:C17" si="0">100*(B6/$B$19)</f>
        <v>66.666666666666657</v>
      </c>
      <c r="D6" s="70">
        <f t="shared" ref="D6:D17" si="1">C6*$C$1</f>
        <v>6.6666666666666661</v>
      </c>
    </row>
    <row r="7" spans="1:5" x14ac:dyDescent="0.25">
      <c r="A7" s="24" t="s">
        <v>13</v>
      </c>
      <c r="B7" s="49" t="s">
        <v>29</v>
      </c>
      <c r="C7" s="53">
        <f t="shared" si="0"/>
        <v>66.666666666666657</v>
      </c>
      <c r="D7" s="71">
        <f t="shared" si="1"/>
        <v>6.6666666666666661</v>
      </c>
    </row>
    <row r="8" spans="1:5" ht="15.75" thickBot="1" x14ac:dyDescent="0.3">
      <c r="A8" s="22" t="s">
        <v>14</v>
      </c>
      <c r="B8" s="50" t="s">
        <v>29</v>
      </c>
      <c r="C8" s="54">
        <f t="shared" si="0"/>
        <v>66.666666666666657</v>
      </c>
      <c r="D8" s="72">
        <f t="shared" si="1"/>
        <v>6.6666666666666661</v>
      </c>
    </row>
    <row r="9" spans="1:5" x14ac:dyDescent="0.25">
      <c r="A9" s="28" t="s">
        <v>16</v>
      </c>
      <c r="B9" s="48" t="s">
        <v>30</v>
      </c>
      <c r="C9" s="52">
        <f t="shared" si="0"/>
        <v>100</v>
      </c>
      <c r="D9" s="70">
        <f t="shared" si="1"/>
        <v>10</v>
      </c>
    </row>
    <row r="10" spans="1:5" x14ac:dyDescent="0.25">
      <c r="A10" s="24" t="s">
        <v>16</v>
      </c>
      <c r="B10" s="49" t="s">
        <v>30</v>
      </c>
      <c r="C10" s="53">
        <f t="shared" si="0"/>
        <v>100</v>
      </c>
      <c r="D10" s="71">
        <f t="shared" si="1"/>
        <v>10</v>
      </c>
    </row>
    <row r="11" spans="1:5" ht="15.75" thickBot="1" x14ac:dyDescent="0.3">
      <c r="A11" s="22" t="s">
        <v>17</v>
      </c>
      <c r="B11" s="50" t="s">
        <v>30</v>
      </c>
      <c r="C11" s="54">
        <f t="shared" si="0"/>
        <v>100</v>
      </c>
      <c r="D11" s="72">
        <f t="shared" si="1"/>
        <v>10</v>
      </c>
    </row>
    <row r="12" spans="1:5" x14ac:dyDescent="0.25">
      <c r="A12" s="28" t="s">
        <v>18</v>
      </c>
      <c r="B12" s="48" t="s">
        <v>30</v>
      </c>
      <c r="C12" s="52">
        <f t="shared" si="0"/>
        <v>100</v>
      </c>
      <c r="D12" s="70">
        <f t="shared" si="1"/>
        <v>10</v>
      </c>
    </row>
    <row r="13" spans="1:5" x14ac:dyDescent="0.25">
      <c r="A13" s="24" t="s">
        <v>19</v>
      </c>
      <c r="B13" s="49" t="s">
        <v>30</v>
      </c>
      <c r="C13" s="53">
        <f t="shared" si="0"/>
        <v>100</v>
      </c>
      <c r="D13" s="71">
        <f t="shared" si="1"/>
        <v>10</v>
      </c>
    </row>
    <row r="14" spans="1:5" ht="15.75" thickBot="1" x14ac:dyDescent="0.3">
      <c r="A14" s="22" t="s">
        <v>20</v>
      </c>
      <c r="B14" s="50" t="s">
        <v>30</v>
      </c>
      <c r="C14" s="54">
        <f t="shared" si="0"/>
        <v>100</v>
      </c>
      <c r="D14" s="72">
        <f t="shared" si="1"/>
        <v>10</v>
      </c>
    </row>
    <row r="15" spans="1:5" x14ac:dyDescent="0.25">
      <c r="A15" s="28" t="s">
        <v>21</v>
      </c>
      <c r="B15" s="48" t="s">
        <v>30</v>
      </c>
      <c r="C15" s="52">
        <f t="shared" si="0"/>
        <v>100</v>
      </c>
      <c r="D15" s="70">
        <f t="shared" si="1"/>
        <v>10</v>
      </c>
    </row>
    <row r="16" spans="1:5" x14ac:dyDescent="0.25">
      <c r="A16" s="24" t="s">
        <v>22</v>
      </c>
      <c r="B16" s="49" t="s">
        <v>30</v>
      </c>
      <c r="C16" s="53">
        <f t="shared" si="0"/>
        <v>100</v>
      </c>
      <c r="D16" s="71">
        <f t="shared" si="1"/>
        <v>10</v>
      </c>
    </row>
    <row r="17" spans="1:4" ht="15.75" thickBot="1" x14ac:dyDescent="0.3">
      <c r="A17" s="22" t="s">
        <v>23</v>
      </c>
      <c r="B17" s="50" t="s">
        <v>30</v>
      </c>
      <c r="C17" s="54">
        <f t="shared" si="0"/>
        <v>100</v>
      </c>
      <c r="D17" s="72">
        <f t="shared" si="1"/>
        <v>10</v>
      </c>
    </row>
    <row r="18" spans="1:4" ht="15.75" thickBot="1" x14ac:dyDescent="0.3"/>
    <row r="19" spans="1:4" ht="15.75" thickBot="1" x14ac:dyDescent="0.3">
      <c r="A19" t="s">
        <v>5</v>
      </c>
      <c r="B19" s="51">
        <v>36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3" sqref="B13"/>
    </sheetView>
  </sheetViews>
  <sheetFormatPr defaultRowHeight="15" x14ac:dyDescent="0.25"/>
  <cols>
    <col min="1" max="1" width="29.5703125" customWidth="1"/>
    <col min="2" max="2" width="16.28515625" bestFit="1" customWidth="1"/>
  </cols>
  <sheetData>
    <row r="1" spans="1:3" ht="78.75" customHeight="1" x14ac:dyDescent="0.55000000000000004">
      <c r="A1" s="18" t="s">
        <v>1</v>
      </c>
      <c r="B1" s="35"/>
    </row>
    <row r="2" spans="1:3" ht="15.75" thickBot="1" x14ac:dyDescent="0.3"/>
    <row r="3" spans="1:3" x14ac:dyDescent="0.25">
      <c r="A3" s="8"/>
      <c r="B3" s="10"/>
      <c r="C3" s="1"/>
    </row>
    <row r="4" spans="1:3" ht="15" customHeight="1" x14ac:dyDescent="0.25">
      <c r="A4" s="11"/>
      <c r="B4" s="12"/>
      <c r="C4" s="1"/>
    </row>
    <row r="5" spans="1:3" ht="15.75" thickBot="1" x14ac:dyDescent="0.3">
      <c r="A5" s="13" t="s">
        <v>0</v>
      </c>
      <c r="B5" s="17" t="s">
        <v>1</v>
      </c>
      <c r="C5" s="1"/>
    </row>
    <row r="6" spans="1:3" x14ac:dyDescent="0.25">
      <c r="A6" s="20" t="s">
        <v>12</v>
      </c>
      <c r="B6" s="46">
        <f>'3'!D6+'2'!D6+'1'!I6</f>
        <v>83.906908497867178</v>
      </c>
    </row>
    <row r="7" spans="1:3" x14ac:dyDescent="0.25">
      <c r="A7" s="24" t="s">
        <v>13</v>
      </c>
      <c r="B7" s="40">
        <f>'3'!D7+'2'!D7+'1'!I7</f>
        <v>66.093400867495873</v>
      </c>
    </row>
    <row r="8" spans="1:3" ht="15.75" thickBot="1" x14ac:dyDescent="0.3">
      <c r="A8" s="22" t="s">
        <v>14</v>
      </c>
      <c r="B8" s="41">
        <f>'3'!D8+'2'!D8+'1'!I8</f>
        <v>54.631798142009686</v>
      </c>
    </row>
    <row r="9" spans="1:3" x14ac:dyDescent="0.25">
      <c r="A9" s="28" t="s">
        <v>15</v>
      </c>
      <c r="B9" s="42">
        <f>'3'!D9+'2'!D9+'1'!I9</f>
        <v>58.722404479307855</v>
      </c>
    </row>
    <row r="10" spans="1:3" x14ac:dyDescent="0.25">
      <c r="A10" s="24" t="s">
        <v>16</v>
      </c>
      <c r="B10" s="40">
        <f>'3'!D10+'2'!D10+'1'!I10</f>
        <v>50.673846110739312</v>
      </c>
    </row>
    <row r="11" spans="1:3" ht="15.75" thickBot="1" x14ac:dyDescent="0.3">
      <c r="A11" s="22" t="s">
        <v>17</v>
      </c>
      <c r="B11" s="41">
        <f>'3'!D11+'2'!D11+'1'!I11</f>
        <v>47.497802504620118</v>
      </c>
    </row>
    <row r="12" spans="1:3" x14ac:dyDescent="0.25">
      <c r="A12" s="28" t="s">
        <v>18</v>
      </c>
      <c r="B12" s="42">
        <f>'3'!D12+'2'!D12+'1'!I12</f>
        <v>79.740259740259745</v>
      </c>
    </row>
    <row r="13" spans="1:3" x14ac:dyDescent="0.25">
      <c r="A13" s="24" t="s">
        <v>19</v>
      </c>
      <c r="B13" s="40">
        <f>'3'!D13+'2'!D13+'1'!I13</f>
        <v>88.156083792882015</v>
      </c>
    </row>
    <row r="14" spans="1:3" ht="15.75" thickBot="1" x14ac:dyDescent="0.3">
      <c r="A14" s="22" t="s">
        <v>20</v>
      </c>
      <c r="B14" s="41">
        <f>'3'!D14+'2'!D14+'1'!I14</f>
        <v>82.361357523056597</v>
      </c>
    </row>
    <row r="15" spans="1:3" x14ac:dyDescent="0.25">
      <c r="A15" s="28" t="s">
        <v>21</v>
      </c>
      <c r="B15" s="42">
        <f>'3'!D15+'2'!D15+'1'!I15</f>
        <v>64.120985784057027</v>
      </c>
    </row>
    <row r="16" spans="1:3" x14ac:dyDescent="0.25">
      <c r="A16" s="24" t="s">
        <v>22</v>
      </c>
      <c r="B16" s="42">
        <f>'3'!D16+'2'!D16+'1'!I16</f>
        <v>65.938323060826605</v>
      </c>
    </row>
    <row r="17" spans="1:2" ht="15.75" thickBot="1" x14ac:dyDescent="0.3">
      <c r="A17" s="22" t="s">
        <v>23</v>
      </c>
      <c r="B17" s="43">
        <f>'3'!D17+'2'!D17+'1'!I17</f>
        <v>91.557241433608709</v>
      </c>
    </row>
    <row r="18" spans="1:2" ht="15.75" thickBot="1" x14ac:dyDescent="0.3"/>
    <row r="19" spans="1:2" ht="15.75" thickBot="1" x14ac:dyDescent="0.3">
      <c r="A19" t="s">
        <v>24</v>
      </c>
      <c r="B19" s="44">
        <f>MAX(B6:B17)</f>
        <v>91.557241433608709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Celkem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Pastva David</dc:creator>
  <cp:lastModifiedBy>Hýbner Lukáš</cp:lastModifiedBy>
  <cp:lastPrinted>2016-09-16T08:31:51Z</cp:lastPrinted>
  <dcterms:created xsi:type="dcterms:W3CDTF">2015-06-01T16:00:41Z</dcterms:created>
  <dcterms:modified xsi:type="dcterms:W3CDTF">2016-09-16T08:49:12Z</dcterms:modified>
  <cp:contentStatus/>
</cp:coreProperties>
</file>