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<sst xmlns="http://schemas.openxmlformats.org/spreadsheetml/2006/main" count="214" uniqueCount="128">
  <si>
    <t>KS</t>
  </si>
  <si>
    <t>Název dřeviny</t>
  </si>
  <si>
    <t>Místo výsadby</t>
  </si>
  <si>
    <t>Č. parcely</t>
  </si>
  <si>
    <t>Velikost</t>
  </si>
  <si>
    <t>Poznámka</t>
  </si>
  <si>
    <t>12-14</t>
  </si>
  <si>
    <t>chránička báze stromu</t>
  </si>
  <si>
    <t>Carpinus betulus</t>
  </si>
  <si>
    <t>10-12</t>
  </si>
  <si>
    <t>Pyracantha coccinea</t>
  </si>
  <si>
    <t>Potentilla fruticosa</t>
  </si>
  <si>
    <t>Royal Beauty</t>
  </si>
  <si>
    <t>Amelanchier arborea</t>
  </si>
  <si>
    <t>Robin Hill</t>
  </si>
  <si>
    <t>Betula pendula</t>
  </si>
  <si>
    <t>Acer platanoides</t>
  </si>
  <si>
    <t>Tilia cordata</t>
  </si>
  <si>
    <t>Fraxinus ornus</t>
  </si>
  <si>
    <t>Sorbus aria</t>
  </si>
  <si>
    <t xml:space="preserve">Malus </t>
  </si>
  <si>
    <t>Prunus cerasifera</t>
  </si>
  <si>
    <t>I.</t>
  </si>
  <si>
    <t>Cena/ks</t>
  </si>
  <si>
    <t>Cena celkem</t>
  </si>
  <si>
    <t>II.</t>
  </si>
  <si>
    <t>Položka</t>
  </si>
  <si>
    <t>MJ</t>
  </si>
  <si>
    <t>Množství</t>
  </si>
  <si>
    <t>Cena</t>
  </si>
  <si>
    <t>III.</t>
  </si>
  <si>
    <t xml:space="preserve">Cena za následnou péči po dobu 60 měsíců od dokončení díla: </t>
  </si>
  <si>
    <t xml:space="preserve"> </t>
  </si>
  <si>
    <t>Zálivka</t>
  </si>
  <si>
    <t>min. 10 x za sezonu</t>
  </si>
  <si>
    <t>Výchovné řezy</t>
  </si>
  <si>
    <t>Opravy a úpravy úvazků</t>
  </si>
  <si>
    <t>Opravy kůlů</t>
  </si>
  <si>
    <t>Opravy rohoží</t>
  </si>
  <si>
    <t xml:space="preserve">Odstranění kůlů, úvazků… </t>
  </si>
  <si>
    <t>po ukončení pětileté následné péče</t>
  </si>
  <si>
    <t>IV.</t>
  </si>
  <si>
    <t>Název položky</t>
  </si>
  <si>
    <t>Cena/MJ</t>
  </si>
  <si>
    <t>Celkem Kč</t>
  </si>
  <si>
    <t>Drenážní hadice</t>
  </si>
  <si>
    <t>Chráničky kmenů</t>
  </si>
  <si>
    <t>Celkem s DPH</t>
  </si>
  <si>
    <t>Celkem bez DPH</t>
  </si>
  <si>
    <t>Celkem za celé dílo:</t>
  </si>
  <si>
    <t>Doprava</t>
  </si>
  <si>
    <t>Úvazky</t>
  </si>
  <si>
    <t>Kůly tl. 8-10 cm</t>
  </si>
  <si>
    <t>Borka-mocnost 10 cm</t>
  </si>
  <si>
    <t>Hnojivo (Silvamix) - 4ks/strom</t>
  </si>
  <si>
    <t>Slaměná, rákosová, bambusová rohož</t>
  </si>
  <si>
    <t>Nigra</t>
  </si>
  <si>
    <t>Fastigiata</t>
  </si>
  <si>
    <t>Celková cena díla (zahrnuje i všechny další náklady nutné k realizaci-doprava, úvazky, kůly, hnojivo, zálivka, borka), vhodné položkově rozepsat</t>
  </si>
  <si>
    <t>Kultivar</t>
  </si>
  <si>
    <t>Příčky k ukotvení stromu ( 9ks/strom)</t>
  </si>
  <si>
    <t>km</t>
  </si>
  <si>
    <t>ks</t>
  </si>
  <si>
    <t>m</t>
  </si>
  <si>
    <r>
      <t>m</t>
    </r>
    <r>
      <rPr>
        <sz val="11"/>
        <color theme="1"/>
        <rFont val="Calibri"/>
        <family val="2"/>
      </rPr>
      <t>³</t>
    </r>
  </si>
  <si>
    <t>l</t>
  </si>
  <si>
    <t>Výsadba stromů, hloubení jamek</t>
  </si>
  <si>
    <t>Výsadba keřů, hloubení jamek</t>
  </si>
  <si>
    <t>Zálivka (50 l/strom, 10 l/keř)</t>
  </si>
  <si>
    <t>Kč bez DPH</t>
  </si>
  <si>
    <t>Kč s DPH</t>
  </si>
  <si>
    <t>Kč</t>
  </si>
  <si>
    <t>Fraxinus angustifolia</t>
  </si>
  <si>
    <t>Raywood</t>
  </si>
  <si>
    <t>Spirea vanhoutii</t>
  </si>
  <si>
    <t>výška 60 cm se 3 výhony</t>
  </si>
  <si>
    <t>Spirea japonica</t>
  </si>
  <si>
    <t>Viburnum pragensee</t>
  </si>
  <si>
    <t>Globosum</t>
  </si>
  <si>
    <t xml:space="preserve">Syringa meyeri </t>
  </si>
  <si>
    <t>Palibin</t>
  </si>
  <si>
    <t>Acer pseudoplatanus</t>
  </si>
  <si>
    <t>Brilliantissimum</t>
  </si>
  <si>
    <t>Kobold</t>
  </si>
  <si>
    <t>výška 50 cm se 3 výhony</t>
  </si>
  <si>
    <t>Syringa vulgaris</t>
  </si>
  <si>
    <t>Fagus orientalis</t>
  </si>
  <si>
    <t>Spiraea bumalda</t>
  </si>
  <si>
    <t>Alba</t>
  </si>
  <si>
    <t>390, Pilínkov</t>
  </si>
  <si>
    <t>163/1, Pilínkov</t>
  </si>
  <si>
    <t>163/1,163/2, Pilínkov</t>
  </si>
  <si>
    <t>163/2, Pilínkov</t>
  </si>
  <si>
    <t>217/28, Františkov</t>
  </si>
  <si>
    <t>1282/2, Rochlice</t>
  </si>
  <si>
    <t>5941, Liberec</t>
  </si>
  <si>
    <t>2331/1, Liberec</t>
  </si>
  <si>
    <t>3493/1, Liberec</t>
  </si>
  <si>
    <t>1712/1, Rochlice</t>
  </si>
  <si>
    <t>393/1, Staré Pavlovice</t>
  </si>
  <si>
    <t>378/20, Staré Pavlovice</t>
  </si>
  <si>
    <t>378/1, Staré Pavlovice</t>
  </si>
  <si>
    <t>378/26, Staré Pavlovice</t>
  </si>
  <si>
    <t>1569/269, Starý Harcov</t>
  </si>
  <si>
    <t>1544/162, Starý Harcov</t>
  </si>
  <si>
    <t>1544/101, Starý Harcov</t>
  </si>
  <si>
    <t>1569/258, Starý Harcov</t>
  </si>
  <si>
    <t>1569/235, Starý Harcov</t>
  </si>
  <si>
    <t>1569/228, Starý Harcov</t>
  </si>
  <si>
    <t>602/130, Staré Pavlovice</t>
  </si>
  <si>
    <t>602/30, Staré Pavlovice</t>
  </si>
  <si>
    <t>Puškinova</t>
  </si>
  <si>
    <t>Jáchymovská</t>
  </si>
  <si>
    <t>Horní Kopečná</t>
  </si>
  <si>
    <t>Wintrova</t>
  </si>
  <si>
    <t>Jiskrova</t>
  </si>
  <si>
    <t>Březinova</t>
  </si>
  <si>
    <t>Vratislavická</t>
  </si>
  <si>
    <t>Letná</t>
  </si>
  <si>
    <t>Malátova</t>
  </si>
  <si>
    <t>Olbrachtova</t>
  </si>
  <si>
    <t>Aloisina výšina</t>
  </si>
  <si>
    <t>Hrubínova</t>
  </si>
  <si>
    <t>Sněhurčina</t>
  </si>
  <si>
    <t>Jabloňová</t>
  </si>
  <si>
    <t>378/14, Staré Pavlovice</t>
  </si>
  <si>
    <t>Příloha č. 4 ZD</t>
  </si>
  <si>
    <t>Náhradní Výsadby 2017,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</si>
</sst>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399930238723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3" borderId="2" xfId="0" applyFont="1" applyFill="1" applyBorder="1"/>
    <xf numFmtId="0" fontId="4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/>
    </xf>
    <xf numFmtId="0" fontId="7" fillId="0" borderId="1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4" borderId="1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7" fillId="4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/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/>
    <xf numFmtId="0" fontId="7" fillId="3" borderId="1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4" fillId="0" borderId="1" xfId="0" applyFont="1" applyBorder="1"/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0" xfId="0" applyFont="1" applyFill="1" applyAlignment="1">
      <alignment/>
    </xf>
    <xf numFmtId="0" fontId="12" fillId="5" borderId="1" xfId="0" applyFont="1" applyFill="1" applyBorder="1"/>
    <xf numFmtId="0" fontId="10" fillId="3" borderId="28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9" xfId="0" applyFont="1" applyFill="1" applyBorder="1" applyAlignment="1">
      <alignment horizontal="left"/>
    </xf>
    <xf numFmtId="0" fontId="7" fillId="4" borderId="0" xfId="0" applyFont="1" applyFill="1" applyAlignment="1">
      <alignment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2" fillId="5" borderId="1" xfId="0" applyFont="1" applyFill="1" applyBorder="1"/>
    <xf numFmtId="49" fontId="2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7" fillId="4" borderId="0" xfId="0" applyNumberFormat="1" applyFont="1" applyFill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" fontId="4" fillId="6" borderId="15" xfId="0" applyNumberFormat="1" applyFont="1" applyFill="1" applyBorder="1" applyAlignment="1">
      <alignment horizontal="right"/>
    </xf>
    <xf numFmtId="4" fontId="4" fillId="6" borderId="17" xfId="0" applyNumberFormat="1" applyFont="1" applyFill="1" applyBorder="1" applyAlignment="1">
      <alignment horizontal="right"/>
    </xf>
    <xf numFmtId="4" fontId="4" fillId="6" borderId="19" xfId="0" applyNumberFormat="1" applyFont="1" applyFill="1" applyBorder="1" applyAlignment="1">
      <alignment horizontal="right"/>
    </xf>
    <xf numFmtId="4" fontId="4" fillId="6" borderId="2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4" borderId="2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 horizontal="right"/>
    </xf>
    <xf numFmtId="0" fontId="7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3" borderId="28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9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9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7" fillId="3" borderId="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 wrapText="1" shrinkToFit="1"/>
    </xf>
    <xf numFmtId="0" fontId="10" fillId="3" borderId="0" xfId="0" applyFont="1" applyFill="1" applyBorder="1" applyAlignment="1">
      <alignment horizontal="left" wrapText="1" shrinkToFit="1"/>
    </xf>
    <xf numFmtId="0" fontId="10" fillId="3" borderId="29" xfId="0" applyFont="1" applyFill="1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i val="0"/>
        <u val="none"/>
        <strike val="0"/>
        <sz val="9"/>
        <name val="Times New Roman"/>
      </font>
      <numFmt numFmtId="177" formatCode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</font>
      <alignment horizontal="left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9"/>
        <name val="Times New Roman"/>
      </font>
      <border>
        <left style="thin"/>
        <right style="thin"/>
        <top style="thin"/>
        <bottom style="thin"/>
        <vertical/>
        <horizontal/>
      </border>
    </dxf>
    <dxf>
      <font>
        <i val="0"/>
        <u val="none"/>
        <strike val="0"/>
        <sz val="9"/>
        <name val="Times New Roman"/>
      </font>
      <border>
        <left/>
        <right style="thin"/>
        <top style="thin"/>
        <bottom style="thin"/>
      </border>
    </dxf>
    <dxf>
      <font>
        <i/>
        <u val="none"/>
        <strike val="0"/>
        <sz val="9"/>
        <name val="Times New Roman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</font>
      <fill>
        <patternFill patternType="solid">
          <bgColor theme="7" tint="0.5999900102615356"/>
        </patternFill>
      </fill>
      <border>
        <left/>
        <right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Times New Roman"/>
      </font>
    </dxf>
    <dxf>
      <font>
        <i val="0"/>
        <u val="none"/>
        <strike val="0"/>
        <sz val="9"/>
        <name val="Times New Roman"/>
      </font>
      <fill>
        <patternFill patternType="solid">
          <bgColor rgb="FF7030A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3:J30" totalsRowShown="0" headerRowDxfId="11" dataDxfId="10" tableBorderDxfId="9">
  <autoFilter ref="B3:J30"/>
  <tableColumns count="9">
    <tableColumn id="1" name="KS" dataDxfId="8"/>
    <tableColumn id="2" name="Název dřeviny" dataDxfId="7"/>
    <tableColumn id="3" name="Kultivar" dataDxfId="6"/>
    <tableColumn id="4" name="Místo výsadby" dataDxfId="5"/>
    <tableColumn id="5" name="Č. parcely" dataDxfId="4"/>
    <tableColumn id="6" name="Velikost" dataDxfId="3"/>
    <tableColumn id="8" name="Poznámka" dataDxfId="2"/>
    <tableColumn id="10" name="Cena/ks" dataDxfId="1"/>
    <tableColumn id="7" name="Cena celk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 topLeftCell="A1">
      <selection activeCell="B1" sqref="B1:H1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19.28125" style="0" customWidth="1"/>
    <col min="4" max="4" width="13.7109375" style="0" customWidth="1"/>
    <col min="5" max="5" width="15.57421875" style="0" customWidth="1"/>
    <col min="6" max="6" width="17.421875" style="0" customWidth="1"/>
    <col min="7" max="7" width="19.7109375" style="0" customWidth="1"/>
    <col min="8" max="8" width="16.140625" style="0" customWidth="1"/>
    <col min="9" max="9" width="9.421875" style="0" customWidth="1"/>
    <col min="10" max="10" width="11.140625" style="0" customWidth="1"/>
  </cols>
  <sheetData>
    <row r="1" spans="1:10" ht="15">
      <c r="A1" s="5"/>
      <c r="B1" s="64" t="s">
        <v>127</v>
      </c>
      <c r="C1" s="64"/>
      <c r="D1" s="64"/>
      <c r="E1" s="64"/>
      <c r="F1" s="64"/>
      <c r="G1" s="64"/>
      <c r="H1" s="64"/>
      <c r="I1" s="71" t="s">
        <v>126</v>
      </c>
      <c r="J1" s="71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6" t="s">
        <v>22</v>
      </c>
      <c r="B3" s="3" t="s">
        <v>0</v>
      </c>
      <c r="C3" s="3" t="s">
        <v>1</v>
      </c>
      <c r="D3" s="3" t="s">
        <v>59</v>
      </c>
      <c r="E3" s="3" t="s">
        <v>2</v>
      </c>
      <c r="F3" s="3" t="s">
        <v>3</v>
      </c>
      <c r="G3" s="3" t="s">
        <v>4</v>
      </c>
      <c r="H3" s="4" t="s">
        <v>5</v>
      </c>
      <c r="I3" s="4" t="s">
        <v>23</v>
      </c>
      <c r="J3" s="4" t="s">
        <v>24</v>
      </c>
    </row>
    <row r="4" spans="1:10" ht="15">
      <c r="A4" s="5"/>
      <c r="B4" s="54">
        <v>10</v>
      </c>
      <c r="C4" s="45" t="s">
        <v>72</v>
      </c>
      <c r="D4" s="1" t="s">
        <v>73</v>
      </c>
      <c r="E4" s="1" t="s">
        <v>111</v>
      </c>
      <c r="F4" s="56" t="s">
        <v>89</v>
      </c>
      <c r="G4" s="2" t="s">
        <v>6</v>
      </c>
      <c r="H4" s="55" t="s">
        <v>7</v>
      </c>
      <c r="I4" s="50"/>
      <c r="J4" s="51"/>
    </row>
    <row r="5" spans="1:10" ht="15">
      <c r="A5" s="5"/>
      <c r="B5" s="54">
        <v>140</v>
      </c>
      <c r="C5" s="45" t="s">
        <v>74</v>
      </c>
      <c r="D5" s="1"/>
      <c r="E5" s="1" t="s">
        <v>111</v>
      </c>
      <c r="F5" s="56" t="s">
        <v>90</v>
      </c>
      <c r="G5" s="2" t="s">
        <v>75</v>
      </c>
      <c r="H5" s="55"/>
      <c r="I5" s="2"/>
      <c r="J5" s="51"/>
    </row>
    <row r="6" spans="1:10" ht="15">
      <c r="A6" s="5"/>
      <c r="B6" s="54">
        <v>226</v>
      </c>
      <c r="C6" s="45" t="s">
        <v>76</v>
      </c>
      <c r="D6" s="1"/>
      <c r="E6" s="1" t="s">
        <v>111</v>
      </c>
      <c r="F6" s="56" t="s">
        <v>91</v>
      </c>
      <c r="G6" s="2" t="s">
        <v>75</v>
      </c>
      <c r="H6" s="55"/>
      <c r="I6" s="2"/>
      <c r="J6" s="51"/>
    </row>
    <row r="7" spans="1:10" ht="15">
      <c r="A7" s="5"/>
      <c r="B7" s="54">
        <v>3</v>
      </c>
      <c r="C7" s="45" t="s">
        <v>77</v>
      </c>
      <c r="D7" s="1"/>
      <c r="E7" s="1" t="s">
        <v>111</v>
      </c>
      <c r="F7" s="56" t="s">
        <v>92</v>
      </c>
      <c r="G7" s="2" t="s">
        <v>75</v>
      </c>
      <c r="H7" s="55"/>
      <c r="I7" s="2"/>
      <c r="J7" s="51"/>
    </row>
    <row r="8" spans="1:10" ht="15">
      <c r="A8" s="5"/>
      <c r="B8" s="54">
        <v>1</v>
      </c>
      <c r="C8" s="45" t="s">
        <v>21</v>
      </c>
      <c r="D8" s="1" t="s">
        <v>56</v>
      </c>
      <c r="E8" s="1" t="s">
        <v>111</v>
      </c>
      <c r="F8" s="56" t="s">
        <v>92</v>
      </c>
      <c r="G8" s="2" t="s">
        <v>6</v>
      </c>
      <c r="H8" s="55" t="s">
        <v>7</v>
      </c>
      <c r="I8" s="2"/>
      <c r="J8" s="51"/>
    </row>
    <row r="9" spans="1:10" ht="15">
      <c r="A9" s="5"/>
      <c r="B9" s="54">
        <v>1</v>
      </c>
      <c r="C9" s="45" t="s">
        <v>16</v>
      </c>
      <c r="D9" s="1" t="s">
        <v>78</v>
      </c>
      <c r="E9" s="1" t="s">
        <v>112</v>
      </c>
      <c r="F9" s="56" t="s">
        <v>93</v>
      </c>
      <c r="G9" s="2" t="s">
        <v>6</v>
      </c>
      <c r="H9" s="55" t="s">
        <v>7</v>
      </c>
      <c r="I9" s="2"/>
      <c r="J9" s="51"/>
    </row>
    <row r="10" spans="1:10" ht="15">
      <c r="A10" s="5"/>
      <c r="B10" s="54">
        <v>8</v>
      </c>
      <c r="C10" s="45" t="s">
        <v>18</v>
      </c>
      <c r="D10" s="1"/>
      <c r="E10" s="1" t="s">
        <v>113</v>
      </c>
      <c r="F10" s="56" t="s">
        <v>94</v>
      </c>
      <c r="G10" s="2" t="s">
        <v>6</v>
      </c>
      <c r="H10" s="55" t="s">
        <v>7</v>
      </c>
      <c r="I10" s="2"/>
      <c r="J10" s="51"/>
    </row>
    <row r="11" spans="1:10" ht="15">
      <c r="A11" s="5"/>
      <c r="B11" s="54">
        <v>4</v>
      </c>
      <c r="C11" s="45" t="s">
        <v>19</v>
      </c>
      <c r="D11" s="1"/>
      <c r="E11" s="1" t="s">
        <v>114</v>
      </c>
      <c r="F11" s="56" t="s">
        <v>95</v>
      </c>
      <c r="G11" s="2" t="s">
        <v>6</v>
      </c>
      <c r="H11" s="55" t="s">
        <v>7</v>
      </c>
      <c r="I11" s="2"/>
      <c r="J11" s="51"/>
    </row>
    <row r="12" spans="1:10" ht="15">
      <c r="A12" s="5"/>
      <c r="B12" s="54">
        <v>2</v>
      </c>
      <c r="C12" s="45" t="s">
        <v>79</v>
      </c>
      <c r="D12" s="1" t="s">
        <v>80</v>
      </c>
      <c r="E12" s="1" t="s">
        <v>115</v>
      </c>
      <c r="F12" s="56" t="s">
        <v>96</v>
      </c>
      <c r="G12" s="2" t="s">
        <v>75</v>
      </c>
      <c r="H12" s="55"/>
      <c r="I12" s="2"/>
      <c r="J12" s="51"/>
    </row>
    <row r="13" spans="1:10" ht="15">
      <c r="A13" s="5"/>
      <c r="B13" s="54">
        <v>120</v>
      </c>
      <c r="C13" s="45" t="s">
        <v>8</v>
      </c>
      <c r="D13" s="1"/>
      <c r="E13" s="1" t="s">
        <v>116</v>
      </c>
      <c r="F13" s="56" t="s">
        <v>97</v>
      </c>
      <c r="G13" s="2" t="s">
        <v>75</v>
      </c>
      <c r="H13" s="55"/>
      <c r="I13" s="2"/>
      <c r="J13" s="51"/>
    </row>
    <row r="14" spans="1:10" ht="15">
      <c r="A14" s="5"/>
      <c r="B14" s="54">
        <v>2</v>
      </c>
      <c r="C14" s="45" t="s">
        <v>81</v>
      </c>
      <c r="D14" s="1" t="s">
        <v>82</v>
      </c>
      <c r="E14" s="1" t="s">
        <v>117</v>
      </c>
      <c r="F14" s="56" t="s">
        <v>98</v>
      </c>
      <c r="G14" s="2" t="s">
        <v>6</v>
      </c>
      <c r="H14" s="55" t="s">
        <v>7</v>
      </c>
      <c r="I14" s="2"/>
      <c r="J14" s="51"/>
    </row>
    <row r="15" spans="1:10" ht="15">
      <c r="A15" s="5"/>
      <c r="B15" s="54">
        <v>1</v>
      </c>
      <c r="C15" s="45" t="s">
        <v>13</v>
      </c>
      <c r="D15" s="1" t="s">
        <v>14</v>
      </c>
      <c r="E15" s="1" t="s">
        <v>118</v>
      </c>
      <c r="F15" s="56" t="s">
        <v>99</v>
      </c>
      <c r="G15" s="2" t="s">
        <v>6</v>
      </c>
      <c r="H15" s="55" t="s">
        <v>7</v>
      </c>
      <c r="I15" s="2"/>
      <c r="J15" s="51"/>
    </row>
    <row r="16" spans="1:10" ht="15">
      <c r="A16" s="5"/>
      <c r="B16" s="54">
        <v>1</v>
      </c>
      <c r="C16" s="45" t="s">
        <v>15</v>
      </c>
      <c r="D16" s="1"/>
      <c r="E16" s="1" t="s">
        <v>119</v>
      </c>
      <c r="F16" s="56" t="s">
        <v>100</v>
      </c>
      <c r="G16" s="2" t="s">
        <v>6</v>
      </c>
      <c r="H16" s="55" t="s">
        <v>7</v>
      </c>
      <c r="I16" s="2"/>
      <c r="J16" s="51"/>
    </row>
    <row r="17" spans="1:10" ht="15">
      <c r="A17" s="5"/>
      <c r="B17" s="54">
        <v>1</v>
      </c>
      <c r="C17" s="45" t="s">
        <v>72</v>
      </c>
      <c r="D17" s="1" t="s">
        <v>73</v>
      </c>
      <c r="E17" s="1" t="s">
        <v>119</v>
      </c>
      <c r="F17" s="56" t="s">
        <v>125</v>
      </c>
      <c r="G17" s="2" t="s">
        <v>6</v>
      </c>
      <c r="H17" s="55" t="s">
        <v>7</v>
      </c>
      <c r="I17" s="2"/>
      <c r="J17" s="51"/>
    </row>
    <row r="18" spans="1:10" ht="15">
      <c r="A18" s="5"/>
      <c r="B18" s="54">
        <v>1</v>
      </c>
      <c r="C18" s="45" t="s">
        <v>17</v>
      </c>
      <c r="D18" s="1"/>
      <c r="E18" s="1" t="s">
        <v>118</v>
      </c>
      <c r="F18" s="56" t="s">
        <v>101</v>
      </c>
      <c r="G18" s="2" t="s">
        <v>6</v>
      </c>
      <c r="H18" s="55" t="s">
        <v>7</v>
      </c>
      <c r="I18" s="2"/>
      <c r="J18" s="51"/>
    </row>
    <row r="19" spans="1:10" ht="15">
      <c r="A19" s="5"/>
      <c r="B19" s="54">
        <v>1</v>
      </c>
      <c r="C19" s="45" t="s">
        <v>8</v>
      </c>
      <c r="D19" s="1"/>
      <c r="E19" s="1" t="s">
        <v>119</v>
      </c>
      <c r="F19" s="56" t="s">
        <v>102</v>
      </c>
      <c r="G19" s="2" t="s">
        <v>6</v>
      </c>
      <c r="H19" s="55" t="s">
        <v>7</v>
      </c>
      <c r="I19" s="2"/>
      <c r="J19" s="51"/>
    </row>
    <row r="20" spans="1:10" ht="15">
      <c r="A20" s="5"/>
      <c r="B20" s="54">
        <v>3</v>
      </c>
      <c r="C20" s="45" t="s">
        <v>11</v>
      </c>
      <c r="D20" s="1" t="s">
        <v>83</v>
      </c>
      <c r="E20" s="1" t="s">
        <v>120</v>
      </c>
      <c r="F20" s="56" t="s">
        <v>103</v>
      </c>
      <c r="G20" s="2" t="s">
        <v>84</v>
      </c>
      <c r="H20" s="55"/>
      <c r="I20" s="2"/>
      <c r="J20" s="51"/>
    </row>
    <row r="21" spans="1:10" ht="15">
      <c r="A21" s="5"/>
      <c r="B21" s="54">
        <v>2</v>
      </c>
      <c r="C21" s="45" t="s">
        <v>85</v>
      </c>
      <c r="D21" s="1"/>
      <c r="E21" s="1" t="s">
        <v>120</v>
      </c>
      <c r="F21" s="56" t="s">
        <v>103</v>
      </c>
      <c r="G21" s="2" t="s">
        <v>84</v>
      </c>
      <c r="H21" s="55"/>
      <c r="I21" s="2"/>
      <c r="J21" s="51"/>
    </row>
    <row r="22" spans="1:10" ht="15">
      <c r="A22" s="5"/>
      <c r="B22" s="54">
        <v>1</v>
      </c>
      <c r="C22" s="45" t="s">
        <v>86</v>
      </c>
      <c r="D22" s="1"/>
      <c r="E22" s="1" t="s">
        <v>121</v>
      </c>
      <c r="F22" s="56" t="s">
        <v>104</v>
      </c>
      <c r="G22" s="2" t="s">
        <v>6</v>
      </c>
      <c r="H22" s="55" t="s">
        <v>7</v>
      </c>
      <c r="I22" s="2"/>
      <c r="J22" s="51"/>
    </row>
    <row r="23" spans="1:10" ht="15">
      <c r="A23" s="5"/>
      <c r="B23" s="54">
        <v>2</v>
      </c>
      <c r="C23" s="45" t="s">
        <v>72</v>
      </c>
      <c r="D23" s="1" t="s">
        <v>73</v>
      </c>
      <c r="E23" s="1" t="s">
        <v>122</v>
      </c>
      <c r="F23" s="56" t="s">
        <v>105</v>
      </c>
      <c r="G23" s="2" t="s">
        <v>6</v>
      </c>
      <c r="H23" s="55" t="s">
        <v>7</v>
      </c>
      <c r="I23" s="2"/>
      <c r="J23" s="51"/>
    </row>
    <row r="24" spans="1:10" ht="15">
      <c r="A24" s="5"/>
      <c r="B24" s="54">
        <v>4</v>
      </c>
      <c r="C24" s="45" t="s">
        <v>87</v>
      </c>
      <c r="D24" s="1"/>
      <c r="E24" s="1" t="s">
        <v>123</v>
      </c>
      <c r="F24" s="56" t="s">
        <v>106</v>
      </c>
      <c r="G24" s="2" t="s">
        <v>84</v>
      </c>
      <c r="H24" s="55"/>
      <c r="I24" s="2"/>
      <c r="J24" s="51"/>
    </row>
    <row r="25" spans="1:10" ht="15">
      <c r="A25" s="5"/>
      <c r="B25" s="54">
        <v>1</v>
      </c>
      <c r="C25" s="45" t="s">
        <v>85</v>
      </c>
      <c r="D25" s="1" t="s">
        <v>88</v>
      </c>
      <c r="E25" s="1" t="s">
        <v>123</v>
      </c>
      <c r="F25" s="56" t="s">
        <v>106</v>
      </c>
      <c r="G25" s="2" t="s">
        <v>84</v>
      </c>
      <c r="H25" s="55"/>
      <c r="I25" s="2"/>
      <c r="J25" s="51"/>
    </row>
    <row r="26" spans="1:10" ht="15">
      <c r="A26" s="5"/>
      <c r="B26" s="54">
        <v>1</v>
      </c>
      <c r="C26" s="45" t="s">
        <v>20</v>
      </c>
      <c r="D26" s="1" t="s">
        <v>12</v>
      </c>
      <c r="E26" s="1" t="s">
        <v>123</v>
      </c>
      <c r="F26" s="56" t="s">
        <v>107</v>
      </c>
      <c r="G26" s="2" t="s">
        <v>9</v>
      </c>
      <c r="H26" s="55" t="s">
        <v>7</v>
      </c>
      <c r="I26" s="2"/>
      <c r="J26" s="51"/>
    </row>
    <row r="27" spans="1:10" ht="15">
      <c r="A27" s="5"/>
      <c r="B27" s="54">
        <v>1</v>
      </c>
      <c r="C27" s="45" t="s">
        <v>20</v>
      </c>
      <c r="D27" s="1" t="s">
        <v>12</v>
      </c>
      <c r="E27" s="1" t="s">
        <v>123</v>
      </c>
      <c r="F27" s="56" t="s">
        <v>108</v>
      </c>
      <c r="G27" s="2" t="s">
        <v>9</v>
      </c>
      <c r="H27" s="55" t="s">
        <v>7</v>
      </c>
      <c r="I27" s="2"/>
      <c r="J27" s="51"/>
    </row>
    <row r="28" spans="1:10" ht="15">
      <c r="A28" s="5"/>
      <c r="B28" s="54">
        <v>2</v>
      </c>
      <c r="C28" s="45" t="s">
        <v>10</v>
      </c>
      <c r="D28" s="1"/>
      <c r="E28" s="1" t="s">
        <v>123</v>
      </c>
      <c r="F28" s="56" t="s">
        <v>108</v>
      </c>
      <c r="G28" s="2" t="s">
        <v>84</v>
      </c>
      <c r="H28" s="55"/>
      <c r="I28" s="2"/>
      <c r="J28" s="51"/>
    </row>
    <row r="29" spans="1:10" ht="15">
      <c r="A29" s="5"/>
      <c r="B29" s="54">
        <v>15</v>
      </c>
      <c r="C29" s="45" t="s">
        <v>8</v>
      </c>
      <c r="D29" s="1" t="s">
        <v>57</v>
      </c>
      <c r="E29" s="1" t="s">
        <v>124</v>
      </c>
      <c r="F29" s="56" t="s">
        <v>109</v>
      </c>
      <c r="G29" s="2" t="s">
        <v>6</v>
      </c>
      <c r="H29" s="55" t="s">
        <v>7</v>
      </c>
      <c r="I29" s="2"/>
      <c r="J29" s="51"/>
    </row>
    <row r="30" spans="1:10" ht="15">
      <c r="A30" s="5"/>
      <c r="B30" s="54">
        <v>1</v>
      </c>
      <c r="C30" s="45" t="s">
        <v>13</v>
      </c>
      <c r="D30" s="1" t="s">
        <v>14</v>
      </c>
      <c r="E30" s="1" t="s">
        <v>124</v>
      </c>
      <c r="F30" s="56" t="s">
        <v>110</v>
      </c>
      <c r="G30" s="2" t="s">
        <v>6</v>
      </c>
      <c r="H30" s="55" t="s">
        <v>7</v>
      </c>
      <c r="I30" s="2"/>
      <c r="J30" s="51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7"/>
      <c r="C32" s="5"/>
      <c r="D32" s="5"/>
      <c r="E32" s="5"/>
      <c r="F32" s="5"/>
      <c r="G32" s="5"/>
      <c r="H32" s="57">
        <f>H33*1.21</f>
        <v>0</v>
      </c>
      <c r="I32" s="57"/>
      <c r="J32" s="49" t="s">
        <v>70</v>
      </c>
    </row>
    <row r="33" spans="1:10" ht="15">
      <c r="A33" s="5"/>
      <c r="B33" s="7"/>
      <c r="C33" s="5"/>
      <c r="D33" s="5"/>
      <c r="E33" s="5"/>
      <c r="F33" s="5"/>
      <c r="G33" s="5"/>
      <c r="H33" s="57">
        <f>SUM(Tabulka1[Cena celkem])</f>
        <v>0</v>
      </c>
      <c r="I33" s="57"/>
      <c r="J33" s="49" t="s">
        <v>69</v>
      </c>
    </row>
    <row r="34" spans="1:10" ht="15.75" thickBot="1">
      <c r="A34" s="5"/>
      <c r="B34" s="7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9" t="s">
        <v>26</v>
      </c>
      <c r="C35" s="10"/>
      <c r="D35" s="11" t="s">
        <v>27</v>
      </c>
      <c r="E35" s="72" t="s">
        <v>28</v>
      </c>
      <c r="F35" s="72"/>
      <c r="G35" s="73" t="s">
        <v>29</v>
      </c>
      <c r="H35" s="74"/>
      <c r="I35" s="12"/>
      <c r="J35" s="12"/>
    </row>
    <row r="36" spans="1:10" ht="15">
      <c r="A36" s="5"/>
      <c r="B36" s="13" t="s">
        <v>66</v>
      </c>
      <c r="C36" s="14"/>
      <c r="D36" s="15" t="s">
        <v>62</v>
      </c>
      <c r="E36" s="75">
        <v>52</v>
      </c>
      <c r="F36" s="75"/>
      <c r="G36" s="75"/>
      <c r="H36" s="77"/>
      <c r="I36" s="16"/>
      <c r="J36" s="16"/>
    </row>
    <row r="37" spans="1:10" ht="15.75" thickBot="1">
      <c r="A37" s="5"/>
      <c r="B37" s="17" t="s">
        <v>67</v>
      </c>
      <c r="C37" s="18"/>
      <c r="D37" s="19" t="s">
        <v>62</v>
      </c>
      <c r="E37" s="76">
        <v>503</v>
      </c>
      <c r="F37" s="76"/>
      <c r="G37" s="76"/>
      <c r="H37" s="78"/>
      <c r="I37" s="16"/>
      <c r="J37" s="16"/>
    </row>
    <row r="38" spans="1:10" ht="15">
      <c r="A38" s="5"/>
      <c r="B38" s="20"/>
      <c r="C38" s="21"/>
      <c r="D38" s="21"/>
      <c r="E38" s="22"/>
      <c r="F38" s="5"/>
      <c r="G38" s="5"/>
      <c r="H38" s="5"/>
      <c r="I38" s="5"/>
      <c r="J38" s="5"/>
    </row>
    <row r="39" spans="1:10" ht="15">
      <c r="A39" s="5"/>
      <c r="B39" s="23"/>
      <c r="C39" s="21"/>
      <c r="D39" s="21"/>
      <c r="E39" s="21"/>
      <c r="F39" s="5"/>
      <c r="G39" s="5"/>
      <c r="H39" s="57">
        <f>H40*1.21</f>
        <v>0</v>
      </c>
      <c r="I39" s="57"/>
      <c r="J39" s="49" t="s">
        <v>70</v>
      </c>
    </row>
    <row r="40" spans="1:10" ht="15">
      <c r="A40" s="5"/>
      <c r="B40" s="23"/>
      <c r="C40" s="21"/>
      <c r="D40" s="21"/>
      <c r="E40" s="21"/>
      <c r="F40" s="24"/>
      <c r="G40" s="5"/>
      <c r="H40" s="57">
        <f>SUM(G36:H37)</f>
        <v>0</v>
      </c>
      <c r="I40" s="57"/>
      <c r="J40" s="49" t="s">
        <v>69</v>
      </c>
    </row>
    <row r="41" spans="1:10" ht="15">
      <c r="A41" s="5"/>
      <c r="B41" s="5" t="s">
        <v>31</v>
      </c>
      <c r="C41" s="5"/>
      <c r="D41" s="5"/>
      <c r="E41" s="5"/>
      <c r="F41" s="5"/>
      <c r="G41" s="5"/>
      <c r="H41" s="5"/>
      <c r="I41" s="5"/>
      <c r="J41" s="5"/>
    </row>
    <row r="42" spans="1:10" ht="15.75" thickBot="1">
      <c r="A42" s="5"/>
      <c r="B42" s="5"/>
      <c r="C42" s="5" t="s">
        <v>32</v>
      </c>
      <c r="D42" s="5"/>
      <c r="E42" s="5"/>
      <c r="F42" s="5"/>
      <c r="G42" s="5"/>
      <c r="H42" s="5"/>
      <c r="I42" s="5"/>
      <c r="J42" s="5"/>
    </row>
    <row r="43" spans="1:10" ht="15">
      <c r="A43" s="5"/>
      <c r="B43" s="65" t="s">
        <v>26</v>
      </c>
      <c r="C43" s="66"/>
      <c r="D43" s="67"/>
      <c r="E43" s="25" t="s">
        <v>5</v>
      </c>
      <c r="F43" s="26"/>
      <c r="G43" s="27"/>
      <c r="H43" s="28" t="s">
        <v>29</v>
      </c>
      <c r="I43" s="5"/>
      <c r="J43" s="5"/>
    </row>
    <row r="44" spans="1:10" ht="15">
      <c r="A44" s="5"/>
      <c r="B44" s="68" t="s">
        <v>33</v>
      </c>
      <c r="C44" s="69"/>
      <c r="D44" s="70"/>
      <c r="E44" s="29" t="s">
        <v>34</v>
      </c>
      <c r="F44" s="30"/>
      <c r="G44" s="31"/>
      <c r="H44" s="32"/>
      <c r="I44" s="5"/>
      <c r="J44" s="5"/>
    </row>
    <row r="45" spans="1:10" ht="15">
      <c r="A45" s="5"/>
      <c r="B45" s="68" t="s">
        <v>35</v>
      </c>
      <c r="C45" s="69"/>
      <c r="D45" s="70"/>
      <c r="E45" s="29"/>
      <c r="F45" s="30"/>
      <c r="G45" s="31"/>
      <c r="H45" s="32"/>
      <c r="I45" s="5"/>
      <c r="J45" s="5"/>
    </row>
    <row r="46" spans="1:10" ht="15">
      <c r="A46" s="5"/>
      <c r="B46" s="68" t="s">
        <v>36</v>
      </c>
      <c r="C46" s="69"/>
      <c r="D46" s="70"/>
      <c r="E46" s="29"/>
      <c r="F46" s="30"/>
      <c r="G46" s="31"/>
      <c r="H46" s="32"/>
      <c r="I46" s="5"/>
      <c r="J46" s="5"/>
    </row>
    <row r="47" spans="1:10" ht="15">
      <c r="A47" s="5"/>
      <c r="B47" s="68" t="s">
        <v>37</v>
      </c>
      <c r="C47" s="69"/>
      <c r="D47" s="70"/>
      <c r="E47" s="29"/>
      <c r="F47" s="30"/>
      <c r="G47" s="31"/>
      <c r="H47" s="32"/>
      <c r="I47" s="5"/>
      <c r="J47" s="5"/>
    </row>
    <row r="48" spans="1:10" ht="15">
      <c r="A48" s="5"/>
      <c r="B48" s="68" t="s">
        <v>38</v>
      </c>
      <c r="C48" s="69"/>
      <c r="D48" s="70"/>
      <c r="E48" s="29"/>
      <c r="F48" s="30"/>
      <c r="G48" s="31"/>
      <c r="H48" s="32"/>
      <c r="I48" s="5"/>
      <c r="J48" s="5"/>
    </row>
    <row r="49" spans="1:10" ht="15.75" thickBot="1">
      <c r="A49" s="5"/>
      <c r="B49" s="89" t="s">
        <v>39</v>
      </c>
      <c r="C49" s="90"/>
      <c r="D49" s="91"/>
      <c r="E49" s="33" t="s">
        <v>40</v>
      </c>
      <c r="F49" s="34"/>
      <c r="G49" s="35"/>
      <c r="H49" s="36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7">
        <f>H52*1.21</f>
        <v>0</v>
      </c>
      <c r="I51" s="57"/>
      <c r="J51" s="49" t="s">
        <v>70</v>
      </c>
    </row>
    <row r="52" spans="1:10" ht="15">
      <c r="A52" s="5"/>
      <c r="B52" s="5"/>
      <c r="C52" s="5"/>
      <c r="D52" s="5"/>
      <c r="E52" s="5"/>
      <c r="F52" s="5"/>
      <c r="G52" s="5"/>
      <c r="H52" s="57">
        <f>SUM(H44:H49)</f>
        <v>0</v>
      </c>
      <c r="I52" s="57"/>
      <c r="J52" s="49" t="s">
        <v>69</v>
      </c>
    </row>
    <row r="53" spans="1:10" ht="15">
      <c r="A53" s="5"/>
      <c r="B53" s="5" t="s">
        <v>58</v>
      </c>
      <c r="C53" s="5"/>
      <c r="D53" s="5"/>
      <c r="E53" s="5"/>
      <c r="F53" s="5"/>
      <c r="G53" s="5"/>
      <c r="H53" s="5"/>
      <c r="I53" s="5"/>
      <c r="J53" s="5"/>
    </row>
    <row r="54" spans="1:10" ht="15.75" thickBo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92" t="s">
        <v>42</v>
      </c>
      <c r="C55" s="93"/>
      <c r="D55" s="94"/>
      <c r="E55" s="11" t="s">
        <v>27</v>
      </c>
      <c r="F55" s="11" t="s">
        <v>28</v>
      </c>
      <c r="G55" s="11" t="s">
        <v>43</v>
      </c>
      <c r="H55" s="37" t="s">
        <v>44</v>
      </c>
      <c r="I55" s="38"/>
      <c r="J55" s="5"/>
    </row>
    <row r="56" spans="1:10" ht="15">
      <c r="A56" s="5"/>
      <c r="B56" s="95" t="s">
        <v>50</v>
      </c>
      <c r="C56" s="96"/>
      <c r="D56" s="97"/>
      <c r="E56" s="39" t="s">
        <v>61</v>
      </c>
      <c r="F56" s="39"/>
      <c r="G56" s="39"/>
      <c r="H56" s="58"/>
      <c r="I56" s="59"/>
      <c r="J56" s="5"/>
    </row>
    <row r="57" spans="1:10" ht="15">
      <c r="A57" s="5"/>
      <c r="B57" s="46" t="s">
        <v>60</v>
      </c>
      <c r="C57" s="47"/>
      <c r="D57" s="48"/>
      <c r="E57" s="39" t="s">
        <v>62</v>
      </c>
      <c r="F57" s="39">
        <v>468</v>
      </c>
      <c r="G57" s="39"/>
      <c r="H57" s="58"/>
      <c r="I57" s="59"/>
      <c r="J57" s="5"/>
    </row>
    <row r="58" spans="1:10" ht="15">
      <c r="A58" s="5"/>
      <c r="B58" s="80" t="s">
        <v>51</v>
      </c>
      <c r="C58" s="81"/>
      <c r="D58" s="82"/>
      <c r="E58" s="39" t="s">
        <v>63</v>
      </c>
      <c r="F58" s="39">
        <v>75</v>
      </c>
      <c r="G58" s="39"/>
      <c r="H58" s="58"/>
      <c r="I58" s="59"/>
      <c r="J58" s="5"/>
    </row>
    <row r="59" spans="1:10" ht="15">
      <c r="A59" s="5"/>
      <c r="B59" s="80" t="s">
        <v>52</v>
      </c>
      <c r="C59" s="81"/>
      <c r="D59" s="82"/>
      <c r="E59" s="39" t="s">
        <v>62</v>
      </c>
      <c r="F59" s="39">
        <v>156</v>
      </c>
      <c r="G59" s="39"/>
      <c r="H59" s="58"/>
      <c r="I59" s="59"/>
      <c r="J59" s="5"/>
    </row>
    <row r="60" spans="1:10" ht="15">
      <c r="A60" s="5"/>
      <c r="B60" s="80" t="s">
        <v>53</v>
      </c>
      <c r="C60" s="81"/>
      <c r="D60" s="82"/>
      <c r="E60" s="39" t="s">
        <v>64</v>
      </c>
      <c r="F60" s="39">
        <v>11</v>
      </c>
      <c r="G60" s="39"/>
      <c r="H60" s="58"/>
      <c r="I60" s="59"/>
      <c r="J60" s="5"/>
    </row>
    <row r="61" spans="1:10" ht="15">
      <c r="A61" s="5"/>
      <c r="B61" s="80" t="s">
        <v>68</v>
      </c>
      <c r="C61" s="81"/>
      <c r="D61" s="82"/>
      <c r="E61" s="39" t="s">
        <v>65</v>
      </c>
      <c r="F61" s="39">
        <v>6630</v>
      </c>
      <c r="G61" s="39"/>
      <c r="H61" s="58"/>
      <c r="I61" s="59"/>
      <c r="J61" s="5"/>
    </row>
    <row r="62" spans="1:10" ht="15">
      <c r="A62" s="5"/>
      <c r="B62" s="98" t="s">
        <v>54</v>
      </c>
      <c r="C62" s="99"/>
      <c r="D62" s="100"/>
      <c r="E62" s="39" t="s">
        <v>62</v>
      </c>
      <c r="F62" s="39">
        <v>208</v>
      </c>
      <c r="G62" s="39"/>
      <c r="H62" s="58"/>
      <c r="I62" s="59"/>
      <c r="J62" s="5"/>
    </row>
    <row r="63" spans="1:10" ht="15">
      <c r="A63" s="5"/>
      <c r="B63" s="80" t="s">
        <v>55</v>
      </c>
      <c r="C63" s="81"/>
      <c r="D63" s="82"/>
      <c r="E63" s="39" t="s">
        <v>63</v>
      </c>
      <c r="F63" s="39">
        <v>78</v>
      </c>
      <c r="G63" s="39"/>
      <c r="H63" s="58"/>
      <c r="I63" s="59"/>
      <c r="J63" s="5"/>
    </row>
    <row r="64" spans="1:10" ht="15">
      <c r="A64" s="5"/>
      <c r="B64" s="80" t="s">
        <v>45</v>
      </c>
      <c r="C64" s="81"/>
      <c r="D64" s="82"/>
      <c r="E64" s="39" t="s">
        <v>63</v>
      </c>
      <c r="F64" s="39">
        <v>78</v>
      </c>
      <c r="G64" s="39"/>
      <c r="H64" s="58"/>
      <c r="I64" s="59"/>
      <c r="J64" s="5"/>
    </row>
    <row r="65" spans="1:10" ht="15">
      <c r="A65" s="5"/>
      <c r="B65" s="80" t="s">
        <v>46</v>
      </c>
      <c r="C65" s="81"/>
      <c r="D65" s="82"/>
      <c r="E65" s="39" t="s">
        <v>62</v>
      </c>
      <c r="F65" s="39">
        <v>52</v>
      </c>
      <c r="G65" s="39"/>
      <c r="H65" s="58"/>
      <c r="I65" s="59"/>
      <c r="J65" s="5"/>
    </row>
    <row r="66" spans="1:10" ht="15">
      <c r="A66" s="5"/>
      <c r="B66" s="83" t="s">
        <v>47</v>
      </c>
      <c r="C66" s="84"/>
      <c r="D66" s="85"/>
      <c r="E66" s="40"/>
      <c r="F66" s="41"/>
      <c r="G66" s="60">
        <f>SUM(G67*1.21)</f>
        <v>0</v>
      </c>
      <c r="H66" s="61"/>
      <c r="I66" s="52" t="s">
        <v>71</v>
      </c>
      <c r="J66" s="5"/>
    </row>
    <row r="67" spans="1:10" ht="15.75" thickBot="1">
      <c r="A67" s="5"/>
      <c r="B67" s="86" t="s">
        <v>48</v>
      </c>
      <c r="C67" s="87"/>
      <c r="D67" s="88"/>
      <c r="E67" s="42"/>
      <c r="F67" s="43"/>
      <c r="G67" s="62">
        <f>SUM(H56:I65)</f>
        <v>0</v>
      </c>
      <c r="H67" s="63"/>
      <c r="I67" s="53" t="s">
        <v>71</v>
      </c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79" t="s">
        <v>49</v>
      </c>
      <c r="C69" s="79"/>
      <c r="D69" s="79"/>
      <c r="E69" s="5"/>
      <c r="F69" s="44"/>
      <c r="G69" s="44"/>
      <c r="H69" s="57">
        <f>G66+H51+H39+H32</f>
        <v>0</v>
      </c>
      <c r="I69" s="57"/>
      <c r="J69" s="49" t="s">
        <v>70</v>
      </c>
    </row>
    <row r="70" spans="1:10" ht="15">
      <c r="A70" s="5"/>
      <c r="B70" s="79"/>
      <c r="C70" s="79"/>
      <c r="D70" s="79"/>
      <c r="E70" s="5"/>
      <c r="F70" s="44"/>
      <c r="G70" s="44"/>
      <c r="H70" s="57">
        <f>SUM(G67,H52,H40,H33)</f>
        <v>0</v>
      </c>
      <c r="I70" s="57"/>
      <c r="J70" s="49" t="s">
        <v>69</v>
      </c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26.25" customHeight="1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.75">
      <c r="A113" s="8" t="s">
        <v>25</v>
      </c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.75">
      <c r="A119" s="8" t="s">
        <v>30</v>
      </c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">
      <c r="A128" s="5"/>
    </row>
    <row r="129" ht="15">
      <c r="A129" s="5"/>
    </row>
    <row r="130" ht="15">
      <c r="A130" s="5"/>
    </row>
    <row r="131" ht="15.75">
      <c r="A131" s="8" t="s">
        <v>41</v>
      </c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 customHeight="1">
      <c r="A140" s="5"/>
    </row>
    <row r="141" ht="15" customHeight="1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 customHeight="1">
      <c r="A148" s="5"/>
    </row>
    <row r="149" ht="15" customHeight="1">
      <c r="A149" s="5"/>
    </row>
  </sheetData>
  <mergeCells count="48">
    <mergeCell ref="B46:D46"/>
    <mergeCell ref="B69:D70"/>
    <mergeCell ref="B64:D64"/>
    <mergeCell ref="B65:D65"/>
    <mergeCell ref="B66:D66"/>
    <mergeCell ref="B67:D67"/>
    <mergeCell ref="B49:D49"/>
    <mergeCell ref="B58:D58"/>
    <mergeCell ref="B59:D59"/>
    <mergeCell ref="B60:D60"/>
    <mergeCell ref="B61:D61"/>
    <mergeCell ref="B63:D63"/>
    <mergeCell ref="B55:D55"/>
    <mergeCell ref="B56:D56"/>
    <mergeCell ref="B62:D62"/>
    <mergeCell ref="H60:I60"/>
    <mergeCell ref="H61:I61"/>
    <mergeCell ref="H62:I62"/>
    <mergeCell ref="B1:H1"/>
    <mergeCell ref="B43:D43"/>
    <mergeCell ref="B44:D44"/>
    <mergeCell ref="I1:J1"/>
    <mergeCell ref="E35:F35"/>
    <mergeCell ref="G35:H35"/>
    <mergeCell ref="E36:F36"/>
    <mergeCell ref="E37:F37"/>
    <mergeCell ref="G36:H36"/>
    <mergeCell ref="G37:H37"/>
    <mergeCell ref="B47:D47"/>
    <mergeCell ref="B48:D48"/>
    <mergeCell ref="B45:D45"/>
    <mergeCell ref="H52:I52"/>
    <mergeCell ref="H56:I56"/>
    <mergeCell ref="H57:I57"/>
    <mergeCell ref="H58:I58"/>
    <mergeCell ref="H59:I59"/>
    <mergeCell ref="H32:I32"/>
    <mergeCell ref="H33:I33"/>
    <mergeCell ref="H39:I39"/>
    <mergeCell ref="H40:I40"/>
    <mergeCell ref="H51:I51"/>
    <mergeCell ref="H70:I70"/>
    <mergeCell ref="H69:I69"/>
    <mergeCell ref="H63:I63"/>
    <mergeCell ref="H64:I64"/>
    <mergeCell ref="H65:I65"/>
    <mergeCell ref="G66:H66"/>
    <mergeCell ref="G67:H67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2017-03-27T10:55:07Z</dcterms:modified>
  <cp:category/>
  <cp:version/>
  <cp:contentType/>
  <cp:contentStatus/>
</cp:coreProperties>
</file>