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0" yWindow="30" windowWidth="18840" windowHeight="11020" activeTab="1"/>
  </bookViews>
  <sheets>
    <sheet name="Krycí list" sheetId="1" r:id="rId1"/>
    <sheet name="Rekapitulace" sheetId="2" r:id="rId2"/>
    <sheet name="A1" sheetId="3" r:id="rId3"/>
    <sheet name="A2" sheetId="4" r:id="rId4"/>
    <sheet name="A3" sheetId="5" r:id="rId5"/>
    <sheet name="C1" sheetId="6" r:id="rId6"/>
    <sheet name="C2" sheetId="7" r:id="rId7"/>
    <sheet name="C3" sheetId="8" r:id="rId8"/>
    <sheet name="D1" sheetId="9" r:id="rId9"/>
    <sheet name="D2" sheetId="10" r:id="rId10"/>
    <sheet name="D3" sheetId="11" r:id="rId11"/>
    <sheet name="E1" sheetId="12" r:id="rId12"/>
    <sheet name="E2" sheetId="13" r:id="rId13"/>
    <sheet name="E3" sheetId="14" r:id="rId14"/>
    <sheet name="ZTI-1" sheetId="15" r:id="rId15"/>
    <sheet name="ZTI-2" sheetId="16" r:id="rId16"/>
    <sheet name="Pokyny " sheetId="17" r:id="rId17"/>
  </sheets>
  <externalReferences>
    <externalReference r:id="rId20"/>
    <externalReference r:id="rId21"/>
  </externalReferences>
  <definedNames>
    <definedName name="Carmatury">"$ROZPOCET.$A$#REF!:$F$#REF!"</definedName>
    <definedName name="cisloobjektu">#REF!</definedName>
    <definedName name="cislostavby">#REF!</definedName>
    <definedName name="DATABASE" localSheetId="4">'A3'!#REF!</definedName>
    <definedName name="DATABASE" localSheetId="7">'C3'!#REF!</definedName>
    <definedName name="DATABASE" localSheetId="10">'D3'!#REF!</definedName>
    <definedName name="DATABASE" localSheetId="13">'E3'!#REF!</definedName>
    <definedName name="Datum">#REF!</definedName>
    <definedName name="Dil">#REF!</definedName>
    <definedName name="Do">'[2]STAVBA CELKEM'!#REF!</definedName>
    <definedName name="Dodavka">#REF!</definedName>
    <definedName name="Dodavka0">#REF!</definedName>
    <definedName name="Excel_BuiltIn__FilterDatabase_1">#REF!</definedName>
    <definedName name="Excel_BuiltIn__FilterDatabase_1_1">#REF!</definedName>
    <definedName name="Excel_BuiltIn__FilterDatabase_2">"$#REF!.$A$1:$F$1"</definedName>
    <definedName name="Excel_BuiltIn_Database_0">#REF!</definedName>
    <definedName name="Excel_BuiltIn_Print_Area">#REF!</definedName>
    <definedName name="Excel_BuiltIn_Print_Area_1">#N/A</definedName>
    <definedName name="Excel_BuiltIn_Print_Area_1_1">#REF!</definedName>
    <definedName name="Excel_BuiltIn_Print_Area_10">#N/A</definedName>
    <definedName name="Excel_BuiltIn_Print_Area_11">#N/A</definedName>
    <definedName name="Excel_BuiltIn_Print_Area_12">#N/A</definedName>
    <definedName name="Excel_BuiltIn_Print_Area_2">#N/A</definedName>
    <definedName name="Excel_BuiltIn_Print_Area_2_1">#N/A</definedName>
    <definedName name="Excel_BuiltIn_Print_Area_4">#N/A</definedName>
    <definedName name="Excel_BuiltIn_Print_Area_5">#N/A</definedName>
    <definedName name="Excel_BuiltIn_Print_Area_9">#N/A</definedName>
    <definedName name="Excel_BuiltIn_Print_Titles">#REF!</definedName>
    <definedName name="Excel_BuiltIn_Print_Titles_1_1">#REF!</definedName>
    <definedName name="Excel_BuiltIn_Print_Titles_2">#REF!</definedName>
    <definedName name="Excel_BuiltIn_Print_Titles_4">#N/A</definedName>
    <definedName name="Excel_BuiltIn_Print_Titles_5">#N/A</definedName>
    <definedName name="Excel_BuiltIn_Print_Titles_9">#N/A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_xlnm.Print_Area" localSheetId="4">'A3'!$A$1:$H$188</definedName>
    <definedName name="_xlnm.Print_Area" localSheetId="7">'C3'!$A$1:$H$151</definedName>
    <definedName name="_xlnm.Print_Area" localSheetId="10">'D3'!$A$1:$H$190</definedName>
    <definedName name="_xlnm.Print_Area" localSheetId="13">'E3'!$A$1:$H$161</definedName>
    <definedName name="_xlnm.Print_Area" localSheetId="16">'Pokyny '!$B$2:$K$51,'Pokyny '!#REF!,'Pokyny '!#REF!,'Pokyny '!#REF!</definedName>
    <definedName name="_xlnm.Print_Area" localSheetId="15">'ZTI-2'!$A$1:$H$180</definedName>
    <definedName name="Od">'[2]STAVBA CELKEM'!#REF!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SazbaDPH1">#REF!</definedName>
    <definedName name="SazbaDPH2">#REF!</definedName>
    <definedName name="SloupecCC">#REF!</definedName>
    <definedName name="SloupecCisloPol">#REF!</definedName>
    <definedName name="SloupecCH">#REF!</definedName>
    <definedName name="SloupecJC">#REF!</definedName>
    <definedName name="SloupecJH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_A83153D3_876C_4CBD_9D0A_F2C0A3CC6158_.wvu.PrintTitles">#REF!</definedName>
    <definedName name="Zakazka">#REF!</definedName>
    <definedName name="Zaklad22">#REF!</definedName>
    <definedName name="Zaklad5">#REF!</definedName>
    <definedName name="Zarmatury">"$#REF!.$A$1:$F$39"</definedName>
    <definedName name="Zarmatury_1">#REF!</definedName>
    <definedName name="Zhotovitel">#REF!</definedName>
    <definedName name="ZIZdodavka">#REF!</definedName>
    <definedName name="ZIZmontaze">#REF!</definedName>
    <definedName name="Zkotelna">#REF!</definedName>
    <definedName name="Znatery">#REF!</definedName>
    <definedName name="Zpotrubi">#REF!</definedName>
    <definedName name="Zstrojovna">#REF!</definedName>
    <definedName name="Ztelesa">#REF!</definedName>
  </definedNames>
  <calcPr fullCalcOnLoad="1"/>
</workbook>
</file>

<file path=xl/sharedStrings.xml><?xml version="1.0" encoding="utf-8"?>
<sst xmlns="http://schemas.openxmlformats.org/spreadsheetml/2006/main" count="3176" uniqueCount="789">
  <si>
    <r>
      <t xml:space="preserve">VYROVNÁNÍ VNITŘNÍCH STĚN MVC MALTOU TL. 10 MM                                                                      </t>
    </r>
    <r>
      <rPr>
        <i/>
        <sz val="9"/>
        <rFont val="Arial"/>
        <family val="2"/>
      </rPr>
      <t xml:space="preserve">- plocha po odsekání obkladů v mč. 1. 06 + 2. 06 před jejich doplněním                                                  </t>
    </r>
    <r>
      <rPr>
        <i/>
        <sz val="8"/>
        <rFont val="Arial"/>
        <family val="2"/>
      </rPr>
      <t xml:space="preserve"> 1 + 1 = 2, 00</t>
    </r>
  </si>
  <si>
    <r>
      <t xml:space="preserve">VYROVNÁNÍ VNITŘNÍCH STĚN MVC MALTOU TL. 10 MM </t>
    </r>
    <r>
      <rPr>
        <i/>
        <sz val="9"/>
        <rFont val="Arial"/>
        <family val="2"/>
      </rPr>
      <t xml:space="preserve">- na zazdívce rýh                                             </t>
    </r>
    <r>
      <rPr>
        <i/>
        <sz val="8"/>
        <rFont val="Arial"/>
        <family val="2"/>
      </rPr>
      <t>0, 2 + 2, 75 + 0, 04 + 0, 02 + 1, 12 = 4, 13</t>
    </r>
  </si>
  <si>
    <r>
      <t xml:space="preserve">VYROVNÁNÍ VNITŘNÍCH STĚN MVC MALTOU TL. 10 MM </t>
    </r>
    <r>
      <rPr>
        <i/>
        <sz val="9"/>
        <rFont val="Arial"/>
        <family val="2"/>
      </rPr>
      <t xml:space="preserve">- na zazdívce otvorů a kapes                  </t>
    </r>
    <r>
      <rPr>
        <i/>
        <sz val="8"/>
        <rFont val="Arial"/>
        <family val="2"/>
      </rPr>
      <t>0, 01 + 0, 5 + 0, 049 + 0, 105 + 0, 18 = 0, 844</t>
    </r>
  </si>
  <si>
    <r>
      <t xml:space="preserve">Vedlejší a ostatní náklady stavby </t>
    </r>
    <r>
      <rPr>
        <sz val="8"/>
        <rFont val="Arial"/>
        <family val="2"/>
      </rPr>
      <t>-</t>
    </r>
    <r>
      <rPr>
        <i/>
        <sz val="8"/>
        <rFont val="Arial"/>
        <family val="2"/>
      </rPr>
      <t xml:space="preserve"> viz. položky 132 - 134</t>
    </r>
  </si>
  <si>
    <r>
      <t xml:space="preserve">Vedlejší a ostatní náklady stavby </t>
    </r>
    <r>
      <rPr>
        <sz val="8"/>
        <rFont val="Arial"/>
        <family val="2"/>
      </rPr>
      <t>-</t>
    </r>
    <r>
      <rPr>
        <i/>
        <sz val="8"/>
        <rFont val="Arial"/>
        <family val="2"/>
      </rPr>
      <t xml:space="preserve"> viz. položky 102 - 104</t>
    </r>
  </si>
  <si>
    <r>
      <t xml:space="preserve">Vedlejší a ostatní náklady stavby </t>
    </r>
    <r>
      <rPr>
        <sz val="8"/>
        <rFont val="Arial"/>
        <family val="2"/>
      </rPr>
      <t>-</t>
    </r>
    <r>
      <rPr>
        <i/>
        <sz val="8"/>
        <rFont val="Arial"/>
        <family val="2"/>
      </rPr>
      <t xml:space="preserve"> viz. položky 130 - 132</t>
    </r>
  </si>
  <si>
    <r>
      <t xml:space="preserve">VYČIŠTĚNÍ BUDOV OBČANSKÉ VÝSTAVBY VÝŠKY PODLAŽÍ DO 4 M                                                </t>
    </r>
    <r>
      <rPr>
        <i/>
        <sz val="9"/>
        <rFont val="Arial"/>
        <family val="2"/>
      </rPr>
      <t xml:space="preserve"> - stavbou dotčené místnosti                                                                                                                          </t>
    </r>
    <r>
      <rPr>
        <i/>
        <sz val="8"/>
        <rFont val="Arial"/>
        <family val="2"/>
      </rPr>
      <t xml:space="preserve"> 7, 74 + 7, 52 + 10, 5 + 18, 84 + 5, 57 + 10, 36 + 10, 82 + 12, 94                                                                                                7, 74 + 7, 52 + 10, 5 + 18, 84 + 5, 57 + 10 ,36 = 144, 82</t>
    </r>
  </si>
  <si>
    <r>
      <t xml:space="preserve">LEŠENÍ POMOCNÉ PRO POZEMNÍ STAVBY VÝŠKY DO 1,9 M                                                             </t>
    </r>
    <r>
      <rPr>
        <i/>
        <sz val="9"/>
        <rFont val="Arial CE"/>
        <family val="0"/>
      </rPr>
      <t xml:space="preserve">- v místech prací na podhledech a kapotážích rozvodů pod stropem                                                           </t>
    </r>
    <r>
      <rPr>
        <i/>
        <sz val="8"/>
        <rFont val="Arial CE"/>
        <family val="0"/>
      </rPr>
      <t>20, 76  + 10, 35 + 15, 51 = 46, 62</t>
    </r>
  </si>
  <si>
    <r>
      <t xml:space="preserve">OBKLAD ZE SÁDROKARTONOVÝCH DESEK VE TVARU "L" ROZVINUTÉ ŠÍŘE                                   DO 0,8 M OPLÁŠTĚNÝ DESKOU IMREGNOVANOU "H2" TL. 12, 5 MM, VČETNĚ OCHRANNÝCH ÚHELNÍKŮ </t>
    </r>
    <r>
      <rPr>
        <i/>
        <sz val="9"/>
        <rFont val="Arial"/>
        <family val="2"/>
      </rPr>
      <t xml:space="preserve">- dle popisu konstrukcí opláštění v 1. a 2. np                                            </t>
    </r>
    <r>
      <rPr>
        <i/>
        <sz val="8"/>
        <rFont val="Arial"/>
        <family val="2"/>
      </rPr>
      <t>4, 36 + 4, 475 + 2, 5 +4, 725 = 16, 06</t>
    </r>
  </si>
  <si>
    <r>
      <rPr>
        <sz val="10"/>
        <rFont val="Arial CE"/>
        <family val="0"/>
      </rPr>
      <t>Soupis prací obsahuje položky veškerých stavebních nebo montážních prací, dodávek materiálů a služeb nezbytných pro zhotovení stavebního objektu, inženýrského objektu, provozního souboru ( bez vedlejších a ostatních nákladů dle Vyhlášky  č. 230 / 2012  ).</t>
    </r>
  </si>
  <si>
    <t>Pro položky soupisu prací se zobrazují následující informace:</t>
  </si>
  <si>
    <t>Označení ceníku stavebních prací</t>
  </si>
  <si>
    <t>P.Č.</t>
  </si>
  <si>
    <t>Pořadové číslo položky v aktuálním soupisu</t>
  </si>
  <si>
    <t>Zkrácený popis položky</t>
  </si>
  <si>
    <t>Mateřská škola Motýlek, Broumovská ul. 840 / 7</t>
  </si>
  <si>
    <t>Obnova vodovodního potrubí v prostoru soc. zařízení</t>
  </si>
  <si>
    <t>Milan Vavruška, Zahradní 400/21, 460 01 Liberec 11</t>
  </si>
  <si>
    <t>063 / 2017</t>
  </si>
  <si>
    <t xml:space="preserve">Broumovská 840 / 7, Liberec </t>
  </si>
  <si>
    <r>
      <t>Objednatel :</t>
    </r>
    <r>
      <rPr>
        <sz val="8"/>
        <rFont val="Arial CE"/>
        <family val="2"/>
      </rPr>
      <t xml:space="preserve"> </t>
    </r>
    <r>
      <rPr>
        <b/>
        <sz val="8"/>
        <rFont val="Arial CE"/>
        <family val="2"/>
      </rPr>
      <t xml:space="preserve">  </t>
    </r>
    <r>
      <rPr>
        <sz val="8"/>
        <rFont val="Arial CE"/>
        <family val="0"/>
      </rPr>
      <t xml:space="preserve">  </t>
    </r>
    <r>
      <rPr>
        <sz val="10"/>
        <rFont val="Arial CE"/>
        <family val="0"/>
      </rPr>
      <t>Statutární město Liberec, nám.Dr. E. Beneše 1/1, 460 59 Liberec 1    IČ : 00262978</t>
    </r>
  </si>
  <si>
    <t>Statutární město Liberec, nám.Dr. E. Beneše 1/1, 460 59 Liberec 1</t>
  </si>
  <si>
    <r>
      <t xml:space="preserve">Stavba    :       </t>
    </r>
    <r>
      <rPr>
        <b/>
        <sz val="11"/>
        <rFont val="Arial CE"/>
        <family val="0"/>
      </rPr>
      <t>Mateřská škola Motýlek, Broumovská ul. 840 / 7, Liberec - Obnova vodovodního potrubí v prostoru soc. zařízení</t>
    </r>
  </si>
  <si>
    <r>
      <t xml:space="preserve">Objekty    :     </t>
    </r>
    <r>
      <rPr>
        <sz val="12"/>
        <rFont val="Arial CE"/>
        <family val="0"/>
      </rPr>
      <t xml:space="preserve"> </t>
    </r>
    <r>
      <rPr>
        <b/>
        <sz val="12"/>
        <color indexed="12"/>
        <rFont val="Arial CE"/>
        <family val="0"/>
      </rPr>
      <t>Pavilony A, C, D, E</t>
    </r>
  </si>
  <si>
    <t xml:space="preserve">SO 01 : A1-A3, SO 02 : C1-C3, SO 03 : D1-D3, SO 04 : E1-E3  +  Zdravotní instalace objektů A+C+D+E + Úpravy výměníkové stanice                     </t>
  </si>
  <si>
    <t xml:space="preserve">   SO 01 - Pavilon A</t>
  </si>
  <si>
    <t xml:space="preserve">ODSTRANĚNÍ NÁTĚRU ZK OŠKRABÁNÍM / OBRUSEM                                                                                                </t>
  </si>
  <si>
    <t>783 42-54221</t>
  </si>
  <si>
    <t>783 40-1811</t>
  </si>
  <si>
    <t xml:space="preserve">ODSTRANĚNÍ NÁTĚRU NA POTRUBÍ OŠKRABÁNÍM / OBRUSEM                                                                                                </t>
  </si>
  <si>
    <t>Měrná jednotka položky</t>
  </si>
  <si>
    <t>Množství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</si>
  <si>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</si>
  <si>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</si>
  <si>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</si>
  <si>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</si>
  <si>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</si>
  <si>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Pavilony A, C, D, E, výměník</t>
  </si>
  <si>
    <t>Celková cena položky daná jako součin množství a j.ceny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</si>
  <si>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</si>
  <si>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</si>
  <si>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</si>
  <si>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</si>
  <si>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r>
      <t xml:space="preserve">DODÁVKA - DLAŽBA KERAMICKÁ </t>
    </r>
    <r>
      <rPr>
        <i/>
        <sz val="9"/>
        <rFont val="Arial"/>
        <family val="2"/>
      </rPr>
      <t xml:space="preserve">- výběr přizpůsobit povrchu a barvě stávající dlažby                         </t>
    </r>
    <r>
      <rPr>
        <i/>
        <sz val="8"/>
        <rFont val="Arial"/>
        <family val="2"/>
      </rPr>
      <t xml:space="preserve">8 * 1, 05 + 4, 9 * 0, 15 * 1, 1 = 9, 209 </t>
    </r>
  </si>
  <si>
    <r>
      <t xml:space="preserve">DMTŽ SOKLÍK / LIŠTA PLASTOVÁ </t>
    </r>
    <r>
      <rPr>
        <i/>
        <sz val="9"/>
        <rFont val="Arial"/>
        <family val="2"/>
      </rPr>
      <t xml:space="preserve">- v mč. 1.07 + 2. 07                                                                             </t>
    </r>
    <r>
      <rPr>
        <i/>
        <sz val="8"/>
        <rFont val="Arial"/>
        <family val="2"/>
      </rPr>
      <t xml:space="preserve">2, 8 * 2 + 0, 2 * 4 = 6, 40 </t>
    </r>
  </si>
  <si>
    <r>
      <t>DODÁVKA - SOKLOVÁ LIŠTA PVC 18 X 80 MM</t>
    </r>
    <r>
      <rPr>
        <i/>
        <sz val="8"/>
        <rFont val="Arial"/>
        <family val="2"/>
      </rPr>
      <t xml:space="preserve">                                                                                                             6, 4 * 1, 1 = 7, 04</t>
    </r>
  </si>
  <si>
    <r>
      <t>MTŽ OBKLAD PÓROVINOVÝ NA FLEX. LEPIDLO -</t>
    </r>
    <r>
      <rPr>
        <i/>
        <sz val="9"/>
        <rFont val="Arial"/>
        <family val="2"/>
      </rPr>
      <t xml:space="preserve"> mč. 1.08, 2.08 + 1. 05, 2. 05                                </t>
    </r>
    <r>
      <rPr>
        <i/>
        <sz val="8"/>
        <rFont val="Arial"/>
        <family val="2"/>
      </rPr>
      <t>dle PD : 2 * 15 = 30, 00</t>
    </r>
  </si>
  <si>
    <t>998 77-6102</t>
  </si>
  <si>
    <t>PŘESUN HMOT PODLAHY POVLAKOVÉ OBJEKT VÝŠKY DO 12 M</t>
  </si>
  <si>
    <t>781 41-4111</t>
  </si>
  <si>
    <t>781 64-4230</t>
  </si>
  <si>
    <r>
      <t>MTŽ OBKLADU NA PARAPET NA FLEX. LEPIDLO -</t>
    </r>
    <r>
      <rPr>
        <i/>
        <sz val="9"/>
        <rFont val="Arial"/>
        <family val="2"/>
      </rPr>
      <t xml:space="preserve"> vrcholy přizdívek</t>
    </r>
  </si>
  <si>
    <r>
      <t xml:space="preserve">MMTŽ OBKLAD PÓROVINOVÝ NA FLEX. LEPIDLO  </t>
    </r>
    <r>
      <rPr>
        <i/>
        <sz val="9"/>
        <rFont val="Arial"/>
        <family val="2"/>
      </rPr>
      <t>- oprava v mč. 1. 06 + 2. 06</t>
    </r>
  </si>
  <si>
    <t>781 41-9191</t>
  </si>
  <si>
    <t>781 41-9195</t>
  </si>
  <si>
    <t>PŘÍPLATEK K CENĚ MTŽ - SPÁROVACÍ TMEL</t>
  </si>
  <si>
    <t>781 41-9194</t>
  </si>
  <si>
    <r>
      <t xml:space="preserve">PŘÍPLATEK K CENĚ MTŽ OBKLADŮ - </t>
    </r>
    <r>
      <rPr>
        <i/>
        <sz val="9"/>
        <rFont val="Arial"/>
        <family val="2"/>
      </rPr>
      <t>vyrovnání nerovných povrchů v místě oprav</t>
    </r>
  </si>
  <si>
    <t>781 49-5111</t>
  </si>
  <si>
    <t>PENETRACE PODKLADU POD OBKLAD</t>
  </si>
  <si>
    <t>781 41-9197</t>
  </si>
  <si>
    <r>
      <t xml:space="preserve">PŘÍPLATEK K CENĚ MTŽ OBKLADŮ - SPÁRY SILIKONOVÝM TMELEM                                               </t>
    </r>
    <r>
      <rPr>
        <i/>
        <sz val="9"/>
        <rFont val="Arial"/>
        <family val="2"/>
      </rPr>
      <t>- v místech styků doplňovaných obkladů a dlažby</t>
    </r>
  </si>
  <si>
    <r>
      <t xml:space="preserve">ŘEZÁNÍ SPÁR Š. 5 MM A HL. 10 MM                                                                                                        </t>
    </r>
    <r>
      <rPr>
        <i/>
        <sz val="9"/>
        <rFont val="Arial"/>
        <family val="2"/>
      </rPr>
      <t>- platí pro řezání ve spárách stávajících obkladů pro provedení lokálních oprav dle potřeby</t>
    </r>
  </si>
  <si>
    <t>781 49-4511</t>
  </si>
  <si>
    <t>PLASTOVÝ PROFIL NA FLEX. LEPIDLO UKONČOVACÍ</t>
  </si>
  <si>
    <t>781 41-3911</t>
  </si>
  <si>
    <r>
      <t>DODÁVKA - OBKLÁDAČKA PÓROVINOVÁ</t>
    </r>
    <r>
      <rPr>
        <i/>
        <sz val="9"/>
        <rFont val="Arial"/>
        <family val="2"/>
      </rPr>
      <t xml:space="preserve">  - na výměny jednotlivých obkládaček</t>
    </r>
  </si>
  <si>
    <t>998 78-1102</t>
  </si>
  <si>
    <t>PŘESUN HMOT OBKLADY KERAMICKÉ OBJEKT VÝŠKY DO 12 M</t>
  </si>
  <si>
    <t>783 39-5182</t>
  </si>
  <si>
    <t>demontáž ocel. výlevek +zaslepení potrubí - pav.A - 2 ks, pav.D-2 ks</t>
  </si>
  <si>
    <t>Rekapitulace ZTI + výměník, vč. VRN celkem</t>
  </si>
  <si>
    <t>Rekapitulace ZTI + výměník, vč. DPH celkem</t>
  </si>
  <si>
    <r>
      <t xml:space="preserve">VYROVNÁNÍ VNITŘNÍCH STĚN TMELEM TL. 2 MM                                                                                </t>
    </r>
    <r>
      <rPr>
        <i/>
        <sz val="9"/>
        <rFont val="Arial"/>
        <family val="2"/>
      </rPr>
      <t xml:space="preserve"> - pod obklady v mč. 1. 08, 2.08,  mimo plochu dle položky 30 na přizdívkách                                             </t>
    </r>
    <r>
      <rPr>
        <i/>
        <sz val="8"/>
        <rFont val="Arial"/>
        <family val="2"/>
      </rPr>
      <t>30 - 13, 35 = 16, 65</t>
    </r>
  </si>
  <si>
    <r>
      <t xml:space="preserve">OPRAVA OMÍTEK MALÝCH PLOCH STĚN ŠTUKOVÝCH PLOCHY DO  1, 00 M2                                </t>
    </r>
    <r>
      <rPr>
        <i/>
        <sz val="9"/>
        <rFont val="Arial"/>
        <family val="2"/>
      </rPr>
      <t xml:space="preserve"> - ostatní opravy, dle PD 3 ks / podlaží = 2 * 3 = 6, 00</t>
    </r>
  </si>
  <si>
    <t xml:space="preserve">DODÁVKA - NOSNÝ PRVEK DO SDK PRO MONTÁŽ UMYVADLA </t>
  </si>
  <si>
    <t>17</t>
  </si>
  <si>
    <t>6</t>
  </si>
  <si>
    <t>18</t>
  </si>
  <si>
    <t>7</t>
  </si>
  <si>
    <t>ZRN (ř. 1-6)</t>
  </si>
  <si>
    <t>12</t>
  </si>
  <si>
    <t>DN (ř. 8-11)</t>
  </si>
  <si>
    <t>19</t>
  </si>
  <si>
    <t>NUS ( ř.  13 - 18 )</t>
  </si>
  <si>
    <t>20</t>
  </si>
  <si>
    <t>21</t>
  </si>
  <si>
    <t>Komplet. činnost</t>
  </si>
  <si>
    <t>22</t>
  </si>
  <si>
    <t>Ostatní náklady</t>
  </si>
  <si>
    <t>D</t>
  </si>
  <si>
    <t>Celkové náklady</t>
  </si>
  <si>
    <t>23</t>
  </si>
  <si>
    <t>Součet 7, 12, 19-22</t>
  </si>
  <si>
    <t>Datum a podpis</t>
  </si>
  <si>
    <t>Razítko</t>
  </si>
  <si>
    <t>24</t>
  </si>
  <si>
    <t>DPH</t>
  </si>
  <si>
    <t>25</t>
  </si>
  <si>
    <t>26</t>
  </si>
  <si>
    <t>E</t>
  </si>
  <si>
    <t>27</t>
  </si>
  <si>
    <t>Zvýhodnění + -</t>
  </si>
  <si>
    <t xml:space="preserve">Program : PCSOFT,  Cenová soustava : ceníky ÚRS Praha a.s.  </t>
  </si>
  <si>
    <t>Bez pevné podlahy</t>
  </si>
  <si>
    <t xml:space="preserve"> </t>
  </si>
  <si>
    <t>celkem</t>
  </si>
  <si>
    <t>T</t>
  </si>
  <si>
    <t>M2</t>
  </si>
  <si>
    <t>011</t>
  </si>
  <si>
    <r>
      <t xml:space="preserve">VRN a ostatní náklady </t>
    </r>
    <r>
      <rPr>
        <sz val="10"/>
        <rFont val="Trebuchet MS"/>
        <family val="2"/>
      </rPr>
      <t>- součet z tohoto souboru se přenáší do samostané položky listu Rekapitulace objektu a dále na Krycí list - řádek 13</t>
    </r>
  </si>
  <si>
    <t>801-3</t>
  </si>
  <si>
    <t>Bourání  konstrukcí, manipulace se sutí</t>
  </si>
  <si>
    <t>Úpravy povrchů vnitřních</t>
  </si>
  <si>
    <t>Truhlářské konstrukce</t>
  </si>
  <si>
    <t>Podlahy z keramické dlažby</t>
  </si>
  <si>
    <r>
      <t xml:space="preserve">DODÁVKA - DESKA SÁDROKARTONOVÁ GKBI TL.12,5 MM                                                                   </t>
    </r>
    <r>
      <rPr>
        <i/>
        <sz val="8"/>
        <rFont val="Arial"/>
        <family val="2"/>
      </rPr>
      <t>6, 3 * 1, 15 = 7, 245</t>
    </r>
  </si>
  <si>
    <r>
      <t xml:space="preserve">SÁDROKARTONOVÝ PODHLED - ZÁKLADNÍ PENETRAČNÍ NÁTĚR                                                     </t>
    </r>
    <r>
      <rPr>
        <i/>
        <sz val="8"/>
        <rFont val="Arial"/>
        <family val="2"/>
      </rPr>
      <t>3, 7 + 2, 1 = 5, 80</t>
    </r>
  </si>
  <si>
    <r>
      <t>DMTŽ PODHLED KAZETOVÝ NA ZAVĚŠENÉM ROŠTU</t>
    </r>
    <r>
      <rPr>
        <i/>
        <sz val="8"/>
        <rFont val="Arial"/>
        <family val="2"/>
      </rPr>
      <t xml:space="preserve">                                                                                   3, 3 + 2, 6 = 5, 90</t>
    </r>
  </si>
  <si>
    <r>
      <t xml:space="preserve">MTŽ SOKL KERAMICKÝ ROVNÝ NA FLEX. LEPIDLO V. 150 MM </t>
    </r>
    <r>
      <rPr>
        <i/>
        <sz val="9"/>
        <rFont val="Arial"/>
        <family val="2"/>
      </rPr>
      <t xml:space="preserve">- v mč. 2.02                                     </t>
    </r>
    <r>
      <rPr>
        <i/>
        <sz val="8"/>
        <rFont val="Arial"/>
        <family val="2"/>
      </rPr>
      <t>4, 8 + 0, 15 = 4, 95</t>
    </r>
  </si>
  <si>
    <r>
      <t xml:space="preserve">DODÁVKA - DLAŽBA KERAMICKÁ </t>
    </r>
    <r>
      <rPr>
        <i/>
        <sz val="9"/>
        <rFont val="Arial"/>
        <family val="2"/>
      </rPr>
      <t xml:space="preserve">- výběr přizpůsobit povrchu a barvě stávající dlažby                       </t>
    </r>
    <r>
      <rPr>
        <i/>
        <sz val="8"/>
        <rFont val="Arial"/>
        <family val="2"/>
      </rPr>
      <t>8 * 1, 05 + 4, 95 * 0, 15 * 1, 1 = 9, 216</t>
    </r>
  </si>
  <si>
    <r>
      <t xml:space="preserve">DMTŽ SOKLÍK / LIŠTA PLASTOVÁ </t>
    </r>
    <r>
      <rPr>
        <i/>
        <sz val="9"/>
        <rFont val="Arial"/>
        <family val="2"/>
      </rPr>
      <t xml:space="preserve">- v mč. 1.07 + 2. 07  </t>
    </r>
    <r>
      <rPr>
        <i/>
        <sz val="8"/>
        <rFont val="Arial"/>
        <family val="2"/>
      </rPr>
      <t xml:space="preserve">                                                                                          3, 2 * 2  + 0, 2 * 4 = 6, 40 </t>
    </r>
  </si>
  <si>
    <r>
      <t>VÝŘEZ PÁSU Š. 100 MM  PODLAHOVÉ KRYTINY PVC/ KOBEREC                                                       -</t>
    </r>
    <r>
      <rPr>
        <i/>
        <sz val="9"/>
        <rFont val="Arial"/>
        <family val="2"/>
      </rPr>
      <t xml:space="preserve"> v místě založení předstěny v mč. 1. 07 + 2. 07                                                                                           </t>
    </r>
    <r>
      <rPr>
        <i/>
        <sz val="8"/>
        <rFont val="Arial"/>
        <family val="2"/>
      </rPr>
      <t>2, 8 * 0, 1 * 2 = 0, 56</t>
    </r>
  </si>
  <si>
    <t>Propočet nákl. PSV-MŠ Motýlek-pav.A,C,D,E a v B výměník ÚT-zdravotní technika</t>
  </si>
  <si>
    <t>Pol. č.</t>
  </si>
  <si>
    <t>Popis položky</t>
  </si>
  <si>
    <t>M.j.</t>
  </si>
  <si>
    <t>Množst.</t>
  </si>
  <si>
    <t>Cena za jednotku</t>
  </si>
  <si>
    <t>Celkem</t>
  </si>
  <si>
    <t>A01</t>
  </si>
  <si>
    <t>721-kanalizace-dodávka a montáž</t>
  </si>
  <si>
    <t>demontáž stáv. potrubí od 4U(pav.A,C,D) + ve výdejnách jídel(pav.A,D) a  napojení  nového potrubí do stáv.kanal</t>
  </si>
  <si>
    <t>kpl</t>
  </si>
  <si>
    <t>potrubí HT-připojovací DN40</t>
  </si>
  <si>
    <t>m</t>
  </si>
  <si>
    <t>potrubí HT-připojovací DN50</t>
  </si>
  <si>
    <t>potrubí HT-připojovací DN70</t>
  </si>
  <si>
    <t>vyvedení odpad. výpustek DN40</t>
  </si>
  <si>
    <t>ks</t>
  </si>
  <si>
    <t>vyvedení odpad. výpustek DN50</t>
  </si>
  <si>
    <t>zápach.uzávěrka podomítková pro myčku DN40 (pav.A,D)</t>
  </si>
  <si>
    <t>zkouška těsnosti kanal.do DN125</t>
  </si>
  <si>
    <t>přesun hmot v obj.  výšky  od 6 do12m</t>
  </si>
  <si>
    <t>%</t>
  </si>
  <si>
    <t>721-celkem</t>
  </si>
  <si>
    <t>A02</t>
  </si>
  <si>
    <t>722-Vnitřní vodovod-dod. a montáž</t>
  </si>
  <si>
    <t>napojení do stáv.rozvodů-odříznutí,vsazení přechodky a redukce a propojení potrubí,demontáž izolace a její opětovná montáž: ,5/4"- pav.A,D,E</t>
  </si>
  <si>
    <t>napojení do stáv.rozvodů-odříznutí,vsazení přechodky a redukce apropojení potrubí,demontáž izolace a její opětovná montáž: ,1"- pav.C</t>
  </si>
  <si>
    <t>napojení do stáv.rozvodů-odříznutí,vsazení přechodky a redukce a propojení potrubí,demontáž izolace a její opětovná montáž: ,3/4"- pav. A,C,D,E</t>
  </si>
  <si>
    <t>napojení do stáv.rozvodů-odříznutí, vsazení přechodky a redukce  a propojení potrubí,  propojení potrubí mezi výměníkem a zásobníkem ,demontáž izolace a její opětovná montáž: ,2"2ks+1"3ks-rozvodna ÚT pav.B</t>
  </si>
  <si>
    <t>potrubí ocelové pozink. DN50 s tepel. izolací tl.15mm-rozvodna ÚT pav.B</t>
  </si>
  <si>
    <t>potrubí ocelové pozink. DN25 s tepel. izolací tl.15mm-rozvodna ÚT pav.B</t>
  </si>
  <si>
    <t>str.2</t>
  </si>
  <si>
    <t>stud.voda-potrubí PP-RCT, S 4,   50x5,6   s izolací tl.15mm - pav: A,D,E</t>
  </si>
  <si>
    <t>stud.voda-potrubí PP-RCT, S 4,  40x4,5  s izolací tl.15mm- pav. A,C,D,E</t>
  </si>
  <si>
    <r>
      <t xml:space="preserve">ZÁKLADNÍ AKRYLÁTOVÁ JEDNONÁSOBNÁ PENETRACE POD MALBY </t>
    </r>
    <r>
      <rPr>
        <i/>
        <sz val="9"/>
        <rFont val="Arial"/>
        <family val="2"/>
      </rPr>
      <t xml:space="preserve">- na sádrokartonu               </t>
    </r>
    <r>
      <rPr>
        <i/>
        <sz val="8"/>
        <rFont val="Arial"/>
        <family val="2"/>
      </rPr>
      <t>8, 284 + 0, 993 + 1, 785 + 1, 475 + 1, 533 + 4, 673 + 1, 283 + 5, 845 + 2, 12 + 7, 445                                                              8, 544 + 1, 796 + 0, 911 + 1, 89 = 48, 577</t>
    </r>
  </si>
  <si>
    <r>
      <t xml:space="preserve">VYBOURÁNÍ OTVORŮ PLOCHY DO 0,09 M2 VE ZDI CIHELNÉ TL. DO 15 CM                                       </t>
    </r>
    <r>
      <rPr>
        <i/>
        <sz val="8"/>
        <rFont val="Arial"/>
        <family val="2"/>
      </rPr>
      <t xml:space="preserve">4 + 4 = 8, 00 </t>
    </r>
  </si>
  <si>
    <r>
      <t xml:space="preserve">VYBOURÁNÍ OTVORŮ VE STROPECH Z PREFABRIKÁTŮ TL. PŘES 12 CM                                      PLOCHY OTVORŮ DO 0,09 M2 - </t>
    </r>
    <r>
      <rPr>
        <i/>
        <sz val="9"/>
        <rFont val="Arial"/>
        <family val="2"/>
      </rPr>
      <t xml:space="preserve"> vel. 100 x 100 mm                                                                                </t>
    </r>
    <r>
      <rPr>
        <i/>
        <sz val="8"/>
        <rFont val="Arial"/>
        <family val="2"/>
      </rPr>
      <t>4 +1 + 4 + 1 = 10, 00</t>
    </r>
  </si>
  <si>
    <r>
      <t xml:space="preserve">VYBOURÁNÍ KAPES VE ZDI CIHELNÉ PRO PRVKY HL. DO 10 CM                                                       </t>
    </r>
    <r>
      <rPr>
        <i/>
        <sz val="9"/>
        <rFont val="Arial"/>
        <family val="2"/>
      </rPr>
      <t xml:space="preserve">- odhalení míst pro výměnu rohových ventilů v mč. 1. 06 + 2. 06                                                               </t>
    </r>
    <r>
      <rPr>
        <i/>
        <sz val="8"/>
        <rFont val="Arial"/>
        <family val="2"/>
      </rPr>
      <t>4 + 4 = 8, 00</t>
    </r>
  </si>
  <si>
    <r>
      <t xml:space="preserve">VNITROSTAVENIŠTNÍ DOPRAVA SUTI ZA KAŽDÝCH DALŠÍCH 5 M                                                     </t>
    </r>
    <r>
      <rPr>
        <i/>
        <sz val="8"/>
        <rFont val="Arial CE"/>
        <family val="0"/>
      </rPr>
      <t xml:space="preserve">       1, 569 * 6 = 9, 414                                          </t>
    </r>
  </si>
  <si>
    <t>demontáž dětských umyvadel+baterie stoj.+sifon-           pav.A-8ks,C-4ks,D-8ks</t>
  </si>
  <si>
    <t>Vedlejší rozpočtové náklady - GZS</t>
  </si>
  <si>
    <t>Zdravotní instalace a výměník ÚT</t>
  </si>
  <si>
    <t>Elektroinstalace - výměník ÚT</t>
  </si>
  <si>
    <t>Elektroinstalace celkem - jednotná cena pro ocenění 10. 000,- Kč             Bude vyúčtováno položkově dle skutečně provedených prací</t>
  </si>
  <si>
    <t>sou</t>
  </si>
  <si>
    <t xml:space="preserve">  ZTI - obj. A, C, D, E  a výměník ÚT     </t>
  </si>
  <si>
    <t>ZTI + úpravy výměníku ÚT celkem ( bez DPH )</t>
  </si>
  <si>
    <t>Elektroinstalace - výměník ÚT ( bez DPH ) celkem</t>
  </si>
  <si>
    <t>Rekapitulace ZTI a úpravy ve výměníku ÚT :</t>
  </si>
  <si>
    <t xml:space="preserve">demontáž a montáž stáv.vodoměru závitový G 1/2" - rozvodna ÚT pav.B </t>
  </si>
  <si>
    <t xml:space="preserve">demontáž a montáž stáv.čerpadla- rozvodna ÚT pav.B </t>
  </si>
  <si>
    <t>součet</t>
  </si>
  <si>
    <t>přesun hmot v obj. výškyod 6 do12m</t>
  </si>
  <si>
    <t>722-celkem</t>
  </si>
  <si>
    <t>A05</t>
  </si>
  <si>
    <t>725-zařizovací předměty</t>
  </si>
  <si>
    <t>pětiumývadlo 5UD -deska 2400x490 mm, vč.konzolí a úhelníku- pav. A-1ks,D-2ks</t>
  </si>
  <si>
    <t>pětiumývadlo 5UD1 -deska 2170x490 mm, vč.konzolí a úhelníku- pav. A-1ks,C-1ks</t>
  </si>
  <si>
    <t>demontáž a znovumotáž umývadel  se zápach.uzávěrkou ve výdejnách jídel- pav. A-2ks,D-2ks</t>
  </si>
  <si>
    <t>demontáž a znovumotáž dvoudřezů v kuch.linkách,  se zápach.uzávěrkou -ve výdejnách jídel- pav. A-2ks,D-2ks</t>
  </si>
  <si>
    <t>baterie stojánková pák.  nerezová lesklá s keramickou kartuší , bez výpusti,s roh.ventily-2ks -pro U ve výdejnách jídel- pav. A-2ks,D-2ks</t>
  </si>
  <si>
    <t>str.4</t>
  </si>
  <si>
    <t>baterie dřezová stojánková pák.  nerezová lesklá s keramickou kartuší , s otáčivým ústím a délkou ramínka 265mm ,s roh.ventily-2ks -pro DSve výdejnách jídel- pav. A-2ks,D-2ks</t>
  </si>
  <si>
    <t>baterie stojánková pák.na jednu vodu  nerezová lesklá s keramickou kartuší , bez výpusti,s roh.ventilem-1ks -pro 5UD+5UD1 = 5x5 =25ks- pav. A,C,D</t>
  </si>
  <si>
    <t>baterie nástěnné pák.  nerezová lesklá s keramickou kartuší , s nastavitelnou výškou sprchy-pro SP- pav. A-2ks, C-1ks,D-2ks, E-2ks</t>
  </si>
  <si>
    <t>termoskopický  ventil směšovací nerezový na stěnu s  průtokem minim.0,8 l/s= 48 l/min. - pav. A-2ks, C-1ks,D-2ks, E-2ks</t>
  </si>
  <si>
    <t>zápach.uzávěrky DN40 pro 5UD+5UD1 = 5x5 =25ks- pav. A,C,D</t>
  </si>
  <si>
    <r>
      <t xml:space="preserve">Objednatel  : </t>
    </r>
    <r>
      <rPr>
        <sz val="10"/>
        <rFont val="Arial CE"/>
        <family val="2"/>
      </rPr>
      <t xml:space="preserve">    </t>
    </r>
    <r>
      <rPr>
        <sz val="9"/>
        <rFont val="Arial CE"/>
        <family val="0"/>
      </rPr>
      <t xml:space="preserve">Statutární město Liberec, nám.Dr. E. Beneše 1/1, 460 59 Liberec 1    IČ : 00262978                               </t>
    </r>
    <r>
      <rPr>
        <b/>
        <sz val="10"/>
        <rFont val="Arial CE"/>
        <family val="2"/>
      </rPr>
      <t xml:space="preserve">                </t>
    </r>
    <r>
      <rPr>
        <sz val="8"/>
        <rFont val="Arial CE"/>
        <family val="2"/>
      </rPr>
      <t xml:space="preserve"> </t>
    </r>
    <r>
      <rPr>
        <i/>
        <sz val="8"/>
        <rFont val="Arial CE"/>
        <family val="2"/>
      </rPr>
      <t xml:space="preserve">Program :  PCSOFT,  Cenová soustava : ceníky  ÚRS Praha a.s. </t>
    </r>
  </si>
  <si>
    <t>Mateřská škola Motýlek, Broumovská ul. 840/7</t>
  </si>
  <si>
    <r>
      <t xml:space="preserve">   </t>
    </r>
    <r>
      <rPr>
        <b/>
        <sz val="9"/>
        <rFont val="Arial CE"/>
        <family val="0"/>
      </rPr>
      <t>Obnova vodovodního potrubí v prostoru soc. zařízení</t>
    </r>
  </si>
  <si>
    <r>
      <t xml:space="preserve">   </t>
    </r>
    <r>
      <rPr>
        <b/>
        <sz val="9"/>
        <rFont val="Arial CE"/>
        <family val="0"/>
      </rPr>
      <t xml:space="preserve">Mateřská škola Motýlek, Broumovská ul. 840 / 7, Liberec </t>
    </r>
  </si>
  <si>
    <t>KUS</t>
  </si>
  <si>
    <t>231701500</t>
  </si>
  <si>
    <t>763</t>
  </si>
  <si>
    <t>286116001</t>
  </si>
  <si>
    <t>286116002</t>
  </si>
  <si>
    <t>484414000</t>
  </si>
  <si>
    <t>766</t>
  </si>
  <si>
    <t>PENETRACE PODKLADU PODLAHY</t>
  </si>
  <si>
    <t>776</t>
  </si>
  <si>
    <t>284110090</t>
  </si>
  <si>
    <t>781</t>
  </si>
  <si>
    <t>155</t>
  </si>
  <si>
    <t>Svislé konstrukce</t>
  </si>
  <si>
    <t>Svislé konstrukce celekm</t>
  </si>
  <si>
    <t xml:space="preserve">Ostatní a dokončující práce a konstrukce </t>
  </si>
  <si>
    <t>Ostatní a dokončující práce a konstrukce celkem</t>
  </si>
  <si>
    <t>800-781</t>
  </si>
  <si>
    <t>Obklady keramické</t>
  </si>
  <si>
    <t>Obklady keramické celkem</t>
  </si>
  <si>
    <t>800-763</t>
  </si>
  <si>
    <t>Sádrokartonové konstrukce</t>
  </si>
  <si>
    <t>Sádrokartonové konstrukce celkem</t>
  </si>
  <si>
    <t>Elektroinstalace</t>
  </si>
  <si>
    <t>Elektroinstalace celkem</t>
  </si>
  <si>
    <t>800-776</t>
  </si>
  <si>
    <t>Podlahy povlakové</t>
  </si>
  <si>
    <t>Podlahy povlakové celkem</t>
  </si>
  <si>
    <t>974 03-1137</t>
  </si>
  <si>
    <r>
      <t xml:space="preserve">SEKÁNÍ RÝH VE ZDI CIHELNÉ  5 X 30 CM  </t>
    </r>
    <r>
      <rPr>
        <i/>
        <sz val="9"/>
        <rFont val="Arial"/>
        <family val="2"/>
      </rPr>
      <t>- mč. 1.13 na podestě schodiště</t>
    </r>
  </si>
  <si>
    <t>974 03-1139</t>
  </si>
  <si>
    <t>971 03-3331</t>
  </si>
  <si>
    <t xml:space="preserve">VYBOURÁNÍ OTVORŮ PLOCHY DO 0,09 M2 VE ZDI CIHELNÉ TL. DO 15 CM </t>
  </si>
  <si>
    <t>971 03-3341</t>
  </si>
  <si>
    <t xml:space="preserve">VYBOURÁNÍ OTVORŮ PLOCHY DO 0,09 M2 VE ZDI CIHELNÉ TL. DO 30 CM </t>
  </si>
  <si>
    <t>978 05-9541</t>
  </si>
  <si>
    <t>978 05-9511</t>
  </si>
  <si>
    <t>972 01-2211</t>
  </si>
  <si>
    <r>
      <t xml:space="preserve">VYBOURÁNÍ OTVORŮ VE STROPECH Z PREFABRIKÁTŮ TL. PŘES 12 CM                                      PLOCHY OTVORŮ DO 0,09 M2 - </t>
    </r>
    <r>
      <rPr>
        <i/>
        <sz val="9"/>
        <rFont val="Arial"/>
        <family val="2"/>
      </rPr>
      <t xml:space="preserve"> vel. 100 x 100 mm</t>
    </r>
  </si>
  <si>
    <t>962 03-1133</t>
  </si>
  <si>
    <t>973 03-1512</t>
  </si>
  <si>
    <t>971 - R1</t>
  </si>
  <si>
    <t>979 01-1111</t>
  </si>
  <si>
    <r>
      <t xml:space="preserve">SVISLÁ DOPRAVA SUTI ZA PRVÉ PODLAŽÍ </t>
    </r>
    <r>
      <rPr>
        <i/>
        <sz val="9"/>
        <rFont val="Arial"/>
        <family val="2"/>
      </rPr>
      <t>- podíl sutí z 2. np</t>
    </r>
  </si>
  <si>
    <t>979 01-3831</t>
  </si>
  <si>
    <r>
      <t>DROBNÉ BOURACÍ PRÁCE PRO STAVEBNÍ ÚPRAVY A ROZVODY ELEKTRO A ZTI                         -</t>
    </r>
    <r>
      <rPr>
        <i/>
        <sz val="9"/>
        <rFont val="Arial"/>
        <family val="2"/>
      </rPr>
      <t xml:space="preserve"> 5 hodin / podlaží ( mimo uvedené v rozpočtu ZTI ) </t>
    </r>
  </si>
  <si>
    <t>310 23-6241</t>
  </si>
  <si>
    <r>
      <t>ZAZDÍVKA OTVORŮ PLOCHY DO 0,09 M2 ZDIVO CIHELNÉ TL. DO 30 CM</t>
    </r>
    <r>
      <rPr>
        <i/>
        <sz val="9"/>
        <rFont val="Arial"/>
        <family val="2"/>
      </rPr>
      <t xml:space="preserve"> - mč. 1. 13</t>
    </r>
  </si>
  <si>
    <t>340 23-6211</t>
  </si>
  <si>
    <t xml:space="preserve">ZAZDÍVKA OTVORŮ PLOCHY DO 0,09 M2 V PŘÍČKÁCH CIHELNÝCH TL. 10 CM </t>
  </si>
  <si>
    <t>340 23-5211</t>
  </si>
  <si>
    <r>
      <t xml:space="preserve">ZAZDÍVKA OTVORŮ PLOCHY DO 0, 0225 M2 V PŘÍČKÁCH CIHELNÝCH TL. 10 CM                         </t>
    </r>
    <r>
      <rPr>
        <i/>
        <sz val="9"/>
        <rFont val="Arial"/>
        <family val="2"/>
      </rPr>
      <t>- kapsy u výměny rohových ventilů v mč. 1. 06, 2. 06</t>
    </r>
  </si>
  <si>
    <t>310 23-6212</t>
  </si>
  <si>
    <r>
      <t>ZAZDÍVKA OTVORŮ PLOCHY DO 0,09 M2 V PŘÍČKÁCH TL. 15 CM -</t>
    </r>
    <r>
      <rPr>
        <i/>
        <sz val="9"/>
        <rFont val="Arial"/>
        <family val="2"/>
      </rPr>
      <t xml:space="preserve"> mč. 1.11</t>
    </r>
  </si>
  <si>
    <t>346 24-4361</t>
  </si>
  <si>
    <r>
      <t>ZAZDÍVKA RÝH TL. 65 MM</t>
    </r>
    <r>
      <rPr>
        <i/>
        <sz val="9"/>
        <rFont val="Arial"/>
        <family val="2"/>
      </rPr>
      <t xml:space="preserve"> - lokální plochy v místě sekání rýh dle popisu v PD</t>
    </r>
  </si>
  <si>
    <r>
      <t xml:space="preserve">ZAZDÍVKA OTVORŮ PLOCHY DO 0, 0225 M2 V PŘÍČKÁCH CIHELNÝCH TL. 10 CM                         </t>
    </r>
    <r>
      <rPr>
        <i/>
        <sz val="9"/>
        <rFont val="Arial"/>
        <family val="2"/>
      </rPr>
      <t>- otvory v příčkách vel. 100 x 100 mm</t>
    </r>
  </si>
  <si>
    <t>340 23-7211</t>
  </si>
  <si>
    <r>
      <t xml:space="preserve">ZAZDÍVKA OTVORŮ PLOCHY DO 0, 25 M2 V PŘÍČKÁCH CIHELNÝCH TL. 10 CM </t>
    </r>
    <r>
      <rPr>
        <i/>
        <sz val="9"/>
        <rFont val="Arial"/>
        <family val="2"/>
      </rPr>
      <t xml:space="preserve">- mč.1. 05 </t>
    </r>
  </si>
  <si>
    <t>612 32-5222</t>
  </si>
  <si>
    <r>
      <t xml:space="preserve">OPRAVA OMÍTEK MALÝCH PLOCH STĚN ŠTUKOVÝCH PLOCHY DO  0, 25 M2 </t>
    </r>
    <r>
      <rPr>
        <i/>
        <sz val="9"/>
        <rFont val="Arial"/>
        <family val="2"/>
      </rPr>
      <t xml:space="preserve"> - mč. 1.09</t>
    </r>
  </si>
  <si>
    <t>612 32-5221</t>
  </si>
  <si>
    <t>612 14-2001</t>
  </si>
  <si>
    <t>612 13-5095</t>
  </si>
  <si>
    <t>PŘÍPLATEK ZA VYROVNÁNÍ VNITŘNÍCH STĚN TMELEM ZA KAŽDÝ DALŠÍ 1 MM</t>
  </si>
  <si>
    <t>612 13-5001</t>
  </si>
  <si>
    <r>
      <t xml:space="preserve">VYROVNÁNÍ VNITŘNÍCH STĚN MVC MALTOU TL. 10 MM                                                                      </t>
    </r>
    <r>
      <rPr>
        <i/>
        <sz val="9"/>
        <rFont val="Arial"/>
        <family val="2"/>
      </rPr>
      <t>- lokální plochy po odsekání obkladů a v jejich zpětného doplnění</t>
    </r>
  </si>
  <si>
    <t>612 13-5011</t>
  </si>
  <si>
    <r>
      <t xml:space="preserve">VYROVNÁNÍ VNITŘNÍCH STĚN TMELEM TL. 2 MM                                                                                </t>
    </r>
    <r>
      <rPr>
        <i/>
        <sz val="9"/>
        <rFont val="Arial"/>
        <family val="2"/>
      </rPr>
      <t xml:space="preserve"> - pod obklady v mč. 1. 08, 2.08,  mimo plochu dle položky 30 na přizdívkách                                             </t>
    </r>
    <r>
      <rPr>
        <i/>
        <sz val="8"/>
        <rFont val="Arial"/>
        <family val="2"/>
      </rPr>
      <t>30 - 13, 3 = 16, 70</t>
    </r>
  </si>
  <si>
    <t>611 12 - R1</t>
  </si>
  <si>
    <r>
      <t>MTŽ OBKLADU NA PARAPET NA FLEX. LEPIDLO -</t>
    </r>
    <r>
      <rPr>
        <i/>
        <sz val="9"/>
        <rFont val="Arial"/>
        <family val="2"/>
      </rPr>
      <t xml:space="preserve"> vrcholy přizdívek                                                    </t>
    </r>
    <r>
      <rPr>
        <i/>
        <sz val="8"/>
        <rFont val="Arial"/>
        <family val="2"/>
      </rPr>
      <t>2, 975 + 2, 4 + 2, 975 + 2, 4 = 10, 75</t>
    </r>
  </si>
  <si>
    <r>
      <t xml:space="preserve">MTŽ OBKLAD PÓROVINOVÝ NA FLEX. LEPIDLO  </t>
    </r>
    <r>
      <rPr>
        <i/>
        <sz val="9"/>
        <rFont val="Arial"/>
        <family val="2"/>
      </rPr>
      <t xml:space="preserve">- oprava v mč. 1. 06 + 2. 06                                     </t>
    </r>
    <r>
      <rPr>
        <i/>
        <sz val="8"/>
        <rFont val="Arial"/>
        <family val="2"/>
      </rPr>
      <t xml:space="preserve"> 1 + 1 = 2, 00</t>
    </r>
  </si>
  <si>
    <r>
      <t xml:space="preserve">MTŽ OBKLAD PÓROVINOVÝ NA FLEX. LEPIDLO  </t>
    </r>
    <r>
      <rPr>
        <i/>
        <sz val="9"/>
        <rFont val="Arial"/>
        <family val="2"/>
      </rPr>
      <t xml:space="preserve">- opravy malých ploch dle popisu v PD                </t>
    </r>
    <r>
      <rPr>
        <i/>
        <sz val="8"/>
        <rFont val="Arial"/>
        <family val="2"/>
      </rPr>
      <t>0, 25 + 0, 5 * 2 + 1 + 0, 25 * 2 + 0, 5 + 1, 5 + 1, 3 = 6, 05</t>
    </r>
  </si>
  <si>
    <r>
      <t xml:space="preserve">PŘÍPLATEK ZA MTŽ OBKLADŮ PÓROVINOVÝCH NA PLOŠE JEDNOTLIVĚ DO 10 M2                      </t>
    </r>
    <r>
      <rPr>
        <i/>
        <sz val="8"/>
        <rFont val="Arial"/>
        <family val="2"/>
      </rPr>
      <t>30 + 2 + 6, 05 + 10, 75 * 0, 15 = 39, 663</t>
    </r>
  </si>
  <si>
    <r>
      <t>DODÁVKA - OBKLÁDAČKA PÓROVINOVÁ</t>
    </r>
    <r>
      <rPr>
        <i/>
        <sz val="9"/>
        <rFont val="Arial"/>
        <family val="2"/>
      </rPr>
      <t xml:space="preserve">  - výběr přizpůsobit stávajícím obkladům                             </t>
    </r>
    <r>
      <rPr>
        <i/>
        <sz val="8"/>
        <rFont val="Arial"/>
        <family val="2"/>
      </rPr>
      <t>39 ,663 * 1, 05 = 41 ,646</t>
    </r>
  </si>
  <si>
    <r>
      <t>NÁTĚR OMYVATELNÝ STĚN NAPUŠTĚNÍ</t>
    </r>
    <r>
      <rPr>
        <i/>
        <sz val="9"/>
        <rFont val="Arial"/>
        <family val="2"/>
      </rPr>
      <t xml:space="preserve"> - na nové předstěně v mč. 2.02, v. 135 cm                       </t>
    </r>
    <r>
      <rPr>
        <i/>
        <sz val="8"/>
        <rFont val="Arial"/>
        <family val="2"/>
      </rPr>
      <t>( 4, 835 + 0, 15 ) * 1, 35 = 6, 73</t>
    </r>
  </si>
  <si>
    <r>
      <t xml:space="preserve">OPRAVA NÁTĚR OMYVATELNÝ STĚN ZÁKLAD + TM + DVOJNÁSOBNÝ NÁTĚR                              - </t>
    </r>
    <r>
      <rPr>
        <i/>
        <sz val="9"/>
        <rFont val="Arial"/>
        <family val="2"/>
      </rPr>
      <t xml:space="preserve">mč. 1.02 a sokl na podestě v. 135 cm                                                                                                       </t>
    </r>
    <r>
      <rPr>
        <i/>
        <sz val="8"/>
        <rFont val="Arial"/>
        <family val="2"/>
      </rPr>
      <t xml:space="preserve"> 1, 35 * ( 0, 25 + 0, 2 * 2 ) + 2, 8 * 1, 35 + 0, 1 * 2 ,8 = 4, 938</t>
    </r>
  </si>
  <si>
    <r>
      <t>NÁTĚR LITINOVÝCH RADIÁTORŮ ČLÁNKOVÝCH ZÁKLADNÍ + DVOJNÁSOBNÝ NÁTĚR              -</t>
    </r>
    <r>
      <rPr>
        <i/>
        <sz val="9"/>
        <rFont val="Arial"/>
        <family val="2"/>
      </rPr>
      <t xml:space="preserve"> nátěr radiátorů v mč. 1. 08 + 2. 08 po úpravě velikosti  </t>
    </r>
  </si>
  <si>
    <r>
      <t xml:space="preserve">ODSTRANĚNÍ MALBY OŠKRÁBÁNÍM MÍSTNOST VÝŠKY DO 3,8 M </t>
    </r>
    <r>
      <rPr>
        <i/>
        <sz val="9"/>
        <rFont val="Arial"/>
        <family val="2"/>
      </rPr>
      <t xml:space="preserve">- plocha stěn                           - pouze stěny dotčené stavebními pracemi                                                                                                 </t>
    </r>
    <r>
      <rPr>
        <i/>
        <sz val="8"/>
        <rFont val="Arial"/>
        <family val="2"/>
      </rPr>
      <t xml:space="preserve">5, 727 + 8, 24 + 10, 806 + 0, 602 + 2, 36 + 2 ,604 + 2, 75 + 2, 458                                                                                             2, 36 + 0 ,438 + 7, 519 + 7, 563 + 6, 16 = 64, 587 </t>
    </r>
  </si>
  <si>
    <r>
      <t xml:space="preserve">ODSTRANĚNÍ MALBY OŠKRÁBÁNÍM MÍSTNOST VÝŠKY DO 3,8 M </t>
    </r>
    <r>
      <rPr>
        <i/>
        <sz val="9"/>
        <rFont val="Arial"/>
        <family val="2"/>
      </rPr>
      <t xml:space="preserve">- plocha stropů                         - pouze místnosti dotčené stavebními pracemi                                                                                              </t>
    </r>
    <r>
      <rPr>
        <i/>
        <sz val="8"/>
        <rFont val="Arial"/>
        <family val="2"/>
      </rPr>
      <t xml:space="preserve"> 7, 74 + 6, 11 + 9, 064 + 16, 946 + 9, 393 + 54 ,96 = 104, 213</t>
    </r>
  </si>
  <si>
    <r>
      <t xml:space="preserve">ROZMÝVÁNÍ PODKLADU PO OŠKRABÁNÍ MALBY V MÍSTNOSTECH V. DO 3, 8 M                             </t>
    </r>
    <r>
      <rPr>
        <i/>
        <sz val="8"/>
        <rFont val="Arial"/>
        <family val="2"/>
      </rPr>
      <t>64, 587 + 104, 213 = 168, 80</t>
    </r>
  </si>
  <si>
    <t xml:space="preserve">DVOJNÁSOBNÉ MALBY BÍLÉ NA SÁDROKARTONOVÉM POVRCHU + TMEL, OBRUS,                   AKRYLOVÁNÍ SPÁR, OPRÁŠENÍ                                                                                                                </t>
  </si>
  <si>
    <r>
      <t xml:space="preserve">ZÁKLADNÍ AKRYLÁTOVÁ JEDNONÁSOBNÁ PENETRACE POD MALBY </t>
    </r>
    <r>
      <rPr>
        <i/>
        <sz val="9"/>
        <rFont val="Arial"/>
        <family val="2"/>
      </rPr>
      <t xml:space="preserve">- na sádrokartonu           </t>
    </r>
    <r>
      <rPr>
        <i/>
        <sz val="8"/>
        <rFont val="Arial"/>
        <family val="2"/>
      </rPr>
      <t xml:space="preserve">2, 693 + 1, 176 + 5, 57 + 2, 871 + 2, 453 + 4, 215 + 0, 624 + 3, 369 + 8, 34                                                                          1, 187 + 7, 743 + 2, 39 + 1, 5 + 1, 176 + 5, 57 + 0 ,139 - 0, 083 + 0, 095 = 51, 075 </t>
    </r>
  </si>
  <si>
    <t xml:space="preserve"> ZAKRYTÍ VNITŘNÍCH PLOCH KONSTRUKCÍ NEBO PRVKŮ, VČ. ODSTRANĚNÍ</t>
  </si>
  <si>
    <r>
      <t xml:space="preserve">ODSEKÁNÍ VNITŘNÍCH OBKLADŮ PLOCHY PŘES 1 M2 </t>
    </r>
    <r>
      <rPr>
        <i/>
        <sz val="9"/>
        <rFont val="Arial"/>
        <family val="2"/>
      </rPr>
      <t>- mč. 1.05</t>
    </r>
    <r>
      <rPr>
        <i/>
        <sz val="8"/>
        <rFont val="Arial"/>
        <family val="2"/>
      </rPr>
      <t xml:space="preserve">                                                              0, 68 * 2, 2 + 0,15 * 2, 2 + 0 ,15 * 0, 68 = 1, 928</t>
    </r>
  </si>
  <si>
    <r>
      <t>ODSEKÁNÍ VNITŘNÍCH OBKLADŮ PLOCHY DO 1 M2</t>
    </r>
    <r>
      <rPr>
        <i/>
        <sz val="9"/>
        <rFont val="Arial"/>
        <family val="2"/>
      </rPr>
      <t xml:space="preserve">                                                                             - lokální plochy dle popisu v PD v místě rozkrývání konstrukcí SDK nebo sekání rýh                              </t>
    </r>
    <r>
      <rPr>
        <i/>
        <sz val="8"/>
        <rFont val="Arial"/>
        <family val="2"/>
      </rPr>
      <t>0, 25 + 1 + 0, 5 = 1, 75</t>
    </r>
  </si>
  <si>
    <r>
      <t xml:space="preserve">SEKÁNÍ RÝH VE ZDI CIHELNÉ 10 X 10 CM                                                                                                </t>
    </r>
    <r>
      <rPr>
        <i/>
        <sz val="8"/>
        <rFont val="Arial"/>
        <family val="2"/>
      </rPr>
      <t>0, 25 + 0, 2 = 0, 45</t>
    </r>
  </si>
  <si>
    <r>
      <t xml:space="preserve">SEKÁNÍ RÝH VE ZDI CIHELNÉ  10 X 20 CM                                                                                                </t>
    </r>
    <r>
      <rPr>
        <i/>
        <sz val="8"/>
        <rFont val="Arial"/>
        <family val="2"/>
      </rPr>
      <t xml:space="preserve"> 2, 35 + 1, 5 = 3 ,85</t>
    </r>
  </si>
  <si>
    <r>
      <t xml:space="preserve">VYBOURÁNÍ KAPES VE ZDI CIHELNÉ PRO PRVKY HL. DO 10 CM                                                       </t>
    </r>
    <r>
      <rPr>
        <i/>
        <sz val="9"/>
        <rFont val="Arial"/>
        <family val="2"/>
      </rPr>
      <t xml:space="preserve">- odhalení míst pro výměnu rohových ventilů v mč. 1. 06 </t>
    </r>
  </si>
  <si>
    <r>
      <t xml:space="preserve">VNITROSTAVENIŠTNÍ DOPRAVA SUTI ZA KAŽDÝCH DALŠÍCH 5 M                                                   </t>
    </r>
    <r>
      <rPr>
        <i/>
        <sz val="8"/>
        <rFont val="Arial CE"/>
        <family val="0"/>
      </rPr>
      <t xml:space="preserve">  1, 283 * 4 = 5, 132                                                </t>
    </r>
  </si>
  <si>
    <r>
      <t xml:space="preserve">ODVOZ SUTI NA SKLÁDKU ZA KAŽDÝ DALŠÍ 1 KM </t>
    </r>
    <r>
      <rPr>
        <i/>
        <sz val="9"/>
        <rFont val="Arial CE"/>
        <family val="0"/>
      </rPr>
      <t xml:space="preserve">                                                                                  </t>
    </r>
    <r>
      <rPr>
        <i/>
        <sz val="8"/>
        <rFont val="Arial CE"/>
        <family val="0"/>
      </rPr>
      <t xml:space="preserve">  1, 283 * 15 = 19, 245                                                                      </t>
    </r>
  </si>
  <si>
    <r>
      <t xml:space="preserve">PŘIZDÍVKA Z PLYNOSILIKÁTOVÝCH BLOKŮ TL. 15 CM HMOTNOSTI 500 KG/M3                              VČETNĚ KOTVENÍ VE SPÁRÁCH DO STÁVAJÍCÍHO ZDIVA </t>
    </r>
    <r>
      <rPr>
        <i/>
        <sz val="9"/>
        <rFont val="Arial"/>
        <family val="2"/>
      </rPr>
      <t xml:space="preserve">- mč. 1.05                                               </t>
    </r>
    <r>
      <rPr>
        <i/>
        <sz val="8"/>
        <rFont val="Arial"/>
        <family val="2"/>
      </rPr>
      <t>0, 7 * 2, 2 = 1, 54</t>
    </r>
  </si>
  <si>
    <r>
      <t>ZAZDÍVKA RÝH TL. 65 MM</t>
    </r>
    <r>
      <rPr>
        <i/>
        <sz val="9"/>
        <rFont val="Arial"/>
        <family val="2"/>
      </rPr>
      <t xml:space="preserve"> - lokální plochy v místě sekání rýh dle popisu v PD                                       </t>
    </r>
    <r>
      <rPr>
        <i/>
        <sz val="8"/>
        <rFont val="Arial"/>
        <family val="2"/>
      </rPr>
      <t>0, 02 + 0 , 025 + 0, 47 + 0, 3 = 0, 815</t>
    </r>
  </si>
  <si>
    <r>
      <t xml:space="preserve">POTAŽENÍ VNITŘNÍCH STĚN ARMOVACÍ TKANINOU DO TMELE                                                        </t>
    </r>
    <r>
      <rPr>
        <i/>
        <sz val="9"/>
        <rFont val="Arial"/>
        <family val="2"/>
      </rPr>
      <t xml:space="preserve">- plocha přizdívky a parapetu přizdívky, mč. 1.05                                                                                       </t>
    </r>
    <r>
      <rPr>
        <i/>
        <sz val="8"/>
        <rFont val="Arial"/>
        <family val="2"/>
      </rPr>
      <t>2, 2 * 0, 68 + 0 ,15 * 0, 68 + 2, 2 * 0 ,68 = 1, 924</t>
    </r>
  </si>
  <si>
    <r>
      <t xml:space="preserve">VYČIŠTĚNÍ BUDOV OBČANSKÉ VÝSTAVBY VÝŠKY PODLAŽÍ DO 4 M                                                </t>
    </r>
    <r>
      <rPr>
        <i/>
        <sz val="9"/>
        <rFont val="Arial"/>
        <family val="2"/>
      </rPr>
      <t xml:space="preserve"> - stavbou dotčené místnosti                                                                                                                         </t>
    </r>
    <r>
      <rPr>
        <i/>
        <sz val="8"/>
        <rFont val="Arial"/>
        <family val="2"/>
      </rPr>
      <t>9, 16 + 17, 93 + 9, 83 + 5, 57 + 17, 98 + 10, 35 + 7, 29 + 7, 7 = 85, 81</t>
    </r>
  </si>
  <si>
    <r>
      <t xml:space="preserve">LEŠENÍ POMOCNÉ PRO POZEMNÍ STAVBY VÝŠKY DO 1,9 M                                                             </t>
    </r>
    <r>
      <rPr>
        <i/>
        <sz val="9"/>
        <rFont val="Arial CE"/>
        <family val="0"/>
      </rPr>
      <t xml:space="preserve">- v místech prací na podhledech a kapotážích rozvodů pod stropem                                                          </t>
    </r>
    <r>
      <rPr>
        <i/>
        <sz val="8"/>
        <rFont val="Arial CE"/>
        <family val="0"/>
      </rPr>
      <t>10, 99 + 22, 44 = 33, 43</t>
    </r>
  </si>
  <si>
    <r>
      <t xml:space="preserve">OBKLAD ZE SÁDROKARTONOVÝCH DESEK VE TVARU "L" ROZVINUTÉ ŠÍŘE                                   DO 0,8 M OPLÁŠTĚNÝ DESKOU IMREGNOVANOU "H2" TL. 12, 5 MM, VČETNĚ OCHRANNÝCH ÚHELNÍKŮ </t>
    </r>
    <r>
      <rPr>
        <i/>
        <sz val="9"/>
        <rFont val="Arial"/>
        <family val="2"/>
      </rPr>
      <t xml:space="preserve">- dle popisu konstrukcí opláštění v 1. np                                                       </t>
    </r>
    <r>
      <rPr>
        <i/>
        <sz val="8"/>
        <rFont val="Arial"/>
        <family val="2"/>
      </rPr>
      <t>2, 65 + 3, 9 = 6, 55</t>
    </r>
  </si>
  <si>
    <r>
      <t xml:space="preserve">OBKLAD ZE SÁDROKARTONOVÝCH DESEK VE TVARU "L" ROZVINUTÉ ŠÍŘE                                   PŘES 0,8 M OPLÁŠTĚNÝ DESKOU IMREGNOVANOU "H2" TL. 12, 5 MM, VČETNĚ OCHRANNÝCH ÚHELNÍKŮ </t>
    </r>
    <r>
      <rPr>
        <i/>
        <sz val="9"/>
        <rFont val="Arial"/>
        <family val="2"/>
      </rPr>
      <t xml:space="preserve">- mč. 1.05 + 1.09                                                                                                </t>
    </r>
    <r>
      <rPr>
        <i/>
        <sz val="8"/>
        <rFont val="Arial"/>
        <family val="2"/>
      </rPr>
      <t>1, 5 + 1, 9 = 3, 40</t>
    </r>
  </si>
  <si>
    <r>
      <t xml:space="preserve">SÁDROKARTONOVÁ STĚNA TL. DO 87,5 MM ( 75 MM ) NA PROFILY CW + UW                             OPLÁŠTĚNÁ DESKOU IMPREGNOVANOU "H2" TL. 12,5 MM BEZ TEPELNÉ IZOLACE                    </t>
    </r>
    <r>
      <rPr>
        <i/>
        <sz val="9"/>
        <rFont val="Arial"/>
        <family val="2"/>
      </rPr>
      <t xml:space="preserve">- m.č 1.07     </t>
    </r>
    <r>
      <rPr>
        <i/>
        <sz val="8"/>
        <rFont val="Arial"/>
        <family val="2"/>
      </rPr>
      <t xml:space="preserve"> 2, 825 * 3 = 8, 475</t>
    </r>
  </si>
  <si>
    <r>
      <t xml:space="preserve">DMTŽ SÁDROKARTONOVÁ STĚNA 1X KCE + 1X DESKA                                                                    </t>
    </r>
    <r>
      <rPr>
        <i/>
        <sz val="9"/>
        <rFont val="Arial"/>
        <family val="2"/>
      </rPr>
      <t xml:space="preserve">- platí pro rozkrytí stávající kapotáže na potrubí dle popisu v PD, mč. 1. 05                          </t>
    </r>
  </si>
  <si>
    <r>
      <t xml:space="preserve">DMTŽ SÁDROKARTONOVÁ STĚNA 1X KCE + 1X DESKA                                                                    </t>
    </r>
    <r>
      <rPr>
        <i/>
        <sz val="9"/>
        <rFont val="Arial"/>
        <family val="2"/>
      </rPr>
      <t xml:space="preserve">- platí pro rozkrytí stávající kapotáže na potrubí na lokálních místech dle popisu v PD                          </t>
    </r>
    <r>
      <rPr>
        <i/>
        <sz val="8"/>
        <rFont val="Arial"/>
        <family val="2"/>
      </rPr>
      <t>0, 5 + 0, 5 + 2, 3 + 1, 6 + 0, 5 + 1, 3 = 6, 70</t>
    </r>
  </si>
  <si>
    <r>
      <t xml:space="preserve">DMTŽ SÁDROKARTONOVÁ STĚNA 1X KCE + 1X DESKA                                                                    </t>
    </r>
    <r>
      <rPr>
        <i/>
        <sz val="9"/>
        <rFont val="Arial"/>
        <family val="2"/>
      </rPr>
      <t>- platí pro rozkrytí stávající kapotáže na potrubí na lokálních místech dle popisu v PD</t>
    </r>
  </si>
  <si>
    <r>
      <t xml:space="preserve">DODÁVKA - DESKA SÁDROKARTONOVÁ GKBI TL.12,5 MM                                                                   </t>
    </r>
    <r>
      <rPr>
        <i/>
        <sz val="8"/>
        <rFont val="Arial"/>
        <family val="2"/>
      </rPr>
      <t xml:space="preserve"> 2, 2 * 1, 15 = 2, 53</t>
    </r>
  </si>
  <si>
    <r>
      <t xml:space="preserve">DMTŽ SÁDROKARTONOVÝ PODHLED 1 X KCE + 1X DESKA                                                                - </t>
    </r>
    <r>
      <rPr>
        <i/>
        <sz val="9"/>
        <rFont val="Arial"/>
        <family val="2"/>
      </rPr>
      <t xml:space="preserve">část podhledů v mč. 1.11 + 1.02                                                                                                               </t>
    </r>
    <r>
      <rPr>
        <i/>
        <sz val="8"/>
        <rFont val="Arial"/>
        <family val="2"/>
      </rPr>
      <t>5, 4 + 1 ,4 = 6, 80</t>
    </r>
  </si>
  <si>
    <r>
      <t xml:space="preserve">DODÁVKA - DESKA SÁDROKARTONOVÁ GKBI TL.12,5 MM                                                                     </t>
    </r>
    <r>
      <rPr>
        <i/>
        <sz val="8"/>
        <rFont val="Arial"/>
        <family val="2"/>
      </rPr>
      <t>6, 8 * 1, 15 = 7, 82</t>
    </r>
  </si>
  <si>
    <t xml:space="preserve">SÁDROKARTONOVÝ PODHLED - ZÁKLADNÍ PENETRAČNÍ NÁTĚR </t>
  </si>
  <si>
    <r>
      <t xml:space="preserve">DMTŽ PODHLED KAZETOVÝ NA ZAVĚŠENÉM ROŠTU </t>
    </r>
    <r>
      <rPr>
        <i/>
        <sz val="9"/>
        <rFont val="Arial"/>
        <family val="2"/>
      </rPr>
      <t xml:space="preserve">-  mč. 1.02 + 1. 08                                      </t>
    </r>
    <r>
      <rPr>
        <i/>
        <sz val="8"/>
        <rFont val="Arial"/>
        <family val="2"/>
      </rPr>
      <t>2, 5 + 3, 5 = 6, 00</t>
    </r>
  </si>
  <si>
    <r>
      <t xml:space="preserve">DODÁVKA - DLAŽBA KERAMICKÁ </t>
    </r>
    <r>
      <rPr>
        <i/>
        <sz val="9"/>
        <rFont val="Arial"/>
        <family val="2"/>
      </rPr>
      <t xml:space="preserve">- výběr přizpůsobit povrchu a barvě stávající dlažby                      </t>
    </r>
    <r>
      <rPr>
        <i/>
        <sz val="8"/>
        <rFont val="Arial"/>
        <family val="2"/>
      </rPr>
      <t>4 * 1, 05 = 4, 20</t>
    </r>
  </si>
  <si>
    <r>
      <t xml:space="preserve">DMTŽ SOKLÍK / LIŠTA PLASTOVÁ </t>
    </r>
    <r>
      <rPr>
        <i/>
        <sz val="9"/>
        <rFont val="Arial"/>
        <family val="2"/>
      </rPr>
      <t xml:space="preserve">- v mč. 1.07                                                                                       </t>
    </r>
    <r>
      <rPr>
        <i/>
        <sz val="8"/>
        <rFont val="Arial"/>
        <family val="2"/>
      </rPr>
      <t>2, 85 + 0, 2 * 2 = 3, 25</t>
    </r>
  </si>
  <si>
    <r>
      <t>VÝŘEZ PÁSU Š. 100 MM  PODLAHOVÉ KRYTINY PVC/ KOBEREC                                                       -</t>
    </r>
    <r>
      <rPr>
        <i/>
        <sz val="9"/>
        <rFont val="Arial"/>
        <family val="2"/>
      </rPr>
      <t xml:space="preserve"> v místě založení předstěny v mč. 1. 07                                                                                                      </t>
    </r>
    <r>
      <rPr>
        <i/>
        <sz val="8"/>
        <rFont val="Arial"/>
        <family val="2"/>
      </rPr>
      <t>2, 825 * 0,1 = 0, 283</t>
    </r>
  </si>
  <si>
    <r>
      <t xml:space="preserve">DODÁVKA - SOKLOVÁ LIŠTA PVC 18 X 80 MM                                                                                        </t>
    </r>
    <r>
      <rPr>
        <i/>
        <sz val="8"/>
        <rFont val="Arial"/>
        <family val="2"/>
      </rPr>
      <t>3, 25 * 1 ,1 = 3, 575</t>
    </r>
  </si>
  <si>
    <r>
      <t>MTŽ OBKLAD PÓROVINOVÝ NA FLEX. LEPIDLO -</t>
    </r>
    <r>
      <rPr>
        <i/>
        <sz val="9"/>
        <rFont val="Arial"/>
        <family val="2"/>
      </rPr>
      <t xml:space="preserve"> mč. 1.05                                                                  </t>
    </r>
    <r>
      <rPr>
        <i/>
        <sz val="8"/>
        <rFont val="Arial"/>
        <family val="2"/>
      </rPr>
      <t>dle PD :  2, 00</t>
    </r>
  </si>
  <si>
    <r>
      <t xml:space="preserve">MTŽ OBKLAD PÓROVINOVÝ NA FLEX. LEPIDLO  </t>
    </r>
    <r>
      <rPr>
        <i/>
        <sz val="9"/>
        <rFont val="Arial"/>
        <family val="2"/>
      </rPr>
      <t xml:space="preserve">- opravy malých ploch dle popisu v PD                  </t>
    </r>
    <r>
      <rPr>
        <i/>
        <sz val="8"/>
        <rFont val="Arial"/>
        <family val="2"/>
      </rPr>
      <t>0, 25 + 1 + 0, 25 + 0, 5 = 2, 00</t>
    </r>
  </si>
  <si>
    <r>
      <t xml:space="preserve">PŘÍPLATEK ZA MTŽ OBKLADŮ PÓROVINOVÝCH NA PLOŠE JEDNOTLIVĚ DO 10 M2                       </t>
    </r>
    <r>
      <rPr>
        <i/>
        <sz val="8"/>
        <rFont val="Arial"/>
        <family val="2"/>
      </rPr>
      <t>5 + 2, 2 * 0, 15 = 5, 33</t>
    </r>
  </si>
  <si>
    <r>
      <t>DODÁVKA - OBKLÁDAČKA PÓROVINOVÁ</t>
    </r>
    <r>
      <rPr>
        <i/>
        <sz val="9"/>
        <rFont val="Arial"/>
        <family val="2"/>
      </rPr>
      <t xml:space="preserve">  - výběr přizpůsobit stávajícím obkladům                           </t>
    </r>
    <r>
      <rPr>
        <i/>
        <sz val="8"/>
        <rFont val="Arial"/>
        <family val="2"/>
      </rPr>
      <t>5, 35 * 1, 05 = 5, 617</t>
    </r>
  </si>
  <si>
    <r>
      <t xml:space="preserve">ODSTRANĚNÍ MALBY OŠKRÁBÁNÍM MÍSTNOST VÝŠKY DO 3,8 M </t>
    </r>
    <r>
      <rPr>
        <i/>
        <sz val="9"/>
        <rFont val="Arial"/>
        <family val="2"/>
      </rPr>
      <t xml:space="preserve">- plocha stěn                           - pouze stěny dotčené stavebními pracemi                                                                                                   </t>
    </r>
    <r>
      <rPr>
        <i/>
        <sz val="8"/>
        <rFont val="Arial"/>
        <family val="2"/>
      </rPr>
      <t>1, 764 + 11, 638 + 5, 566 + 2, 365 + 10, 086 + 14, 454 - 2, 567 + 2, 73 = 46, 036</t>
    </r>
  </si>
  <si>
    <r>
      <t xml:space="preserve">ODSTRANĚNÍ MALBY OŠKRÁBÁNÍM MÍSTNOST VÝŠKY DO 3,8 M </t>
    </r>
    <r>
      <rPr>
        <i/>
        <sz val="9"/>
        <rFont val="Arial"/>
        <family val="2"/>
      </rPr>
      <t xml:space="preserve">- plocha stropů                         - pouze místnosti dotčené stavebními pracemi                                                                                            </t>
    </r>
    <r>
      <rPr>
        <i/>
        <sz val="8"/>
        <rFont val="Arial"/>
        <family val="2"/>
      </rPr>
      <t>16, 65 + 9, 13 + 8 ,396 + 6, 76 + 7, 7 = 48, 636</t>
    </r>
  </si>
  <si>
    <r>
      <t xml:space="preserve">ROZMÝVÁNÍ PODKLADU PO OŠKRABÁNÍ MALBY V MÍSTNOSTECH V. DO 3, 8 M                       </t>
    </r>
    <r>
      <rPr>
        <i/>
        <sz val="8"/>
        <rFont val="Arial"/>
        <family val="2"/>
      </rPr>
      <t>46, 036 + 48, 636 = 94, 672</t>
    </r>
  </si>
  <si>
    <r>
      <t xml:space="preserve">ZÁKLADNÍ AKRYLÁTOVÁ JEDNONÁSOBNÁ PENETRACE POD MALBY </t>
    </r>
    <r>
      <rPr>
        <i/>
        <sz val="9"/>
        <rFont val="Arial"/>
        <family val="2"/>
      </rPr>
      <t xml:space="preserve">- na sádrokartonu                </t>
    </r>
    <r>
      <rPr>
        <i/>
        <sz val="8"/>
        <rFont val="Arial"/>
        <family val="2"/>
      </rPr>
      <t>8, 475 + 11, 05 = 19, 525</t>
    </r>
  </si>
  <si>
    <r>
      <t>VYPLNĚNÍ DUTIN POLYURETANOVOU PĚNOU VE STROPECH</t>
    </r>
    <r>
      <rPr>
        <i/>
        <sz val="9"/>
        <rFont val="Arial"/>
        <family val="2"/>
      </rPr>
      <t xml:space="preserve"> - prostupy</t>
    </r>
  </si>
  <si>
    <r>
      <t xml:space="preserve">VYROVNÁNÍ VNITŘNÍCH STĚN MVC MALTOU TL. 10 MM </t>
    </r>
    <r>
      <rPr>
        <i/>
        <sz val="9"/>
        <rFont val="Arial"/>
        <family val="2"/>
      </rPr>
      <t>- na zazdívce rýh</t>
    </r>
  </si>
  <si>
    <r>
      <t xml:space="preserve">VYROVNÁNÍ VNITŘNÍCH STĚN MVC MALTOU TL. 10 MM </t>
    </r>
    <r>
      <rPr>
        <i/>
        <sz val="9"/>
        <rFont val="Arial"/>
        <family val="2"/>
      </rPr>
      <t>- na zazdívce otvorů a kapes</t>
    </r>
  </si>
  <si>
    <t>611 32-5222</t>
  </si>
  <si>
    <r>
      <t xml:space="preserve">OPRAVA OMÍTEK MALÝCH PLOCH STĚN ŠTUKOVÝCH PLOCHY DO  0, 09 M2  </t>
    </r>
    <r>
      <rPr>
        <i/>
        <sz val="9"/>
        <rFont val="Arial"/>
        <family val="2"/>
      </rPr>
      <t>- mč. 1.13</t>
    </r>
  </si>
  <si>
    <t>DODÁVKA - MONTÁŽNÍ POLYURETANOVÁ PĚNA, OBJEM KARTUŠE 400 ML</t>
  </si>
  <si>
    <r>
      <t xml:space="preserve">LEŠENÍ POMOCNÉ PRO POZEMNÍ STAVBY VÝŠKY DO 1,9 M                                                             </t>
    </r>
    <r>
      <rPr>
        <i/>
        <sz val="9"/>
        <rFont val="Arial CE"/>
        <family val="0"/>
      </rPr>
      <t>- v místech prací na podhledech a kapotážích rozvodů pod stropem</t>
    </r>
  </si>
  <si>
    <r>
      <t>STAVEBNÍ VÝPOMOCE PRO TZB                                                                                                            -</t>
    </r>
    <r>
      <rPr>
        <i/>
        <sz val="9"/>
        <rFont val="Arial"/>
        <family val="2"/>
      </rPr>
      <t xml:space="preserve"> ostatní drobné opravy a výpomoce pro úpravy elektro a neuvedené v rozpočtu ZTI</t>
    </r>
  </si>
  <si>
    <r>
      <t xml:space="preserve">ZAKRYTÍ PODLAH FÓLIE, TKANINA, DESKY APOD.                                                                               </t>
    </r>
    <r>
      <rPr>
        <i/>
        <sz val="9"/>
        <rFont val="Arial"/>
        <family val="2"/>
      </rPr>
      <t xml:space="preserve"> - ochrana stávajících podlahových krytin v místě stavebních prací</t>
    </r>
  </si>
  <si>
    <t>619 99-1001.1</t>
  </si>
  <si>
    <t>619 99-1011</t>
  </si>
  <si>
    <r>
      <t>ZAKRYTÍ KONSTRUKCÍ FÓLIE PE + PÁSKA -</t>
    </r>
    <r>
      <rPr>
        <i/>
        <sz val="9"/>
        <rFont val="Arial"/>
        <family val="2"/>
      </rPr>
      <t xml:space="preserve"> dtto, ale ochrana vybavení v místě prací</t>
    </r>
  </si>
  <si>
    <t>953 - R1</t>
  </si>
  <si>
    <r>
      <t>KONTROLNÍ SONDY DO KONSTRUKCÍ PŘED ZAHÁJENÍM BOURACÍCH PRACÍ                             A DEMONTÁŽÍ -</t>
    </r>
    <r>
      <rPr>
        <i/>
        <sz val="9"/>
        <rFont val="Arial"/>
        <family val="2"/>
      </rPr>
      <t xml:space="preserve"> k ověření trasy vedení rozvodů elektro a ZTI pod omítkou apod.</t>
    </r>
  </si>
  <si>
    <t>953 - R2</t>
  </si>
  <si>
    <t>953 - R3</t>
  </si>
  <si>
    <r>
      <t xml:space="preserve">DMTŽ OTOPNÉHO TĚLESA Z LITINOVÝCH ČLÁNKŮ +  ODEBRÁNÍ 5 KS ČLÁNKŮ                             ZPĚTNÁ MONTÁŽ OTOPNÉHO TĚLESA, ÚPRAVA ZÁVĚSŮ A PŘIPOJOVACÍHO POTRUBÍ          </t>
    </r>
    <r>
      <rPr>
        <i/>
        <sz val="9"/>
        <rFont val="Arial CE"/>
        <family val="0"/>
      </rPr>
      <t>- v mč. 2. 08, vč. vypuštění a napuštění soustavy, odvzdušnění, tlakové zkoušky</t>
    </r>
  </si>
  <si>
    <t>763 12-1428</t>
  </si>
  <si>
    <t>763 12-1429</t>
  </si>
  <si>
    <t>763 12-1714</t>
  </si>
  <si>
    <t>SÁDROKARTONOVÁ STĚNA - ZÁKLADNÍ PENETRAČNÍ NÁTĚR</t>
  </si>
  <si>
    <t>763 12-1811</t>
  </si>
  <si>
    <t>763 12-2820</t>
  </si>
  <si>
    <r>
      <t xml:space="preserve">MTŽ SÁDROKARTONOVÁ STĚNA DESKA 1X12,5 MM NA PROFILY UD+CD                                        </t>
    </r>
    <r>
      <rPr>
        <i/>
        <sz val="9"/>
        <rFont val="Arial"/>
        <family val="2"/>
      </rPr>
      <t>- dtto,ale zpětné opravy kapotáže</t>
    </r>
  </si>
  <si>
    <t>763 13-1831</t>
  </si>
  <si>
    <r>
      <t xml:space="preserve">DMTŽ SÁDROKARTONOVÝ PODHLED 1 X KCE + 1X DESKA                                                                - </t>
    </r>
    <r>
      <rPr>
        <i/>
        <sz val="9"/>
        <rFont val="Arial"/>
        <family val="2"/>
      </rPr>
      <t>část podhledů v mč. 1.11 + 2.11</t>
    </r>
  </si>
  <si>
    <t>763 13-2811</t>
  </si>
  <si>
    <r>
      <t>DMTŽ SÁDROKARTONOVÁ DESKA PODHLEDU</t>
    </r>
    <r>
      <rPr>
        <i/>
        <sz val="9"/>
        <rFont val="Arial"/>
        <family val="2"/>
      </rPr>
      <t xml:space="preserve">                                                                                    - rozkrytí spodní části kapotáže tvaru L, lokální místa dle popisu v PD </t>
    </r>
  </si>
  <si>
    <t>763 13-3820</t>
  </si>
  <si>
    <r>
      <t xml:space="preserve">MTŽ SÁDROKARTONOVÝ PODHLED 1X DESKA </t>
    </r>
    <r>
      <rPr>
        <i/>
        <sz val="9"/>
        <rFont val="Arial"/>
        <family val="2"/>
      </rPr>
      <t>-  zpětné úpravy podhledu mč.1.11 + 2.11</t>
    </r>
  </si>
  <si>
    <t>763 16-0000</t>
  </si>
  <si>
    <r>
      <t>MTŽ SÁDROKARTONOVÝ PODHLED DESKA 1 X 12,5 MM                                                                     -</t>
    </r>
    <r>
      <rPr>
        <i/>
        <sz val="9"/>
        <rFont val="Arial"/>
        <family val="2"/>
      </rPr>
      <t xml:space="preserve"> zpětné úpravy spodní části kapotáže tvaru L </t>
    </r>
  </si>
  <si>
    <t>763 13-1714</t>
  </si>
  <si>
    <t>SÁDROKARTONOVÝ PODHLED - ZÁKLADNÍ PENETRAČNÍ NÁTĚR</t>
  </si>
  <si>
    <t>763 17-3111</t>
  </si>
  <si>
    <t>MTŽ ÚCHYTU PRO UMÝVADLO DO SÁDROKARTONOVÉ KCE</t>
  </si>
  <si>
    <t>763 17-2311</t>
  </si>
  <si>
    <t>MTŽ REVIZNÍ DVÍŘKA VEL. DO 20 X 30 CM DO SÁDROKARTONOVÉ KCE</t>
  </si>
  <si>
    <t>763 17-2313</t>
  </si>
  <si>
    <t>MTŽ REVIZNÍ DVÍŘKA VEL. DO 40 X 40 CM DO SÁDROKARTONOVÉ KCE</t>
  </si>
  <si>
    <t>DODÁVKA - DVÍŘKA MONTÁŽNÍ PLASTOVÁ VEL. 200 X 300 MM</t>
  </si>
  <si>
    <t>DODÁVKA - DVÍŘKA MONTÁŽNÍ PLASTOVÁ VEL. 300 X 400 MM</t>
  </si>
  <si>
    <t>998 76-3302</t>
  </si>
  <si>
    <t>PŘESUN HMOT SÁDROKARTONOVÉ KCE OBJEKT VÝŠKY DO 12 M</t>
  </si>
  <si>
    <r>
      <t xml:space="preserve">  Pavilon E  </t>
    </r>
    <r>
      <rPr>
        <sz val="10"/>
        <rFont val="Arial"/>
        <family val="2"/>
      </rPr>
      <t xml:space="preserve"> </t>
    </r>
  </si>
  <si>
    <t xml:space="preserve">   Pavilon A  </t>
  </si>
  <si>
    <t xml:space="preserve">   Pavilon C</t>
  </si>
  <si>
    <r>
      <t xml:space="preserve">  Pavilon D </t>
    </r>
    <r>
      <rPr>
        <sz val="10"/>
        <rFont val="Arial"/>
        <family val="2"/>
      </rPr>
      <t xml:space="preserve"> </t>
    </r>
  </si>
  <si>
    <t xml:space="preserve">  Cena stavby celkem</t>
  </si>
  <si>
    <r>
      <t xml:space="preserve">SO 01 - Pavilon A   </t>
    </r>
    <r>
      <rPr>
        <b/>
        <sz val="10"/>
        <color indexed="12"/>
        <rFont val="Arial CE"/>
        <family val="0"/>
      </rPr>
      <t>( 1. np + 2. np )</t>
    </r>
  </si>
  <si>
    <r>
      <t xml:space="preserve">SO 01 - Pavilon D  </t>
    </r>
    <r>
      <rPr>
        <b/>
        <sz val="10"/>
        <color indexed="12"/>
        <rFont val="Arial CE"/>
        <family val="0"/>
      </rPr>
      <t xml:space="preserve"> ( 1. np + 2. np )</t>
    </r>
  </si>
  <si>
    <r>
      <t xml:space="preserve">SO 01 - Pavilon E </t>
    </r>
    <r>
      <rPr>
        <b/>
        <sz val="10"/>
        <color indexed="12"/>
        <rFont val="Arial CE"/>
        <family val="0"/>
      </rPr>
      <t xml:space="preserve">  ( 1. np + 2. np )</t>
    </r>
  </si>
  <si>
    <t xml:space="preserve">   </t>
  </si>
  <si>
    <r>
      <t xml:space="preserve"> SO 01 - Pavilon C</t>
    </r>
    <r>
      <rPr>
        <b/>
        <sz val="10"/>
        <color indexed="12"/>
        <rFont val="Arial CE"/>
        <family val="0"/>
      </rPr>
      <t xml:space="preserve">   ( 1. np )</t>
    </r>
  </si>
  <si>
    <r>
      <t>DMTŽ A ZPĚTNÁ MTŽ NÁSTAVBY VESTAVĚNÉ SKŘÍNĚ</t>
    </r>
    <r>
      <rPr>
        <i/>
        <sz val="9"/>
        <rFont val="Arial"/>
        <family val="2"/>
      </rPr>
      <t xml:space="preserve"> - mč. 1.09</t>
    </r>
  </si>
  <si>
    <t>766 82 - R1</t>
  </si>
  <si>
    <t>766 81 - R2</t>
  </si>
  <si>
    <r>
      <t>DMTŽ KUCHYŇSKÉ LINKY DŘEVO/KOV, VČ. HORNÍCH SKŘÍNĚK, SPOTŘEBIČŮ, DŘEZU               -</t>
    </r>
    <r>
      <rPr>
        <i/>
        <sz val="9"/>
        <rFont val="Arial"/>
        <family val="2"/>
      </rPr>
      <t xml:space="preserve"> mč. 1. 09 + 2. 09 </t>
    </r>
  </si>
  <si>
    <t>766 81 - R3</t>
  </si>
  <si>
    <t>ZPĚTNÁ MTŽ KUCHYŇSKÉ LINKY, VČ. NAPOJENÍ SPOTŘEBIČŮ A DŘEZU</t>
  </si>
  <si>
    <t>998 76-6102</t>
  </si>
  <si>
    <t>PŘESUN HMOT TRUHLÁŘSKÉ KCE OBJEKT VÝŠKY DO 12 M</t>
  </si>
  <si>
    <t>771 57-3810</t>
  </si>
  <si>
    <r>
      <t xml:space="preserve">DMTŽ KERAMICKÉ DLAŽBY KLADENÉ NA LEPIDLO                                                                              </t>
    </r>
    <r>
      <rPr>
        <i/>
        <sz val="9"/>
        <rFont val="Arial"/>
        <family val="2"/>
      </rPr>
      <t xml:space="preserve"> - opravy dlažeb, dle PD cca 4m2 / podlaží</t>
    </r>
  </si>
  <si>
    <t>771 57-4115</t>
  </si>
  <si>
    <r>
      <t xml:space="preserve">MTŽ DLAŽBA KERAMICKÁ REŽNÁ HLADKÁ NA FLEX. LEPIDLO </t>
    </r>
    <r>
      <rPr>
        <i/>
        <sz val="9"/>
        <rFont val="Arial"/>
        <family val="2"/>
      </rPr>
      <t xml:space="preserve"> - dtto</t>
    </r>
  </si>
  <si>
    <t>771 57-9191</t>
  </si>
  <si>
    <t>PŘÍPLATEK K CENĚ MTŽ DLAŽBY - PODLAHA PLOCHY JEDNOTLIVĚ DO 5 M2</t>
  </si>
  <si>
    <t>PŘÍPLATEK - SPÁROVACÍ TMEL ODOLNÝ VODĚ</t>
  </si>
  <si>
    <t>VYROVNÁNÍ PODKLADU SAMONIVELAČNÍ STĚRKOU TL. 4 MM PRO ZÁTĚŽ 15 MPA</t>
  </si>
  <si>
    <t>771 47-4114</t>
  </si>
  <si>
    <r>
      <t xml:space="preserve">MTŽ SOKL KERAMICKÝ ROVNÝ NA FLEX. LEPIDLO V. 150 MM </t>
    </r>
    <r>
      <rPr>
        <i/>
        <sz val="9"/>
        <rFont val="Arial"/>
        <family val="2"/>
      </rPr>
      <t>- v mč. 2.02</t>
    </r>
  </si>
  <si>
    <t>634 91-1112</t>
  </si>
  <si>
    <r>
      <t xml:space="preserve">ŘEZÁNÍ SPÁR Š. 5 MM A HL. 20 MM                                                                                                        </t>
    </r>
    <r>
      <rPr>
        <i/>
        <sz val="9"/>
        <rFont val="Arial"/>
        <family val="2"/>
      </rPr>
      <t>- platí pro řezání ve spárách stávající dlažby pro provedení lokálních oprav dle potřeby</t>
    </r>
  </si>
  <si>
    <t>998 77-1102</t>
  </si>
  <si>
    <t>PŘESUN HMOT PODLAHY Z KERAMICKÉ DLAŽBY OBJEKT VÝŠKY DO 12 M</t>
  </si>
  <si>
    <t>776 40-1800</t>
  </si>
  <si>
    <t>776 51 - R1</t>
  </si>
  <si>
    <t>776 42-1100</t>
  </si>
  <si>
    <r>
      <t xml:space="preserve">LEPENÍ PODLAHOVÝ SOKLÍK PLASTOVÝ </t>
    </r>
    <r>
      <rPr>
        <i/>
        <sz val="9"/>
        <rFont val="Arial"/>
        <family val="2"/>
      </rPr>
      <t>- zpětná úprava na předstěně s napojením u stěny</t>
    </r>
  </si>
  <si>
    <r>
      <t>BOURÁNÍ PŘÍČEK CIHELNÝCH NA MVC TL. 15 CM</t>
    </r>
    <r>
      <rPr>
        <i/>
        <sz val="9"/>
        <rFont val="Arial"/>
        <family val="2"/>
      </rPr>
      <t xml:space="preserve"> - přizdívky v mč. 1.05 + 2.05                                  </t>
    </r>
    <r>
      <rPr>
        <i/>
        <sz val="8"/>
        <rFont val="Arial"/>
        <family val="2"/>
      </rPr>
      <t>0, 68 * 2, 4 + 0, 68 * 2, 35 = 3, 23</t>
    </r>
  </si>
  <si>
    <r>
      <t xml:space="preserve">ODSEKÁNÍ VNITŘNÍCH OBKLADŮ PLOCHY PŘES 1 M2 </t>
    </r>
    <r>
      <rPr>
        <i/>
        <sz val="9"/>
        <rFont val="Arial"/>
        <family val="2"/>
      </rPr>
      <t xml:space="preserve">- mč. 1.05, 1.08, 2.08                                      </t>
    </r>
    <r>
      <rPr>
        <i/>
        <sz val="8"/>
        <rFont val="Arial"/>
        <family val="2"/>
      </rPr>
      <t>8, 654 + 2, 094 + 8, 654 = 19, 402</t>
    </r>
  </si>
  <si>
    <r>
      <t>ODSEKÁNÍ VNITŘNÍCH OBKLADŮ PLOCHY DO 1 M2</t>
    </r>
    <r>
      <rPr>
        <i/>
        <sz val="9"/>
        <rFont val="Arial"/>
        <family val="2"/>
      </rPr>
      <t xml:space="preserve"> - mč. 1.06, 2.06                                                     </t>
    </r>
    <r>
      <rPr>
        <i/>
        <sz val="8"/>
        <rFont val="Arial"/>
        <family val="2"/>
      </rPr>
      <t xml:space="preserve"> 1 + 1 = 2, 00</t>
    </r>
  </si>
  <si>
    <r>
      <t>ODSEKÁNÍ VNITŘNÍCH OBKLADŮ PLOCHY DO 1 M2</t>
    </r>
    <r>
      <rPr>
        <i/>
        <sz val="9"/>
        <rFont val="Arial"/>
        <family val="2"/>
      </rPr>
      <t xml:space="preserve">                                                                             - lokální plochy dle popisu v PD v místě rozkrývání konstrukcí SDK nebo sekání rýh                             </t>
    </r>
    <r>
      <rPr>
        <i/>
        <sz val="8"/>
        <rFont val="Arial"/>
        <family val="2"/>
      </rPr>
      <t xml:space="preserve">2, 25 + 0, 25 + 0, 5 + 0, 25 + 1, 30 = 4, 55 </t>
    </r>
  </si>
  <si>
    <r>
      <t xml:space="preserve">SEKÁNÍ RÝH VE ZDI CIHELNÉ 10 X 10 CM                                                                                                   </t>
    </r>
    <r>
      <rPr>
        <i/>
        <sz val="8"/>
        <rFont val="Arial"/>
        <family val="2"/>
      </rPr>
      <t xml:space="preserve"> 0, 2 * 2 = 0, 40</t>
    </r>
  </si>
  <si>
    <r>
      <t xml:space="preserve">SEKÁNÍ RÝH VE ZDI CIHELNÉ  10 X 20 CM                                                                                                 </t>
    </r>
    <r>
      <rPr>
        <i/>
        <sz val="8"/>
        <rFont val="Arial"/>
        <family val="2"/>
      </rPr>
      <t xml:space="preserve">1, 5 + 2, 35 + 0, 2 = 4, 05 </t>
    </r>
  </si>
  <si>
    <r>
      <t>PŘÍPLATEK ZA KAŽDÝCH DALŠÍCH 10 CM ŠÍŘKY NEBO 5 CM HLOUBKY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- rýha 10/45 cm</t>
    </r>
  </si>
  <si>
    <t xml:space="preserve">VNITROSTAVENIŠTNÍ DOPRAVA SUTI DO 10 M </t>
  </si>
  <si>
    <r>
      <t xml:space="preserve">VNITROSTAVENIŠTNÍ DOPRAVA SUTI ZA KAŽDÝCH DALŠÍCH 5 M                                                         </t>
    </r>
    <r>
      <rPr>
        <i/>
        <sz val="8"/>
        <rFont val="Arial CE"/>
        <family val="0"/>
      </rPr>
      <t xml:space="preserve"> 3, 913 * 6 = 23, 478                                                 </t>
    </r>
  </si>
  <si>
    <r>
      <t xml:space="preserve">ODVOZ SUTI NA SKLÁDKU ZA KAŽDÝ DALŠÍ 1 KM </t>
    </r>
    <r>
      <rPr>
        <i/>
        <sz val="9"/>
        <rFont val="Arial CE"/>
        <family val="0"/>
      </rPr>
      <t xml:space="preserve">                                                                                   </t>
    </r>
    <r>
      <rPr>
        <i/>
        <sz val="8"/>
        <rFont val="Arial CE"/>
        <family val="0"/>
      </rPr>
      <t xml:space="preserve">   3, 913 * 15 = 58, 695                 </t>
    </r>
    <r>
      <rPr>
        <i/>
        <sz val="9"/>
        <rFont val="Arial CE"/>
        <family val="0"/>
      </rPr>
      <t xml:space="preserve">                                                     </t>
    </r>
  </si>
  <si>
    <r>
      <t xml:space="preserve">PŘIZDÍVKA Z PLYNOSILIKÁTOVÝCH BLOKŮ TL. 15 CM HMOTNOSTI 500 KG/M3                              VČETNĚ KOTVENÍ VE SPÁRÁCH DO STÁVAJÍCÍHO ZDIVA </t>
    </r>
    <r>
      <rPr>
        <i/>
        <sz val="9"/>
        <rFont val="Arial"/>
        <family val="2"/>
      </rPr>
      <t xml:space="preserve">- mč. 1.08, 1.05, 2.08, 2.05                        </t>
    </r>
    <r>
      <rPr>
        <i/>
        <sz val="8"/>
        <rFont val="Arial"/>
        <family val="2"/>
      </rPr>
      <t>3, 124 + 1, 68 + 3, 124 + 1, 68 = 9, 608</t>
    </r>
  </si>
  <si>
    <r>
      <t>ZAZDÍVKA RÝH TL. 65 MM</t>
    </r>
    <r>
      <rPr>
        <i/>
        <sz val="9"/>
        <rFont val="Arial"/>
        <family val="2"/>
      </rPr>
      <t xml:space="preserve"> - lokální plochy v místě sekání rýh dle popisu v PD                                           </t>
    </r>
    <r>
      <rPr>
        <i/>
        <sz val="8"/>
        <rFont val="Arial"/>
        <family val="2"/>
      </rPr>
      <t>0, 2 + 2, 75 + 0, 04 + 0, 02 + 1, 12 = 4, 13</t>
    </r>
  </si>
  <si>
    <r>
      <t xml:space="preserve">POTAŽENÍ VNITŘNÍCH STĚN ARMOVACÍ TKANINOU DO TMELE                                                        </t>
    </r>
    <r>
      <rPr>
        <i/>
        <sz val="9"/>
        <rFont val="Arial"/>
        <family val="2"/>
      </rPr>
      <t xml:space="preserve">- plocha přizdívek a parapetu přizdívky, mč. 1.08, 2.08, 1.05, 2. 05                                                               </t>
    </r>
    <r>
      <rPr>
        <i/>
        <sz val="8"/>
        <rFont val="Arial"/>
        <family val="2"/>
      </rPr>
      <t>3, 728 + 2, 094 + 5, 428 + 2, 094 = 13, 344</t>
    </r>
  </si>
  <si>
    <t>Pokud je k řádku výkazu výměr evidovaný údaj ve sloupci Kód, jedná se o definovaný odkaz, na který se může odvolávat výkaz výměr z jiné položky.</t>
  </si>
  <si>
    <t xml:space="preserve">     Metodika pro zpracování rozpočtu</t>
  </si>
  <si>
    <t xml:space="preserve">       Uchazeč pro podání nabídky vyplní prázdná pole : </t>
  </si>
  <si>
    <t xml:space="preserve">Celý text položky, případně poznámky k obsahu a výpočtu cen položky jsou uvedeny dále v tištěných cenících vydaných ÚRS Praha ! </t>
  </si>
  <si>
    <t xml:space="preserve">       Jednotlivé sestavy jsou v souboru provázány ! </t>
  </si>
  <si>
    <t>J.cena = jednotková cena v sestavě Soupis prací o maximálním počtu tří desetinných míst uvedených v poli</t>
  </si>
  <si>
    <t>Položka obsahuje ve sloupci 3. Číslo položky z ceníků ÚRS, R-položky jsou označeny číslem s písmenem R.</t>
  </si>
  <si>
    <r>
      <t xml:space="preserve">V sestavě </t>
    </r>
    <r>
      <rPr>
        <b/>
        <sz val="10"/>
        <rFont val="Trebuchet MS"/>
        <family val="2"/>
      </rPr>
      <t xml:space="preserve">Krycí list </t>
    </r>
    <r>
      <rPr>
        <sz val="10"/>
        <rFont val="Trebuchet MS"/>
        <family val="2"/>
      </rPr>
      <t>je uvedena rekapitulace stavby ( stavebního objektu, provozního souboru ) doplněná o výpočet DPH dle platných zákonů.</t>
    </r>
  </si>
  <si>
    <r>
      <t xml:space="preserve">V sestavě </t>
    </r>
    <r>
      <rPr>
        <b/>
        <sz val="10"/>
        <rFont val="Trebuchet MS"/>
        <family val="2"/>
      </rPr>
      <t>Rekapitulace stavby</t>
    </r>
    <r>
      <rPr>
        <sz val="10"/>
        <rFont val="Trebuchet MS"/>
        <family val="2"/>
      </rPr>
      <t xml:space="preserve"> je uvedena sestava ceníků HSV, PSV a M použitých pro zpracování rozpočtu s uvedením celkové ceny za práce </t>
    </r>
  </si>
  <si>
    <r>
      <t xml:space="preserve">Krycí list </t>
    </r>
    <r>
      <rPr>
        <sz val="10"/>
        <rFont val="Trebuchet MS"/>
        <family val="2"/>
      </rPr>
      <t xml:space="preserve">: údaje o uchazeči , jméno zpracovatele rozpočtu, datum vyplnění rozpočtu, razítko a podpis oprávněné osoby k podání nabídky </t>
    </r>
  </si>
  <si>
    <t>800-783</t>
  </si>
  <si>
    <t>Nátěry</t>
  </si>
  <si>
    <t>Nátěry celkem</t>
  </si>
  <si>
    <t>M</t>
  </si>
  <si>
    <t>HZS</t>
  </si>
  <si>
    <t>Popis</t>
  </si>
  <si>
    <t>Cena celkem</t>
  </si>
  <si>
    <t>REKAPITULACE ROZPOČTU</t>
  </si>
  <si>
    <t>Kód</t>
  </si>
  <si>
    <t>HSV</t>
  </si>
  <si>
    <t>Práce a dodávky HSV</t>
  </si>
  <si>
    <t>B</t>
  </si>
  <si>
    <t>Doplňkové náklady</t>
  </si>
  <si>
    <t>C</t>
  </si>
  <si>
    <t>Dokončující konstrukce a práce</t>
  </si>
  <si>
    <t>R O Z P O Č E T    S T A V B Y</t>
  </si>
  <si>
    <t>KCN</t>
  </si>
  <si>
    <t>Kód položky</t>
  </si>
  <si>
    <t>MJ</t>
  </si>
  <si>
    <t>Množství celkem</t>
  </si>
  <si>
    <t>Cena jednotková</t>
  </si>
  <si>
    <t>Č.P.</t>
  </si>
  <si>
    <t xml:space="preserve">Stavba :        </t>
  </si>
  <si>
    <t>Náklady na umístění stavby</t>
  </si>
  <si>
    <t>1</t>
  </si>
  <si>
    <t>8</t>
  </si>
  <si>
    <t>Práce přesčas</t>
  </si>
  <si>
    <t>13</t>
  </si>
  <si>
    <t>2</t>
  </si>
  <si>
    <t>9</t>
  </si>
  <si>
    <t>14</t>
  </si>
  <si>
    <t>3</t>
  </si>
  <si>
    <t>10</t>
  </si>
  <si>
    <t>Kulturní památka</t>
  </si>
  <si>
    <t>15</t>
  </si>
  <si>
    <t>4</t>
  </si>
  <si>
    <t>11</t>
  </si>
  <si>
    <t>16</t>
  </si>
  <si>
    <t>5</t>
  </si>
  <si>
    <t>"M"</t>
  </si>
  <si>
    <r>
      <t xml:space="preserve">VYBOURÁNÍ OTVORŮ PLOCHY DO 0, 0225 M2 VE STROPECH ŽB                                             </t>
    </r>
    <r>
      <rPr>
        <i/>
        <sz val="9"/>
        <rFont val="Arial"/>
        <family val="2"/>
      </rPr>
      <t xml:space="preserve">- platí pro obnovení původního otvoru v průvlaku </t>
    </r>
  </si>
  <si>
    <r>
      <t xml:space="preserve">VYBOURÁNÍ KAPES VE ZDI CIHELNÉ PRO PRVKY HL. DO 10 CM                                                       </t>
    </r>
    <r>
      <rPr>
        <i/>
        <sz val="9"/>
        <rFont val="Arial"/>
        <family val="2"/>
      </rPr>
      <t>- odhalení míst pro výměnu rohových ventilů v mč. 1. 06 + 2. 06</t>
    </r>
  </si>
  <si>
    <t>346 27-2115.1</t>
  </si>
  <si>
    <t xml:space="preserve">ZAZDÍVKA OTVORŮ PLOCHY DO 0, 25 M2 V PŘÍČKÁCH CIHELNÝCH TL. 10 CM </t>
  </si>
  <si>
    <r>
      <t xml:space="preserve">OBKLAD ZE SÁDROKARTONOVÝCH DESEK VE TVARU "L" ROZVINUTÉ ŠÍŘE                                   PŘES 0,8 M OPLÁŠTĚNÝ DESKOU IMREGNOVANOU "H2" TL. 12, 5 MM, VČETNĚ OCHRANNÝCH ÚHELNÍKŮ </t>
    </r>
    <r>
      <rPr>
        <i/>
        <sz val="9"/>
        <rFont val="Arial"/>
        <family val="2"/>
      </rPr>
      <t xml:space="preserve">- mč. 102 </t>
    </r>
  </si>
  <si>
    <r>
      <t xml:space="preserve">OBKLAD ZE SÁDROKARTONOVÝCH DESEK VE TVARU "U" ROZVINUTÉ ŠÍŘE                                   PŘES 1,2 M OPLÁŠTĚNÝ DESKOU IMREGNOVANOU "H2" TL. 12, 5 MM, VČETNĚ OCHRANNÝCH ÚHELNÍKŮ </t>
    </r>
    <r>
      <rPr>
        <i/>
        <sz val="9"/>
        <rFont val="Arial"/>
        <family val="2"/>
      </rPr>
      <t xml:space="preserve">- svislá kapotáž v mč. 1.08 + 2. 08                                                               </t>
    </r>
    <r>
      <rPr>
        <i/>
        <sz val="8"/>
        <rFont val="Arial"/>
        <family val="2"/>
      </rPr>
      <t>2, 98 * 2 = 5, 96</t>
    </r>
  </si>
  <si>
    <r>
      <t xml:space="preserve">SÁDROKARTONOVÁ STĚNA TL. DO 87,5 MM ( 75 MM ) NA PROFILY CW + UW                             OPLÁŠTĚNÁ DESKOU IMPREGNOVANOU "H2" TL. 12,5 MM BEZ TEPELNÉ IZOLACE                    </t>
    </r>
    <r>
      <rPr>
        <i/>
        <sz val="9"/>
        <rFont val="Arial"/>
        <family val="2"/>
      </rPr>
      <t>- 1.07 + 2. 07</t>
    </r>
    <r>
      <rPr>
        <i/>
        <sz val="8"/>
        <rFont val="Arial"/>
        <family val="2"/>
      </rPr>
      <t xml:space="preserve">      8, 34 + 1, 68 = 10, 02</t>
    </r>
  </si>
  <si>
    <r>
      <t xml:space="preserve">SÁDROKARTONOVÁ STĚNA TL. 115 MM NA PROFILY CW + UW OPLÁŠTĚNÁ                             DESKOU IMPREGNOVANOU "H2" TL. 12,5 MM BEZ TEPELNÉ IZOLACE </t>
    </r>
    <r>
      <rPr>
        <i/>
        <sz val="9"/>
        <rFont val="Arial"/>
        <family val="2"/>
      </rPr>
      <t xml:space="preserve">- mč. 2.02                              </t>
    </r>
    <r>
      <rPr>
        <i/>
        <sz val="8"/>
        <rFont val="Arial"/>
        <family val="2"/>
      </rPr>
      <t>2, 98 * 4, 75 = 14, 155</t>
    </r>
  </si>
  <si>
    <r>
      <t xml:space="preserve">SÁDROKARTONOVÁ STĚNA - ZÁKLADNÍ PENETRAČNÍ NÁTĚR                                                          </t>
    </r>
    <r>
      <rPr>
        <i/>
        <sz val="8"/>
        <rFont val="Arial"/>
        <family val="2"/>
      </rPr>
      <t>10, 02 + 14 ,16 = 24, 18</t>
    </r>
  </si>
  <si>
    <r>
      <t xml:space="preserve">DODÁVKA - DESKA SÁDROKARTONOVÁ GKBI TL.12,5 MM                                                                    </t>
    </r>
    <r>
      <rPr>
        <i/>
        <sz val="8"/>
        <rFont val="Arial"/>
        <family val="2"/>
      </rPr>
      <t xml:space="preserve">  6, 7 * 1, 15 = 7, 705 </t>
    </r>
  </si>
  <si>
    <r>
      <t xml:space="preserve">DMTŽ SÁDROKARTONOVÝ PODHLED 1 X KCE + 1X DESKA                                                                - </t>
    </r>
    <r>
      <rPr>
        <i/>
        <sz val="9"/>
        <rFont val="Arial"/>
        <family val="2"/>
      </rPr>
      <t xml:space="preserve">část podhledů v mč. 1.11 + 2.11                                                                                                                 </t>
    </r>
    <r>
      <rPr>
        <i/>
        <sz val="8"/>
        <rFont val="Arial"/>
        <family val="2"/>
      </rPr>
      <t>1, 85 * 2 = 3, 70</t>
    </r>
  </si>
  <si>
    <r>
      <t>MTŽ SÁDROKARTONOVÝ PODHLED DESKA 1 X 12,5 MM                                                                     -</t>
    </r>
    <r>
      <rPr>
        <i/>
        <sz val="9"/>
        <rFont val="Arial"/>
        <family val="2"/>
      </rPr>
      <t xml:space="preserve"> zpětné úpravy spodní části kapotáže tvaru L    </t>
    </r>
    <r>
      <rPr>
        <i/>
        <sz val="8"/>
        <rFont val="Arial"/>
        <family val="2"/>
      </rPr>
      <t>1, 5 + 0 ,2 = 1, 70</t>
    </r>
  </si>
  <si>
    <r>
      <t xml:space="preserve">DODÁVKA - DESKA SÁDROKARTONOVÁ GKBI TL.12,5 MM                                                                      ( </t>
    </r>
    <r>
      <rPr>
        <i/>
        <sz val="8"/>
        <rFont val="Arial"/>
        <family val="2"/>
      </rPr>
      <t>3, 7 + 1, 7 ) * 1, 15 = 6, 21</t>
    </r>
  </si>
  <si>
    <r>
      <t xml:space="preserve">SÁDROKARTONOVÝ PODHLED - ZÁKLADNÍ PENETRAČNÍ NÁTĚR                                                           </t>
    </r>
    <r>
      <rPr>
        <i/>
        <sz val="8"/>
        <rFont val="Arial"/>
        <family val="2"/>
      </rPr>
      <t>3, 7 + 1, 7 = 5, 40</t>
    </r>
  </si>
  <si>
    <t>Malby</t>
  </si>
  <si>
    <t>Vytápění</t>
  </si>
  <si>
    <t>VC-155</t>
  </si>
  <si>
    <t>Bourání konstrukcí, manipulace se sutí</t>
  </si>
  <si>
    <t>013</t>
  </si>
  <si>
    <t>979 08-2111</t>
  </si>
  <si>
    <t>VNITROSTAVENIŠTNÍ DOPRAVA SUTI DO 10 M</t>
  </si>
  <si>
    <t>979 08-2121</t>
  </si>
  <si>
    <t>979 08-1111</t>
  </si>
  <si>
    <t>ODVOZ SUTI NA SKLÁDKU DO 1 KM</t>
  </si>
  <si>
    <t>979 08-1121</t>
  </si>
  <si>
    <t xml:space="preserve">POPLATEK ZA SKLÁDKOVNÉ - STAVEBNÍ SUŤ  A ODPAD                                                                     </t>
  </si>
  <si>
    <t>Bourání konstrukcí, manipulace se sutí celkem</t>
  </si>
  <si>
    <t>Úpravy povrchů vnitřních celkem</t>
  </si>
  <si>
    <t>949 10-1111</t>
  </si>
  <si>
    <t>952 90-1111</t>
  </si>
  <si>
    <t>952 90-2110</t>
  </si>
  <si>
    <r>
      <t>ZAMETENÍ V MÍSTNOSTECH A CHODBÁCH</t>
    </r>
    <r>
      <rPr>
        <i/>
        <sz val="9"/>
        <rFont val="Arial CE"/>
        <family val="0"/>
      </rPr>
      <t xml:space="preserve"> - na trase přesunů hmot, opakovaně</t>
    </r>
  </si>
  <si>
    <t>Kč</t>
  </si>
  <si>
    <t>SOU</t>
  </si>
  <si>
    <t>999 28-1111</t>
  </si>
  <si>
    <t>PŘESUN HMOT PRO OPRAVY A ÚDRŽBU BUDOV VÝŠKY DO 25 M</t>
  </si>
  <si>
    <t>DPS a podklad pro výběr zhotovitele</t>
  </si>
  <si>
    <t>Cena celkem              ( bez DPH )</t>
  </si>
  <si>
    <t>Stavební objekt ( stavební část )</t>
  </si>
  <si>
    <t>210 - R1</t>
  </si>
  <si>
    <t>735-R1</t>
  </si>
  <si>
    <t>634 91-1111</t>
  </si>
  <si>
    <t>771 99-0111</t>
  </si>
  <si>
    <t>783 20-1811</t>
  </si>
  <si>
    <t xml:space="preserve">Elektroinstalace </t>
  </si>
  <si>
    <r>
      <t>Na spodní liště jsou založeny jednotlivé oddíly rozpočtů</t>
    </r>
    <r>
      <rPr>
        <b/>
        <sz val="10"/>
        <rFont val="Trebuchet MS"/>
        <family val="2"/>
      </rPr>
      <t xml:space="preserve"> </t>
    </r>
    <r>
      <rPr>
        <sz val="10"/>
        <rFont val="Trebuchet MS"/>
        <family val="2"/>
      </rPr>
      <t>:</t>
    </r>
    <r>
      <rPr>
        <b/>
        <sz val="10"/>
        <rFont val="Trebuchet MS"/>
        <family val="2"/>
      </rPr>
      <t xml:space="preserve">  1. Krycí list, 2. Celková rekapitulace + Položkové rozpočty stavebních objektů :</t>
    </r>
  </si>
  <si>
    <t>Rozpočtová rezerva</t>
  </si>
  <si>
    <r>
      <t>Název akce :</t>
    </r>
    <r>
      <rPr>
        <b/>
        <sz val="10"/>
        <rFont val="Arial CE"/>
        <family val="2"/>
      </rPr>
      <t xml:space="preserve">     </t>
    </r>
    <r>
      <rPr>
        <b/>
        <sz val="9"/>
        <rFont val="Arial CE"/>
        <family val="0"/>
      </rPr>
      <t>Mateřská škola Motýlek, Broumovská ul. 840 / 7, Liberec - Obnova vodovodního potrubí v prostoru soc. zařízení</t>
    </r>
  </si>
  <si>
    <r>
      <t>Objekt     :</t>
    </r>
    <r>
      <rPr>
        <b/>
        <sz val="10"/>
        <rFont val="Arial CE"/>
        <family val="2"/>
      </rPr>
      <t xml:space="preserve">         </t>
    </r>
    <r>
      <rPr>
        <b/>
        <sz val="10"/>
        <color indexed="12"/>
        <rFont val="Arial CE"/>
        <family val="0"/>
      </rPr>
      <t xml:space="preserve">SO 01 - Pavilon A </t>
    </r>
  </si>
  <si>
    <r>
      <t xml:space="preserve">Objednatel :          </t>
    </r>
    <r>
      <rPr>
        <sz val="9"/>
        <rFont val="Arial CE"/>
        <family val="0"/>
      </rPr>
      <t>Statutární město Liberec, nám.Dr. E. Beneše 1/1, 460 59 Liberec 1    IČ : 00262978</t>
    </r>
  </si>
  <si>
    <t>str.1</t>
  </si>
  <si>
    <t xml:space="preserve">Vypracoval : </t>
  </si>
  <si>
    <t xml:space="preserve">Datum :  </t>
  </si>
  <si>
    <r>
      <t>NÁTĚR LITINOVÝCH RADIÁTORŮ ČLÁNKOVÝCH ZÁKLADNÍ + DVOJNÁSOBNÝ NÁTĚR              -</t>
    </r>
    <r>
      <rPr>
        <i/>
        <sz val="9"/>
        <rFont val="Arial"/>
        <family val="2"/>
      </rPr>
      <t xml:space="preserve"> nátěr radiátorů v mč. 1. 08 + 2. 08 po úpravě velikosti </t>
    </r>
  </si>
  <si>
    <t>783 90-3812</t>
  </si>
  <si>
    <t>ODMAŠTĚNÍ POVRCHU SAPONÁTY</t>
  </si>
  <si>
    <t>783 81-2190</t>
  </si>
  <si>
    <t>783 81-2100</t>
  </si>
  <si>
    <t>NÁTĚR OMYVATELNÝ DVOJNÁSOBNÝ STĚN</t>
  </si>
  <si>
    <t>783 81-2930</t>
  </si>
  <si>
    <r>
      <t xml:space="preserve">NÁTĚR SYNTETICKÝ POTRUBÍ DO DN 50 MM DVOJNÁSOBNÝ                                                          </t>
    </r>
    <r>
      <rPr>
        <i/>
        <sz val="9"/>
        <rFont val="Arial"/>
        <family val="2"/>
      </rPr>
      <t xml:space="preserve">- připojovací potrubí u tělesa </t>
    </r>
  </si>
  <si>
    <t>784 45-7131</t>
  </si>
  <si>
    <r>
      <t>ODSEKÁNÍ VNITŘNÍCH OBKLADŮ PLOCHY DO 1 M2</t>
    </r>
    <r>
      <rPr>
        <i/>
        <sz val="9"/>
        <rFont val="Arial"/>
        <family val="2"/>
      </rPr>
      <t xml:space="preserve">                                                                             - lokální plochy dle popisu v PD v místě rozkrývání konstrukcí SDK nebo sekání rýh                              </t>
    </r>
    <r>
      <rPr>
        <i/>
        <sz val="8"/>
        <rFont val="Arial"/>
        <family val="2"/>
      </rPr>
      <t xml:space="preserve">dílčí výpočty : 1 + 0, 5 + 0, 25 + 0, 5 + 3 + 0, 25 + 1 + 0, 25 + 0, 4 + 1, 3 + 0, 5 = 8, 95 </t>
    </r>
  </si>
  <si>
    <r>
      <t xml:space="preserve">SEKÁNÍ RÝH VE ZDI CIHELNÉ 10 X 10 CM                                                                                               </t>
    </r>
    <r>
      <rPr>
        <i/>
        <sz val="8"/>
        <rFont val="Arial"/>
        <family val="2"/>
      </rPr>
      <t xml:space="preserve"> dílčí výpočty : 0, 35 + 0, 2 + 0, 35 = 0, 90</t>
    </r>
  </si>
  <si>
    <r>
      <t xml:space="preserve">SEKÁNÍ RÝH VE ZDI CIHELNÉ  10 X 20 CM                                                                                             </t>
    </r>
    <r>
      <rPr>
        <i/>
        <sz val="8"/>
        <rFont val="Arial"/>
        <family val="2"/>
      </rPr>
      <t>dílčí výpočty : 1, 5 + 1, 65 + 0, 2 * 3 = 3, 75</t>
    </r>
  </si>
  <si>
    <t>stud.voda-potrubí PP-RCT, S 4, 32x3,6 s izolací tl.15mm - pav. A,C,D,E</t>
  </si>
  <si>
    <t>stud.voda-potrubí PP-RCT, S 4, 25x2,8 s izolací tl.15mm - pav: A,C,D,E</t>
  </si>
  <si>
    <t>stud.voda-potrubí PP-RCT, S 4, 20x2,3s izolací tl.15mm - pav. A,C,D,E</t>
  </si>
  <si>
    <t xml:space="preserve">teplá voda s tepel. izolací -splňující vlastnosti dle vyhl. č.193/2007 ( součinitel tepel.vodivosti min. 0,04 W/m.K). </t>
  </si>
  <si>
    <t>teplá voda-potrubí PP-RCT, S 4,   50x5,6   s izolací tl.50mm - pav: A,D,E</t>
  </si>
  <si>
    <t>teplá voda-potrubí PP-RCT, S 4, 40x4,5  s izolací tl.40mm - pav. A,C,D,E</t>
  </si>
  <si>
    <t>teplá voda-potrubí PP-RCT, S 4, 32x3,6  s izolací tl.40mm - pav. A,C,D,E</t>
  </si>
  <si>
    <t>teplá voda-potrubí PP-RCT, S 4 ,25x2,8 s izolací tl.30mm - pav. A,C,D,E</t>
  </si>
  <si>
    <t>teplá voda-potrubí PP-RCT, S 4 20x2,3s izolací tl.30mm-  pav. A,C,D,E</t>
  </si>
  <si>
    <t>vyvedení přípojek  do DN25- pav. A,C,D,E</t>
  </si>
  <si>
    <t xml:space="preserve">kohouty vyp. VK G1/2-PN10 -rozvodna ÚT pav.B </t>
  </si>
  <si>
    <t xml:space="preserve">ventil přímý Ke 83T-G1- -rozvodna ÚT pav.B </t>
  </si>
  <si>
    <t xml:space="preserve">ventil pojistný rohový( otv.přetlak 0,8 bar)-G3/4" -rozvodna ÚT pav.B </t>
  </si>
  <si>
    <t xml:space="preserve">filtr mosaz G1"- rozvodna ÚT pav.B </t>
  </si>
  <si>
    <t xml:space="preserve">tlakoměr 0-10barů DN100-1/2", spodní přip.+ manometrický kohout - SV,TV +2ks u čerpadla - rozvodna Ú pav.B </t>
  </si>
  <si>
    <t>ventily plast. PV-20 - pav.A,C,D,E</t>
  </si>
  <si>
    <t>ventily plast.PV-25 - pav. C,D,E</t>
  </si>
  <si>
    <t>ventily plast. PV-32 - pav.A,C,D,E</t>
  </si>
  <si>
    <t>ventily plast. PV-40 - pav.C</t>
  </si>
  <si>
    <t>ventily plast. PV-50  - pav.D,E</t>
  </si>
  <si>
    <t>str.3</t>
  </si>
  <si>
    <t xml:space="preserve">průtočný expanzomat cca 12litrů/10bar s T-kusem a flowjetem-  rozvodna ÚT pav.B </t>
  </si>
  <si>
    <t xml:space="preserve">stávající akumulační nádoba: demontáž+proplach+ výměna anodové tyče+ znovumontáž -  rozvodna ÚT pav.B </t>
  </si>
  <si>
    <t>automat.odvzduš.ventil  DN15 se zpět.klapkou  u SP na stud. I tep.vodě v 2.NP - pav.A,D,E</t>
  </si>
  <si>
    <t>zkoušky těsnosti potrubí  závit. do DN50  - pav.A,C,D,E</t>
  </si>
  <si>
    <t>proplach a desinfekce potrubí do DN80 - nové 781,0 m a stávající potrubí cca 400,0 m</t>
  </si>
  <si>
    <t>odběr vzorků vody pro zdravotní ústav</t>
  </si>
  <si>
    <t xml:space="preserve">Rozpočtová rezerva </t>
  </si>
  <si>
    <t xml:space="preserve">Rozpočtová rezerva  </t>
  </si>
  <si>
    <r>
      <t>Rozpočtová rezerva</t>
    </r>
    <r>
      <rPr>
        <sz val="10"/>
        <rFont val="Arial"/>
        <family val="2"/>
      </rPr>
      <t xml:space="preserve"> na opravy skrytých konstrukcí v průběhu prací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ve výši </t>
    </r>
    <r>
      <rPr>
        <b/>
        <sz val="10"/>
        <rFont val="Arial"/>
        <family val="2"/>
      </rPr>
      <t xml:space="preserve">15 %     </t>
    </r>
    <r>
      <rPr>
        <sz val="10"/>
        <rFont val="Arial"/>
        <family val="2"/>
      </rPr>
      <t xml:space="preserve"> z celkové ceny </t>
    </r>
  </si>
  <si>
    <t xml:space="preserve">Rozp. rezerva 15 % bez DPH </t>
  </si>
  <si>
    <t>Rozp. rezerva 15 % s DPH</t>
  </si>
  <si>
    <r>
      <t xml:space="preserve">DODÁVKA - SOKLOVÁ LIŠTA PVC 18 X 80 MM                                                                                         </t>
    </r>
    <r>
      <rPr>
        <i/>
        <sz val="8"/>
        <rFont val="Arial"/>
        <family val="2"/>
      </rPr>
      <t xml:space="preserve"> 6, 4 * 1, 1 = 7, 04</t>
    </r>
  </si>
  <si>
    <r>
      <t xml:space="preserve">MMTŽ OBKLAD PÓROVINOVÝ NA FLEX. LEPIDLO  </t>
    </r>
    <r>
      <rPr>
        <i/>
        <sz val="9"/>
        <rFont val="Arial"/>
        <family val="2"/>
      </rPr>
      <t xml:space="preserve">- opravy malých ploch dle popisu v PD                  </t>
    </r>
    <r>
      <rPr>
        <i/>
        <sz val="8"/>
        <rFont val="Arial"/>
        <family val="2"/>
      </rPr>
      <t xml:space="preserve">0, 5 + 0, 25 + 0, 5 + 0, 25 + 3 + 0, 25 * 2 + 0, 4 + 1, 3 + 0, 5 = 7, 20 </t>
    </r>
  </si>
  <si>
    <r>
      <t xml:space="preserve">PŘÍPLATEK ZA MTŽ OBKLADŮ PÓROVINOVÝCH NA PLOŠE JEDNOTLIVĚ DO 10 M2                             </t>
    </r>
    <r>
      <rPr>
        <i/>
        <sz val="8"/>
        <rFont val="Arial"/>
        <family val="2"/>
      </rPr>
      <t>2 + 7, 2 = 9, 20</t>
    </r>
  </si>
  <si>
    <r>
      <t>DODÁVKA - OBKLÁDAČKA PÓROVINOVÁ</t>
    </r>
    <r>
      <rPr>
        <i/>
        <sz val="9"/>
        <rFont val="Arial"/>
        <family val="2"/>
      </rPr>
      <t xml:space="preserve">  - výběr přizpůsobit stávajícím obkladům                          </t>
    </r>
    <r>
      <rPr>
        <i/>
        <sz val="8"/>
        <rFont val="Arial"/>
        <family val="2"/>
      </rPr>
      <t>9, 2 * 1, 05 = 9, 66</t>
    </r>
  </si>
  <si>
    <r>
      <t>NÁTĚR OMYVATELNÝ STĚN NAPUŠTĚNÍ</t>
    </r>
    <r>
      <rPr>
        <i/>
        <sz val="9"/>
        <rFont val="Arial"/>
        <family val="2"/>
      </rPr>
      <t xml:space="preserve"> - na nové předstěně v mč. 2.02, v. 135 cm                                  </t>
    </r>
    <r>
      <rPr>
        <i/>
        <sz val="8"/>
        <rFont val="Arial"/>
        <family val="2"/>
      </rPr>
      <t>( 0, 15 * 4, 8 ) * 1, 35 = 6, 683</t>
    </r>
  </si>
  <si>
    <r>
      <t xml:space="preserve">OPRAVA NÁTĚR OMYVATELNÝ STĚN ZÁKLAD + TM + DVOJNÁSOBNÝ NÁTĚR                              </t>
    </r>
    <r>
      <rPr>
        <i/>
        <sz val="9"/>
        <rFont val="Arial"/>
        <family val="2"/>
      </rPr>
      <t xml:space="preserve">- nátěr soklu na podestě v místě prací, mč. 1.13                                                                                        </t>
    </r>
    <r>
      <rPr>
        <i/>
        <sz val="8"/>
        <rFont val="Arial"/>
        <family val="2"/>
      </rPr>
      <t xml:space="preserve">1, 35 * 2, 8 + 2, 8 * 0, 1 = 4, 06 </t>
    </r>
  </si>
  <si>
    <r>
      <t xml:space="preserve">ODSTRANĚNÍ MALBY OŠKRÁBÁNÍM MÍSTNOST VÝŠKY DO 3,8 M </t>
    </r>
    <r>
      <rPr>
        <i/>
        <sz val="9"/>
        <rFont val="Arial"/>
        <family val="2"/>
      </rPr>
      <t xml:space="preserve">- plocha stěn                           - pouze stěny dotčené stavebními pracemi                                                                                                  </t>
    </r>
    <r>
      <rPr>
        <i/>
        <sz val="8"/>
        <rFont val="Arial"/>
        <family val="2"/>
      </rPr>
      <t>4, 015 + 3, 446 + 18, 25 + 10, 764 + 4, 626 + 5, 546 + 6, 664 + 3, 65 + 2, 36 = 59, 321</t>
    </r>
  </si>
  <si>
    <r>
      <t xml:space="preserve">ODSTRANĚNÍ MALBY OŠKRÁBÁNÍM MÍSTNOST VÝŠKY DO 3,8 M </t>
    </r>
    <r>
      <rPr>
        <i/>
        <sz val="9"/>
        <rFont val="Arial"/>
        <family val="2"/>
      </rPr>
      <t xml:space="preserve">- plocha stropů                         - pouze místnosti dotčené stavebními pracemi                                                                                             </t>
    </r>
    <r>
      <rPr>
        <i/>
        <sz val="8"/>
        <rFont val="Arial"/>
        <family val="2"/>
      </rPr>
      <t xml:space="preserve">  7, 74 + 6, 09 + 8, 084 + 10 ,385 + 25, 76 = 58, 059</t>
    </r>
  </si>
  <si>
    <r>
      <t xml:space="preserve">ROZMÝVÁNÍ PODKLADU PO OŠKRABÁNÍ MALBY V MÍSTNOSTECH V. DO 3, 8 M                          </t>
    </r>
    <r>
      <rPr>
        <i/>
        <sz val="8"/>
        <rFont val="Arial"/>
        <family val="2"/>
      </rPr>
      <t>59, 321 + 58, 059 = 117, 38</t>
    </r>
  </si>
  <si>
    <t>přepojení stávajících tlačítkových splachovačů pro pisoáry- pav. A-2ks, C-1ks,D-3ks, E-2ks</t>
  </si>
  <si>
    <t>ventil pračkový se zpět.klapkou G3/4- -pro M ve výdejnách jídel- pav. A-2ks,D-2ks</t>
  </si>
  <si>
    <t>ventil rohový s připoj.hadičkou- -proWC - pav. A-8ks,C-4ks,D-8ks,E-8ks</t>
  </si>
  <si>
    <t>přesun hmot v obj. výšky od 6 do 12m</t>
  </si>
  <si>
    <t>725-celkem</t>
  </si>
  <si>
    <t>ZT-celkem dodávka a montáž</t>
  </si>
  <si>
    <t>str.5</t>
  </si>
  <si>
    <t>Demontáže</t>
  </si>
  <si>
    <t>B02</t>
  </si>
  <si>
    <t>722-demontáže vodovodu</t>
  </si>
  <si>
    <t>demontáž ocel.pozink.potrubí závit do DN 25+ plstěné pásy- pav.A</t>
  </si>
  <si>
    <t>t</t>
  </si>
  <si>
    <t>demontáž ocel.pozink.potrubí závit do DN40 + plstěné pásy- pav.A</t>
  </si>
  <si>
    <t>demotáž armatur se dvěma záv. Do G3/4- pav. A,C,D,E+B</t>
  </si>
  <si>
    <t>celkem hmotnost</t>
  </si>
  <si>
    <t>vnitrostaveništní přesun hmot v obj. výšky od 6 do 12m</t>
  </si>
  <si>
    <t>B05</t>
  </si>
  <si>
    <t>725-demontáže zařizovacích předmětů</t>
  </si>
  <si>
    <t>demontáž sprch.baterií- pav.A-2ks,C-1ks,D-2ks,E-2ks,</t>
  </si>
  <si>
    <t>demontáž termoskopických baterií- pav.A,C,D,E,</t>
  </si>
  <si>
    <t>Ostatní práce</t>
  </si>
  <si>
    <t>pomocné a zednické práce, uvolnění prostupů potrubí stáv.zdí- bude fakturováno dle skutečnosti</t>
  </si>
  <si>
    <t>hod</t>
  </si>
  <si>
    <t>Ostatní práce celkem</t>
  </si>
  <si>
    <t>ZT-demontáže celkem:</t>
  </si>
  <si>
    <t>Demontáže budou fakturovány dle skutečnosti, neboť 90%stáv. rozvodů je vedena nad podhledy, pod SDK a nebo ve stěnách a délka demontovaného potrubí byla odhadnuta dle nových rozvodů</t>
  </si>
  <si>
    <t>REKAPITULACE PSV ZDRAVOTNÍ TECHNIKA</t>
  </si>
  <si>
    <t>ZT-demontáže</t>
  </si>
  <si>
    <t>ZT- celkem bez DPH:</t>
  </si>
  <si>
    <r>
      <t>ventil zpětný mosaz PN10-do 110</t>
    </r>
    <r>
      <rPr>
        <sz val="10"/>
        <rFont val="Arial"/>
        <family val="2"/>
      </rPr>
      <t>°C</t>
    </r>
    <r>
      <rPr>
        <sz val="10"/>
        <rFont val="Arial CE"/>
        <family val="0"/>
      </rPr>
      <t xml:space="preserve">-G1- -rozvodna ÚT pav.B </t>
    </r>
  </si>
  <si>
    <r>
      <t>teploměr bimetelový DN 63, 0-120</t>
    </r>
    <r>
      <rPr>
        <sz val="10"/>
        <rFont val="Arial"/>
        <family val="2"/>
      </rPr>
      <t>°</t>
    </r>
    <r>
      <rPr>
        <sz val="10"/>
        <rFont val="Arial CE"/>
        <family val="0"/>
      </rPr>
      <t xml:space="preserve">C, jímka 100mm zadní přip. </t>
    </r>
    <r>
      <rPr>
        <sz val="10"/>
        <rFont val="Arial CE"/>
        <family val="0"/>
      </rPr>
      <t xml:space="preserve">-  rozvodna ÚT pav.B </t>
    </r>
  </si>
  <si>
    <r>
      <t xml:space="preserve">demontáž CU.potrubí  do </t>
    </r>
    <r>
      <rPr>
        <sz val="10"/>
        <rFont val="Arial"/>
        <family val="2"/>
      </rPr>
      <t>Ø</t>
    </r>
    <r>
      <rPr>
        <sz val="10"/>
        <rFont val="Arial CE"/>
        <family val="0"/>
      </rPr>
      <t>35 - pav.B</t>
    </r>
  </si>
  <si>
    <r>
      <t xml:space="preserve">demontáž plast.potrubí do </t>
    </r>
    <r>
      <rPr>
        <sz val="10"/>
        <rFont val="Arial"/>
        <family val="2"/>
      </rPr>
      <t>Ø25</t>
    </r>
    <r>
      <rPr>
        <sz val="10"/>
        <rFont val="Arial CE"/>
        <family val="0"/>
      </rPr>
      <t xml:space="preserve"> + plstěné pásy- pav.C,D,E,</t>
    </r>
  </si>
  <si>
    <r>
      <t xml:space="preserve">demontáž plast.potrubí do </t>
    </r>
    <r>
      <rPr>
        <sz val="10"/>
        <rFont val="Arial"/>
        <family val="2"/>
      </rPr>
      <t>Ø50</t>
    </r>
    <r>
      <rPr>
        <sz val="10"/>
        <rFont val="Arial CE"/>
        <family val="0"/>
      </rPr>
      <t xml:space="preserve"> + plstěné pásy- pav.C,D,E,</t>
    </r>
  </si>
  <si>
    <r>
      <t xml:space="preserve">nakládka a odvoz </t>
    </r>
    <r>
      <rPr>
        <sz val="10"/>
        <color indexed="8"/>
        <rFont val="Arial CE"/>
        <family val="0"/>
      </rPr>
      <t>demontovaného materiálu na skládku, úhrada poplatků</t>
    </r>
  </si>
  <si>
    <r>
      <t xml:space="preserve">ODVOZ SUTI NA SKLÁDKU ZA KAŽDÝ DALŠÍ 1 KM                                                                       </t>
    </r>
    <r>
      <rPr>
        <i/>
        <sz val="9"/>
        <rFont val="Arial CE"/>
        <family val="0"/>
      </rPr>
      <t xml:space="preserve">     </t>
    </r>
    <r>
      <rPr>
        <i/>
        <sz val="8"/>
        <rFont val="Arial CE"/>
        <family val="0"/>
      </rPr>
      <t xml:space="preserve"> 1, 569 * 15 = 23, 535                                                                         </t>
    </r>
  </si>
  <si>
    <r>
      <t>ZAZDÍVKA RÝH TL. 65 MM</t>
    </r>
    <r>
      <rPr>
        <i/>
        <sz val="9"/>
        <rFont val="Arial"/>
        <family val="2"/>
      </rPr>
      <t xml:space="preserve"> - lokální plochy v místě sekání rýh dle popisu v PD                                     </t>
    </r>
    <r>
      <rPr>
        <i/>
        <sz val="8"/>
        <rFont val="Arial"/>
        <family val="2"/>
      </rPr>
      <t>dílčí výpočty : 0, 3 + 0, 33 + 0, 035 + 0, 02 * 3 + 0, 035 + 0, 04 = 0, 80</t>
    </r>
  </si>
  <si>
    <t xml:space="preserve">Úpravy povrchů vnitřních </t>
  </si>
  <si>
    <r>
      <t xml:space="preserve">VYROVNÁNÍ VNITŘNÍCH STĚN MVC MALTOU TL. 10 MM                                                                      </t>
    </r>
    <r>
      <rPr>
        <i/>
        <sz val="9"/>
        <rFont val="Arial"/>
        <family val="2"/>
      </rPr>
      <t xml:space="preserve">- lokální plochy po odsekání obkladů a v jejich zpětného doplnění                                                              </t>
    </r>
    <r>
      <rPr>
        <i/>
        <sz val="8"/>
        <rFont val="Arial"/>
        <family val="2"/>
      </rPr>
      <t xml:space="preserve">dílčí výpočty : 1 + 0, 5 + 0, 25 + 0, 5 + 0, 02 + 0, 25 + 1 + 0, 25 + 0, 4 + 0, 04 = 4, 21 </t>
    </r>
  </si>
  <si>
    <r>
      <t xml:space="preserve">VYROVNÁNÍ VNITŘNÍCH STĚN MVC MALTOU TL. 10 MM                                                                      </t>
    </r>
    <r>
      <rPr>
        <i/>
        <sz val="9"/>
        <rFont val="Arial"/>
        <family val="2"/>
      </rPr>
      <t xml:space="preserve">- plocha po odsekání obkladů v mč. 1. 06 + 2. 06 před jejich doplněním                                                 </t>
    </r>
    <r>
      <rPr>
        <i/>
        <sz val="8"/>
        <rFont val="Arial"/>
        <family val="2"/>
      </rPr>
      <t>1 + 1 = 2, 00</t>
    </r>
  </si>
  <si>
    <r>
      <t xml:space="preserve">VYČIŠTĚNÍ BUDOV OBČANSKÉ VÝSTAVBY VÝŠKY PODLAŽÍ DO 4 M                                                </t>
    </r>
    <r>
      <rPr>
        <i/>
        <sz val="9"/>
        <rFont val="Arial"/>
        <family val="2"/>
      </rPr>
      <t xml:space="preserve"> - stavbou dotčené místnosti                                                                                                                           </t>
    </r>
    <r>
      <rPr>
        <i/>
        <sz val="8"/>
        <rFont val="Arial"/>
        <family val="2"/>
      </rPr>
      <t>7 ,74 + 7, 52 + 10, 5 + 18, 84 + 5, 57 + 12, 94 + 10, 36 + 10, 82                                                                                            7, 74 + 7, 52 + 10, 5 + 18, 84 + 5, 57 = 134, 46</t>
    </r>
  </si>
  <si>
    <r>
      <t xml:space="preserve">LEŠENÍ POMOCNÉ PRO POZEMNÍ STAVBY VÝŠKY DO 1,9 M                                                             </t>
    </r>
    <r>
      <rPr>
        <i/>
        <sz val="9"/>
        <rFont val="Arial CE"/>
        <family val="0"/>
      </rPr>
      <t xml:space="preserve">- v místech prací na podhledech a kapotážích rozvodů pod stropem                                                          </t>
    </r>
    <r>
      <rPr>
        <i/>
        <sz val="8"/>
        <rFont val="Arial CE"/>
        <family val="0"/>
      </rPr>
      <t>3 + 2, 61 + 10, 59 + 8, 52 + 6, 48 + 8, 31 = 39, 51</t>
    </r>
  </si>
  <si>
    <r>
      <t xml:space="preserve">OBKLAD ZE SÁDROKARTONOVÝCH DESEK VE TVARU "L" ROZVINUTÉ ŠÍŘE                                   DO 0,8 M OPLÁŠTĚNÝ DESKOU IMREGNOVANOU "H2" TL. 12, 5 MM, VČETNĚ OCHRANNÝCH ÚHELNÍKŮ </t>
    </r>
    <r>
      <rPr>
        <i/>
        <sz val="9"/>
        <rFont val="Arial"/>
        <family val="2"/>
      </rPr>
      <t xml:space="preserve">- dle popisu konstrukcí opláštění v 1. a 2. np                                             </t>
    </r>
    <r>
      <rPr>
        <i/>
        <sz val="8"/>
        <rFont val="Arial"/>
        <family val="2"/>
      </rPr>
      <t>2, 5 + 2, 175 + 4, 15 + 2, 35 = 11, 175</t>
    </r>
  </si>
  <si>
    <r>
      <t xml:space="preserve">SÁDROKARTONOVÁ STĚNA TL. DO 87,5 MM ( 75 MM ) NA PROFILY CW + UW                             OPLÁŠTĚNÁ DESKOU IMPREGNOVANOU "H2" TL. 12,5 MM BEZ TEPELNÉ IZOLACE                    </t>
    </r>
    <r>
      <rPr>
        <i/>
        <sz val="9"/>
        <rFont val="Arial"/>
        <family val="2"/>
      </rPr>
      <t xml:space="preserve">- 1.07 + 2. 07  </t>
    </r>
    <r>
      <rPr>
        <i/>
        <sz val="8"/>
        <rFont val="Arial"/>
        <family val="2"/>
      </rPr>
      <t xml:space="preserve"> 3 * 2, 8 + 2, 8 * 0, 6 = 10, 08</t>
    </r>
  </si>
  <si>
    <r>
      <t xml:space="preserve">SÁDROKARTONOVÁ STĚNA TL. 115 MM NA PROFILY CW + UW OPLÁŠTĚNÁ                             DESKOU IMPREGNOVANOU "H2" TL. 12,5 MM BEZ TEPELNÉ IZOLACEI </t>
    </r>
    <r>
      <rPr>
        <i/>
        <sz val="9"/>
        <rFont val="Arial"/>
        <family val="2"/>
      </rPr>
      <t xml:space="preserve">- mč. 2.02                         </t>
    </r>
    <r>
      <rPr>
        <i/>
        <sz val="8"/>
        <rFont val="Arial"/>
        <family val="2"/>
      </rPr>
      <t>2, 98 * 4, 8 = 14, 304</t>
    </r>
  </si>
  <si>
    <r>
      <t xml:space="preserve">SÁDROKARTONOVÁ STĚNA - ZÁKLADNÍ PENETRAČNÍ NÁTĚR                                                             </t>
    </r>
    <r>
      <rPr>
        <i/>
        <sz val="8"/>
        <rFont val="Arial"/>
        <family val="2"/>
      </rPr>
      <t>10, 08 + 14, 304 = 24, 384</t>
    </r>
  </si>
  <si>
    <r>
      <t xml:space="preserve">MTŽ SÁDROKARTONOVÁ STĚNA DESKA 1X12,5 MM NA PROFILY UD+CD                                        </t>
    </r>
    <r>
      <rPr>
        <i/>
        <sz val="9"/>
        <rFont val="Arial"/>
        <family val="2"/>
      </rPr>
      <t xml:space="preserve">- dtto,ale zpětné opravy kapotáže                                                                                                                   </t>
    </r>
    <r>
      <rPr>
        <i/>
        <sz val="8"/>
        <rFont val="Arial"/>
        <family val="2"/>
      </rPr>
      <t>0, 8 + 2, 1 + 0, 5 + 1, 6 + 1, 3 = 6, 30</t>
    </r>
  </si>
  <si>
    <t>DODÁVKA - DESKA SÁDROKARTONOVÁ GKBI TL.12,5 MM</t>
  </si>
  <si>
    <t>ÚPRAVA PODKLADU POD MALBY VYHLAZENÍ 1X MALÍŘSKÝ TMEL MÍSTNOST V. 3,8 M</t>
  </si>
  <si>
    <r>
      <t xml:space="preserve">MALBA DVOJNÁSOBNÉ PAČOKOVÁNÍ VÁPENNÉ MLÉKO MÍSTNOST V. DO 3,8 M                                                    </t>
    </r>
    <r>
      <rPr>
        <i/>
        <sz val="8"/>
        <rFont val="Arial CE"/>
        <family val="0"/>
      </rPr>
      <t xml:space="preserve">104, 213 + 64, 587 =  168, 80                                    </t>
    </r>
  </si>
  <si>
    <r>
      <t xml:space="preserve">MALBA DVOJNÁSOBNÁ OTĚRUVZDORNÁ  BÍLÁ MÍSTNOST VÝŠKY DO 3,8 M </t>
    </r>
    <r>
      <rPr>
        <i/>
        <sz val="9"/>
        <rFont val="Arial"/>
        <family val="2"/>
      </rPr>
      <t>- stropy</t>
    </r>
  </si>
  <si>
    <t>784 45-3651</t>
  </si>
  <si>
    <r>
      <t xml:space="preserve">MALBA DVOJNÁSOBNÁ OMYVATELNÁ TÓNOVANÁ MÍST. VÝŠKY DO 3,8 M </t>
    </r>
    <r>
      <rPr>
        <i/>
        <sz val="9"/>
        <rFont val="Arial"/>
        <family val="2"/>
      </rPr>
      <t>- stěny</t>
    </r>
  </si>
  <si>
    <t>784 18-1101</t>
  </si>
  <si>
    <t xml:space="preserve">DVOJNÁSOBNÉ MALBY BÍLÉ NA SÁDROKARTONOVÉM POVRCHU + TMEL, OBRUS,                   AKRYLOVÁNÍ SPÁR, OPRÁŠENÍ </t>
  </si>
  <si>
    <t>784 21 - R1</t>
  </si>
  <si>
    <t>784 45-5921</t>
  </si>
  <si>
    <r>
      <t xml:space="preserve">ELEKTROINSTALACE CELKEM </t>
    </r>
    <r>
      <rPr>
        <i/>
        <sz val="9"/>
        <rFont val="Arial"/>
        <family val="2"/>
      </rPr>
      <t>- viz. popis v PD                                                                                   - jednotná cena 12.000,- / podlaží</t>
    </r>
  </si>
  <si>
    <t>210 - R2</t>
  </si>
  <si>
    <r>
      <t xml:space="preserve">DMTŽ A PŘEMÍSTĚNÍ KAMERY EZS </t>
    </r>
    <r>
      <rPr>
        <i/>
        <sz val="9"/>
        <rFont val="Arial"/>
        <family val="2"/>
      </rPr>
      <t xml:space="preserve">- m.č. 1. 02 dle průběhu kapotáže na potrubí ZTI                                                                                  </t>
    </r>
  </si>
  <si>
    <r>
      <t>VYBOURÁNÍ DVÍŘEK PLOCHY DO 0,3 M2 ZE ZDI CIHELNÉ</t>
    </r>
    <r>
      <rPr>
        <i/>
        <sz val="9"/>
        <rFont val="Arial"/>
        <family val="2"/>
      </rPr>
      <t xml:space="preserve"> - platí pro revizní dvířka</t>
    </r>
  </si>
  <si>
    <r>
      <t>BOURÁNÍ PŘÍČEK CIHELNÝCH NA MVC TL. 15 CM</t>
    </r>
    <r>
      <rPr>
        <i/>
        <sz val="9"/>
        <rFont val="Arial"/>
        <family val="2"/>
      </rPr>
      <t xml:space="preserve"> - přizdívka v mč. 1.05 </t>
    </r>
    <r>
      <rPr>
        <i/>
        <sz val="8"/>
        <rFont val="Arial"/>
        <family val="2"/>
      </rPr>
      <t xml:space="preserve">                                                0, 7 * 2, 2 = 1, 54</t>
    </r>
  </si>
  <si>
    <r>
      <t>ODSEKÁNÍ VNITŘNÍCH OBKLADŮ PLOCHY DO 1 M2</t>
    </r>
    <r>
      <rPr>
        <i/>
        <sz val="9"/>
        <rFont val="Arial"/>
        <family val="2"/>
      </rPr>
      <t xml:space="preserve"> - mč. 1.06</t>
    </r>
  </si>
  <si>
    <t>974 03-1153</t>
  </si>
  <si>
    <t>971 03-3231</t>
  </si>
  <si>
    <t xml:space="preserve">VYBOURÁNÍ OTVORŮ PLOCHY DO 0,0225 M2 VE ZDI CIHELNÉ TL. DO 15 CM </t>
  </si>
  <si>
    <t>976 07-2220.1</t>
  </si>
  <si>
    <r>
      <t>ZAZDÍVKA OTVORŮ PLOCHY DO 0,09 M2 V PŘÍČKÁCH TL. 15 CM -</t>
    </r>
    <r>
      <rPr>
        <i/>
        <sz val="9"/>
        <rFont val="Arial"/>
        <family val="2"/>
      </rPr>
      <t xml:space="preserve"> mč. 1.06</t>
    </r>
  </si>
  <si>
    <t xml:space="preserve">ZAZDÍVKA OTVORŮ PLOCHY DO 0, 0225 M2 V PŘÍČKÁCH CIHELNÝCH TL. 10 CM </t>
  </si>
  <si>
    <r>
      <t xml:space="preserve">VYROVNÁNÍ VNITŘNÍCH STĚN MVC MALTOU TL. 10 MM                                                                      </t>
    </r>
    <r>
      <rPr>
        <i/>
        <sz val="9"/>
        <rFont val="Arial"/>
        <family val="2"/>
      </rPr>
      <t>- plocha po odsekání obkladů v mč. 1. 06</t>
    </r>
  </si>
  <si>
    <t xml:space="preserve">OPRAVA OMÍTEK MALÝCH PLOCH STĚN ŠTUKOVÝCH PLOCHY DO  0, 09 M2 </t>
  </si>
  <si>
    <r>
      <t xml:space="preserve">OPRAVA OMÍTEK MALÝCH PLOCH STĚN ŠTUKOVÝCH PLOCHY DO  0, 25 M2 </t>
    </r>
    <r>
      <rPr>
        <i/>
        <sz val="9"/>
        <rFont val="Arial"/>
        <family val="2"/>
      </rPr>
      <t xml:space="preserve"> </t>
    </r>
  </si>
  <si>
    <r>
      <t>OPRAVA OMÍTEK MALÝCH PLOCH STROPŮ ŠTUKOVÝCH PLOCHY DO 0, 25 M2                             -</t>
    </r>
    <r>
      <rPr>
        <i/>
        <sz val="9"/>
        <rFont val="Arial"/>
        <family val="2"/>
      </rPr>
      <t xml:space="preserve">  4 ks / podlaží</t>
    </r>
  </si>
  <si>
    <r>
      <t>OPRAVA OMÍTEK MALÝCH PLOCH STROPŮ ŠTUKOVÝCH PLOCHY DO 0, 25 M2                             -</t>
    </r>
    <r>
      <rPr>
        <i/>
        <sz val="9"/>
        <rFont val="Arial"/>
        <family val="2"/>
      </rPr>
      <t xml:space="preserve">  4 ks / podlaží = 4 * 2 = 8, 00</t>
    </r>
  </si>
  <si>
    <r>
      <t xml:space="preserve">VYROVNÁNÍ VNITŘNÍCH STĚN MVC MALTOU TL. 10 MM </t>
    </r>
    <r>
      <rPr>
        <i/>
        <sz val="9"/>
        <rFont val="Arial"/>
        <family val="2"/>
      </rPr>
      <t>- na zazdívce rýh, otvorů</t>
    </r>
  </si>
  <si>
    <r>
      <t>PŘÍMÝ MATERIÁL DO POLOŽKY HZS -</t>
    </r>
    <r>
      <rPr>
        <i/>
        <sz val="9"/>
        <rFont val="Arial"/>
        <family val="2"/>
      </rPr>
      <t xml:space="preserve"> jednotná cena pro ocenění 1. 000,- Kč</t>
    </r>
  </si>
  <si>
    <r>
      <t>PŘÍMÝ MATERIÁL DO POLOŽKY HZS -</t>
    </r>
    <r>
      <rPr>
        <i/>
        <sz val="9"/>
        <rFont val="Arial"/>
        <family val="2"/>
      </rPr>
      <t xml:space="preserve"> jednotná cena pro ocenění 2. 000,- Kč</t>
    </r>
  </si>
  <si>
    <t>974 03-1155</t>
  </si>
  <si>
    <r>
      <t xml:space="preserve">PŘÍPLATEK ZA KAŽDÝCH DALŠÍCH 10 CM ŠÍŘKY NEBO 5 CM HLOUBKY </t>
    </r>
    <r>
      <rPr>
        <i/>
        <sz val="9"/>
        <rFont val="Arial"/>
        <family val="2"/>
      </rPr>
      <t xml:space="preserve"> v = 35 cm</t>
    </r>
  </si>
  <si>
    <t>998 76-3301</t>
  </si>
  <si>
    <t>PŘESUN HMOT SÁDROKARTONOVÉ KCE OBJEKT VÝŠKY DO 6 M</t>
  </si>
  <si>
    <t>ZPĚTNÁ MTŽ KAZETOVÉHO PODHLEDU NA ZAVĚŠENÝ ROŠT</t>
  </si>
  <si>
    <t>763 13 - R1</t>
  </si>
  <si>
    <t>763 13 - R2</t>
  </si>
  <si>
    <r>
      <t xml:space="preserve">MTŽ SÁDROKARTONOVÝ PODHLED 1X DESKA </t>
    </r>
    <r>
      <rPr>
        <i/>
        <sz val="9"/>
        <rFont val="Arial"/>
        <family val="2"/>
      </rPr>
      <t>-  zpětné úpravy podhledu mč.1.11 + 1.02</t>
    </r>
  </si>
  <si>
    <t>PŘESUN HMOT PODLAHY Z KERAMICKÉ DLAŽBY OBJEKT VÝŠKY DO 6 M</t>
  </si>
  <si>
    <t>998 77-1101</t>
  </si>
  <si>
    <t>PŘESUN HMOT PODLAHY POVLAKOVÉ OBJEKT VÝŠKY DO 6 M</t>
  </si>
  <si>
    <t>998 77-6101</t>
  </si>
  <si>
    <r>
      <t>OPRAVA JEDNOTLIVÝCH OBKLÁDAČEK PÓROVINOVÝCH LEPENÍM</t>
    </r>
    <r>
      <rPr>
        <i/>
        <sz val="9"/>
        <rFont val="Arial"/>
        <family val="2"/>
      </rPr>
      <t xml:space="preserve"> - 10 ks / podlaží                      - vč. odstranění, přípravy podkladu a opravy spárování</t>
    </r>
  </si>
  <si>
    <t xml:space="preserve">MALBA DVOJNÁSOBNÉ PAČOKOVÁNÍ VÁPENNÉ MLÉKO MÍSTNOST V. DO 3,8 M                                                    </t>
  </si>
  <si>
    <r>
      <t>ZAZDÍVKA OTVORŮ PLOCHY DO 0,09 M2 ZDIVO CIHELNÉ TL. DO 30 CM</t>
    </r>
    <r>
      <rPr>
        <i/>
        <sz val="9"/>
        <rFont val="Arial"/>
        <family val="2"/>
      </rPr>
      <t xml:space="preserve"> </t>
    </r>
  </si>
  <si>
    <t xml:space="preserve">OPRAVA OMÍTEK MALÝCH PLOCH STĚN ŠTUKOVÝCH PLOCHY DO  0, 09 M2  </t>
  </si>
  <si>
    <t>OPRAVA OMÍTEK MALÝCH PLOCH STĚN ŠTUKOVÝCH PLOCHY DO  0, 25 M2</t>
  </si>
  <si>
    <r>
      <t xml:space="preserve">Vedlejší a ostatní náklady stavby </t>
    </r>
    <r>
      <rPr>
        <sz val="8"/>
        <rFont val="Arial"/>
        <family val="2"/>
      </rPr>
      <t>-</t>
    </r>
    <r>
      <rPr>
        <i/>
        <sz val="9"/>
        <rFont val="Arial"/>
        <family val="2"/>
      </rPr>
      <t xml:space="preserve"> viz. položky 107 - 109</t>
    </r>
  </si>
  <si>
    <r>
      <t xml:space="preserve">OBNOVA MALEB DVOJNÁSOBNÁ MALBA OMYVATELNÁ MÍSTNOST V. DO 3,8 M                            - </t>
    </r>
    <r>
      <rPr>
        <i/>
        <sz val="9"/>
        <rFont val="Arial"/>
        <family val="2"/>
      </rPr>
      <t>ostatní opravy maleb, 20 m2 / podlaží</t>
    </r>
  </si>
  <si>
    <t xml:space="preserve">   SO 01 - Pavilon D</t>
  </si>
  <si>
    <r>
      <t>Objekt     :</t>
    </r>
    <r>
      <rPr>
        <b/>
        <sz val="10"/>
        <rFont val="Arial CE"/>
        <family val="2"/>
      </rPr>
      <t xml:space="preserve">         </t>
    </r>
    <r>
      <rPr>
        <b/>
        <sz val="10"/>
        <color indexed="12"/>
        <rFont val="Arial CE"/>
        <family val="0"/>
      </rPr>
      <t xml:space="preserve">SO 01 - Pavilon D </t>
    </r>
  </si>
  <si>
    <t xml:space="preserve">   SO 01 - Pavilon E</t>
  </si>
  <si>
    <r>
      <t>Objekt     :</t>
    </r>
    <r>
      <rPr>
        <b/>
        <sz val="10"/>
        <rFont val="Arial CE"/>
        <family val="2"/>
      </rPr>
      <t xml:space="preserve">         </t>
    </r>
    <r>
      <rPr>
        <b/>
        <sz val="10"/>
        <color indexed="12"/>
        <rFont val="Arial CE"/>
        <family val="0"/>
      </rPr>
      <t xml:space="preserve">SO 01 - Pavilon E </t>
    </r>
  </si>
  <si>
    <t xml:space="preserve">   SO 01 - Pavilon C</t>
  </si>
  <si>
    <r>
      <t>Objekt     :</t>
    </r>
    <r>
      <rPr>
        <b/>
        <sz val="10"/>
        <rFont val="Arial CE"/>
        <family val="2"/>
      </rPr>
      <t xml:space="preserve">         </t>
    </r>
    <r>
      <rPr>
        <b/>
        <sz val="10"/>
        <color indexed="12"/>
        <rFont val="Arial CE"/>
        <family val="0"/>
      </rPr>
      <t xml:space="preserve">SO 01 - Pavilon C </t>
    </r>
  </si>
  <si>
    <t>763 16-4561</t>
  </si>
  <si>
    <t>763 16-4541</t>
  </si>
  <si>
    <r>
      <t xml:space="preserve">OBKLAD ZE SÁDROKARTONOVÝCH DESEK VE TVARU "L" ROZVINUTÉ ŠÍŘE                                   PŘES 0,8 M OPLÁŠTĚNÝ DESKOU IMREGNOVANOU "H2" TL. 12, 5 MM, VČETNĚ OCHRANNÝCH ÚHELNÍKŮ </t>
    </r>
    <r>
      <rPr>
        <i/>
        <sz val="9"/>
        <rFont val="Arial"/>
        <family val="2"/>
      </rPr>
      <t>- mč. 102</t>
    </r>
  </si>
  <si>
    <r>
      <t xml:space="preserve">OBKLAD ZE SÁDROKARTONOVÝCH DESEK VE TVARU "L" ROZVINUTÉ ŠÍŘE                                   DO 0,8 M OPLÁŠTĚNÝ DESKOU IMREGNOVANOU "H2" TL. 12, 5 MM, VČETNĚ OCHRANNÝCH ÚHELNÍKŮ </t>
    </r>
    <r>
      <rPr>
        <i/>
        <sz val="9"/>
        <rFont val="Arial"/>
        <family val="2"/>
      </rPr>
      <t xml:space="preserve">- dtto, ale krytí potrubí na podestě mč. 1.13 </t>
    </r>
  </si>
  <si>
    <r>
      <t xml:space="preserve">OBKLAD ZE SÁDROKARTONOVÝCH DESEK VE TVARU "L" ROZVINUTÉ ŠÍŘE                                   PŘES 0,8 M OPLÁŠTĚNÝ DESKOU IMREGNOVANOU "H2" TL. 12, 5 MM, VČETNĚ OCHRANNÝCH ÚHELNÍKŮ </t>
    </r>
    <r>
      <rPr>
        <i/>
        <sz val="9"/>
        <rFont val="Arial"/>
        <family val="2"/>
      </rPr>
      <t>- svislá kapotáž v mč. 2. 05</t>
    </r>
  </si>
  <si>
    <t>763 16-4645</t>
  </si>
  <si>
    <t>784 40-2801</t>
  </si>
  <si>
    <t>784 12-1011</t>
  </si>
  <si>
    <t>784 45-3631</t>
  </si>
  <si>
    <t>800-766</t>
  </si>
  <si>
    <t>Truhlářské konstrukce celkem</t>
  </si>
  <si>
    <t>800-771</t>
  </si>
  <si>
    <t>771</t>
  </si>
  <si>
    <t>771 57-9196</t>
  </si>
  <si>
    <t>771 59-1111</t>
  </si>
  <si>
    <t>Podlahy z keramické dlažby celkem</t>
  </si>
  <si>
    <t>800-784</t>
  </si>
  <si>
    <t>784</t>
  </si>
  <si>
    <t>784 41-2301</t>
  </si>
  <si>
    <t>784 17-1101</t>
  </si>
  <si>
    <t>ZAKRYTÍ VNITŘNÍCH PODLAH, VČETNĚ POZDĚJŠÍHO ODSTRANĚNÍ</t>
  </si>
  <si>
    <t>784 17-1121</t>
  </si>
  <si>
    <t>ZAKRYTÍ VNITŘNÍCH PLOCH KONSTRUKCÍ NEBO PRVKŮ, VČ. ODSTRANĚNÍ</t>
  </si>
  <si>
    <t>Malby celkem</t>
  </si>
  <si>
    <t>800-735</t>
  </si>
  <si>
    <t>Vytápění celkem</t>
  </si>
  <si>
    <t xml:space="preserve">VN - dle § 10 </t>
  </si>
  <si>
    <t>KOORDINAČNÍ ČINNOST</t>
  </si>
  <si>
    <t>Část stavby</t>
  </si>
  <si>
    <t>Investor</t>
  </si>
  <si>
    <t>VRN a ostatní náklady</t>
  </si>
  <si>
    <t>( Vyhl. č.230 / 2012, § 8-10 )</t>
  </si>
  <si>
    <r>
      <t xml:space="preserve">Cena s DPH </t>
    </r>
    <r>
      <rPr>
        <b/>
        <sz val="8"/>
        <rFont val="Arial"/>
        <family val="2"/>
      </rPr>
      <t>( ř. 23 - 25 )</t>
    </r>
  </si>
  <si>
    <t>REKAPITULACE ROZPOČTU STAVBY</t>
  </si>
  <si>
    <t>HSV celkem</t>
  </si>
  <si>
    <t>PSV celkem</t>
  </si>
  <si>
    <t>M celkem</t>
  </si>
  <si>
    <t>ZRN celkem                    ( hl. III )</t>
  </si>
  <si>
    <t>VRN celkem                      ( hl. VI )</t>
  </si>
  <si>
    <t>Cena celkem,                             včetně DPH</t>
  </si>
  <si>
    <t>DPH 21 %</t>
  </si>
  <si>
    <t xml:space="preserve">Objekt :        </t>
  </si>
  <si>
    <t xml:space="preserve">Vedlejší a ostatní náklady </t>
  </si>
  <si>
    <t xml:space="preserve"> dle Vyhlášky  č. 230 / 2012  -  §  8 až 10  - Vedlejší náklady a Ostatní náklady </t>
  </si>
  <si>
    <t xml:space="preserve">VN - dle § 9 </t>
  </si>
  <si>
    <t>soub.</t>
  </si>
  <si>
    <t xml:space="preserve">ON - dle § 10 </t>
  </si>
  <si>
    <r>
      <t xml:space="preserve">PROVOZNÍ A ÚZEMNÍ VLIVY                                                                                                                      </t>
    </r>
    <r>
      <rPr>
        <i/>
        <sz val="9"/>
        <rFont val="Arial CE"/>
        <family val="2"/>
      </rPr>
      <t>- zohlednění všech ostatních provozních nebo klimatických vlivů působících na průběh     stavebních prací</t>
    </r>
  </si>
  <si>
    <t>Vedlejší a ostatní náklady celkem</t>
  </si>
  <si>
    <t xml:space="preserve">Krycí list dále obsahuje údaje identifikující předmět veřejné zakázky na stavební práce, údaje o investorovi a projektantovi díla. </t>
  </si>
  <si>
    <t>Práce a dodávky  M</t>
  </si>
  <si>
    <t>Přesuny hmot HSV</t>
  </si>
  <si>
    <t>PSV</t>
  </si>
  <si>
    <t>Práce a dodávky PSV</t>
  </si>
  <si>
    <t>Rekapitulace rozpočtu celkem ( HSV + PSV + M ) - bez DPH</t>
  </si>
  <si>
    <t xml:space="preserve">  </t>
  </si>
  <si>
    <t xml:space="preserve">    KRYCÍ LIST ROZPOČTU</t>
  </si>
  <si>
    <t>JKSO</t>
  </si>
  <si>
    <t>Místo</t>
  </si>
  <si>
    <t>Objednatel</t>
  </si>
  <si>
    <t>Projektant</t>
  </si>
  <si>
    <t>Zhotovitel</t>
  </si>
  <si>
    <r>
      <t xml:space="preserve">MTŽ OBKLAD PÓROVINOVÝ NA FLEX. LEPIDLO  </t>
    </r>
    <r>
      <rPr>
        <i/>
        <sz val="9"/>
        <rFont val="Arial"/>
        <family val="2"/>
      </rPr>
      <t xml:space="preserve">- oprava v mč. 1. 06 </t>
    </r>
  </si>
  <si>
    <r>
      <t>BOURÁNÍ PŘÍČEK CIHELNÝCH NA MVC TL. 15 CM</t>
    </r>
    <r>
      <rPr>
        <i/>
        <sz val="9"/>
        <rFont val="Arial"/>
        <family val="2"/>
      </rPr>
      <t xml:space="preserve"> - přizdívky v mč. 1.05 + 2.05                              </t>
    </r>
    <r>
      <rPr>
        <i/>
        <sz val="8"/>
        <rFont val="Arial"/>
        <family val="2"/>
      </rPr>
      <t>0, 68 * 2, 4 + 0 ,68 * 2, 35 = 3, 23</t>
    </r>
  </si>
  <si>
    <r>
      <t xml:space="preserve">ODSEKÁNÍ VNITŘNÍCH OBKLADŮ PLOCHY PŘES 1 M2 </t>
    </r>
    <r>
      <rPr>
        <i/>
        <sz val="9"/>
        <rFont val="Arial"/>
        <family val="2"/>
      </rPr>
      <t xml:space="preserve">- mč. 1.05, 1.08, 2.08                                    </t>
    </r>
    <r>
      <rPr>
        <i/>
        <sz val="8"/>
        <rFont val="Arial"/>
        <family val="2"/>
      </rPr>
      <t xml:space="preserve">1, 35 * ( 0, 61 + 5, 8 ) + 0, 68 * 2, 4 + 0 ,15 * 2, 4 + 0, 68 * 0,15 + 1, 35 * ( 0, 61 + 5, 8 ) =19, 402 </t>
    </r>
  </si>
  <si>
    <r>
      <t>ODSEKÁNÍ VNITŘNÍCH OBKLADŮ PLOCHY DO 1 M2</t>
    </r>
    <r>
      <rPr>
        <i/>
        <sz val="9"/>
        <rFont val="Arial"/>
        <family val="2"/>
      </rPr>
      <t xml:space="preserve"> - mč. 1.06, 2.06                                                  </t>
    </r>
    <r>
      <rPr>
        <i/>
        <sz val="8"/>
        <rFont val="Arial"/>
        <family val="2"/>
      </rPr>
      <t>1 + 1 = 2, 00</t>
    </r>
  </si>
  <si>
    <r>
      <t>ODSEKÁNÍ VNITŘNÍCH OBKLADŮ PLOCHY DO 1 M2</t>
    </r>
    <r>
      <rPr>
        <i/>
        <sz val="9"/>
        <rFont val="Arial"/>
        <family val="2"/>
      </rPr>
      <t xml:space="preserve">                                                                             - lokální plochy dle popisu v PD v místě rozkrývání konstrukcí SDK nebo sekání rýh                          </t>
    </r>
    <r>
      <rPr>
        <i/>
        <sz val="8"/>
        <rFont val="Arial"/>
        <family val="2"/>
      </rPr>
      <t>2, 25 + 0, 25 + 0, 5 + 0, 25 = 3, 25</t>
    </r>
  </si>
  <si>
    <r>
      <t xml:space="preserve">SEKÁNÍ RÝH VE ZDI CIHELNÉ 10 X 10 CM                                                                                               </t>
    </r>
    <r>
      <rPr>
        <i/>
        <sz val="8"/>
        <rFont val="Arial"/>
        <family val="2"/>
      </rPr>
      <t>0, 2 * 2 = 0, 40</t>
    </r>
  </si>
  <si>
    <r>
      <t xml:space="preserve">SEKÁNÍ RÝH VE ZDI CIHELNÉ  10 X 20 CM                                                                                             </t>
    </r>
    <r>
      <rPr>
        <i/>
        <sz val="8"/>
        <rFont val="Arial"/>
        <family val="2"/>
      </rPr>
      <t>1, 5 + 2, 35 + 0, 2 = 4, 05</t>
    </r>
  </si>
  <si>
    <r>
      <t xml:space="preserve">VYBOURÁNÍ OTVORŮ VE STROPECH Z PREFABRIKÁTŮ TL. PŘES 12 CM                                      PLOCHY OTVORŮ DO 0,09 M2 - </t>
    </r>
    <r>
      <rPr>
        <i/>
        <sz val="9"/>
        <rFont val="Arial"/>
        <family val="2"/>
      </rPr>
      <t xml:space="preserve"> vel. 100 x 100 mm                                                                                </t>
    </r>
    <r>
      <rPr>
        <i/>
        <sz val="8"/>
        <rFont val="Arial"/>
        <family val="2"/>
      </rPr>
      <t>5 + 5 = 10, 00</t>
    </r>
  </si>
  <si>
    <r>
      <t xml:space="preserve">VNITROSTAVENIŠTNÍ DOPRAVA SUTI ZA KAŽDÝCH DALŠÍCH 5 M                                                       </t>
    </r>
    <r>
      <rPr>
        <i/>
        <sz val="8"/>
        <rFont val="Arial CE"/>
        <family val="0"/>
      </rPr>
      <t xml:space="preserve"> 3, 782 * 6 = 22, 692     </t>
    </r>
    <r>
      <rPr>
        <sz val="9"/>
        <rFont val="Arial CE"/>
        <family val="2"/>
      </rPr>
      <t xml:space="preserve">                                     </t>
    </r>
    <r>
      <rPr>
        <i/>
        <sz val="8"/>
        <rFont val="Arial CE"/>
        <family val="0"/>
      </rPr>
      <t xml:space="preserve"> </t>
    </r>
  </si>
  <si>
    <r>
      <t xml:space="preserve">ODVOZ SUTI NA SKLÁDKU ZA KAŽDÝ DALŠÍ 1 KM </t>
    </r>
    <r>
      <rPr>
        <i/>
        <sz val="9"/>
        <rFont val="Arial CE"/>
        <family val="0"/>
      </rPr>
      <t xml:space="preserve">                                                                                  </t>
    </r>
    <r>
      <rPr>
        <i/>
        <sz val="8"/>
        <rFont val="Arial CE"/>
        <family val="0"/>
      </rPr>
      <t xml:space="preserve">  3, 782 * 15 = 56, 73          </t>
    </r>
    <r>
      <rPr>
        <i/>
        <sz val="9"/>
        <rFont val="Arial CE"/>
        <family val="0"/>
      </rPr>
      <t xml:space="preserve">                                                          </t>
    </r>
  </si>
  <si>
    <r>
      <t xml:space="preserve">PŘIZDÍVKA Z PLYNOSILIKÁTOVÝCH BLOKŮ TL. 15 CM HMOTNOSTI 500 KG/M3                              VČETNĚ KOTVENÍ VE SPÁRÁCH DO STÁVAJÍCÍHO ZDIVA </t>
    </r>
    <r>
      <rPr>
        <i/>
        <sz val="9"/>
        <rFont val="Arial"/>
        <family val="2"/>
      </rPr>
      <t xml:space="preserve">- mč. 1.08, 1.05, 2.08, 2.05                          </t>
    </r>
    <r>
      <rPr>
        <i/>
        <sz val="8"/>
        <rFont val="Arial"/>
        <family val="2"/>
      </rPr>
      <t>3, 124 + 1, 68 + 3, 124 + 1, 645 = 9, 573</t>
    </r>
  </si>
  <si>
    <r>
      <t xml:space="preserve">POTAŽENÍ VNITŘNÍCH STĚN ARMOVACÍ TKANINOU DO TMELE                                                        </t>
    </r>
    <r>
      <rPr>
        <i/>
        <sz val="9"/>
        <rFont val="Arial"/>
        <family val="2"/>
      </rPr>
      <t xml:space="preserve">- plocha přizdívek a parapetu přizdívky, mč. 1.08, 2.08, 1.05, 2. 05                                                            </t>
    </r>
    <r>
      <rPr>
        <i/>
        <sz val="8"/>
        <rFont val="Arial"/>
        <family val="2"/>
      </rPr>
      <t xml:space="preserve">3, 728 + 2, 094 + 5, 428 + 2, 053 = 13, 303 </t>
    </r>
  </si>
  <si>
    <r>
      <t xml:space="preserve">VYROVNÁNÍ VNITŘNÍCH STĚN MVC MALTOU TL. 10 MM                                                                      </t>
    </r>
    <r>
      <rPr>
        <i/>
        <sz val="9"/>
        <rFont val="Arial"/>
        <family val="2"/>
      </rPr>
      <t xml:space="preserve">- lokální plochy po odsekání obkladů a v jejich zpětného doplnění                                                               </t>
    </r>
    <r>
      <rPr>
        <i/>
        <sz val="8"/>
        <rFont val="Arial"/>
        <family val="2"/>
      </rPr>
      <t>1 + 2, 25 = 3, 25</t>
    </r>
  </si>
  <si>
    <r>
      <t xml:space="preserve">VYROVNÁNÍ VNITŘNÍCH STĚN MVC MALTOU TL. 10 MM                                                                      </t>
    </r>
    <r>
      <rPr>
        <i/>
        <sz val="9"/>
        <rFont val="Arial"/>
        <family val="2"/>
      </rPr>
      <t xml:space="preserve">- plocha po odsekání obkladů v mč. 1. 06 + 2. 06 před jejich doplněním                                                    </t>
    </r>
    <r>
      <rPr>
        <i/>
        <sz val="8"/>
        <rFont val="Arial"/>
        <family val="2"/>
      </rPr>
      <t>1 + 1 = 2, 00</t>
    </r>
  </si>
  <si>
    <r>
      <t xml:space="preserve">VYČIŠTĚNÍ BUDOV OBČANSKÉ VÝSTAVBY VÝŠKY PODLAŽÍ DO 4 M                                                </t>
    </r>
    <r>
      <rPr>
        <i/>
        <sz val="9"/>
        <rFont val="Arial"/>
        <family val="2"/>
      </rPr>
      <t xml:space="preserve"> - stavbou dotčené místnosti                                                                                                                        </t>
    </r>
    <r>
      <rPr>
        <i/>
        <sz val="8"/>
        <rFont val="Arial"/>
        <family val="2"/>
      </rPr>
      <t>7, 74 + 7, 52 + 10, 5 + 18, 84 + 5, 57 + 10, 36 + 10 ,82 + 12, 94                                                                                            7, 74 + 7, 52 + 10, 5  + 18, 84 + 5, 57 + 10, 36  = 144, 820</t>
    </r>
  </si>
  <si>
    <r>
      <t xml:space="preserve">OBKLAD ZE SÁDROKARTONOVÝCH DESEK VE TVARU "L" ROZVINUTÉ ŠÍŘE                                   DO 0,8 M OPLÁŠTĚNÝ DESKOU IMREGNOVANOU "H2" TL. 12, 5 MM, VČETNĚ OCHRANNÝCH ÚHELNÍKŮ </t>
    </r>
    <r>
      <rPr>
        <i/>
        <sz val="9"/>
        <rFont val="Arial"/>
        <family val="2"/>
      </rPr>
      <t xml:space="preserve">- dle popisu konstrukcí opláštění v 1. a 2. np                                            </t>
    </r>
    <r>
      <rPr>
        <i/>
        <sz val="8"/>
        <rFont val="Arial"/>
        <family val="2"/>
      </rPr>
      <t>4, 42 + 4, 475 + 2, 35 + 4, 725 = 15, 97</t>
    </r>
  </si>
  <si>
    <r>
      <t xml:space="preserve">OBKLAD ZE SÁDROKARTONOVÝCH DESEK VE TVARU "U" ROZVINUTÉ ŠÍŘE                                   PŘES 1,2 M OPLÁŠTĚNÝ DESKOU IMREGNOVANOU "H2" TL. 12, 5 MM, VČETNĚ OCHRANNÝCH ÚHELNÍKŮ </t>
    </r>
    <r>
      <rPr>
        <i/>
        <sz val="9"/>
        <rFont val="Arial"/>
        <family val="2"/>
      </rPr>
      <t xml:space="preserve">- svislá kapotáž v mč. 1.08 + 2. 08                                                                 </t>
    </r>
    <r>
      <rPr>
        <i/>
        <sz val="8"/>
        <rFont val="Arial"/>
        <family val="2"/>
      </rPr>
      <t>2, 98 * 2 = 5, 96</t>
    </r>
  </si>
  <si>
    <r>
      <t xml:space="preserve">SÁDROKARTONOVÁ STĚNA TL. DO 87,5 MM ( 75 MM ) NA PROFILY CW + UW                             OPLÁŠTĚNÁ DESKOU IMPREGNOVANOU "H2" TL. 12,5 MM BEZ TEPELNÉ IZOLACE                    </t>
    </r>
    <r>
      <rPr>
        <i/>
        <sz val="9"/>
        <rFont val="Arial"/>
        <family val="2"/>
      </rPr>
      <t xml:space="preserve">- 1.07 + 2. 07                                                                                                                                                  </t>
    </r>
    <r>
      <rPr>
        <i/>
        <sz val="8"/>
        <rFont val="Arial"/>
        <family val="2"/>
      </rPr>
      <t>3 * 2, 78 + 0, 6 * 2, 8 = 10 ,02</t>
    </r>
  </si>
  <si>
    <r>
      <t xml:space="preserve">SÁDROKARTONOVÁ STĚNA TL. 115 MM NA PROFILY CW + UW OPLÁŠTĚNÁ                             DESKOU IMPREGNOVANOU "H2" TL. 12,5 MM BEZ TEPELNÉ IZOLACE </t>
    </r>
    <r>
      <rPr>
        <i/>
        <sz val="9"/>
        <rFont val="Arial"/>
        <family val="2"/>
      </rPr>
      <t xml:space="preserve">- mč. 2.02                         </t>
    </r>
    <r>
      <rPr>
        <i/>
        <sz val="8"/>
        <rFont val="Arial"/>
        <family val="2"/>
      </rPr>
      <t>2, 98 * 4, 75 = 14, 155</t>
    </r>
  </si>
  <si>
    <r>
      <t>SÁDROKARTONOVÁ STĚNA - ZÁKLADNÍ PENETRAČNÍ NÁTĚR</t>
    </r>
    <r>
      <rPr>
        <i/>
        <sz val="8"/>
        <rFont val="Arial"/>
        <family val="2"/>
      </rPr>
      <t xml:space="preserve">                                                                      10, 02 + 14, 155 = 24, 175</t>
    </r>
  </si>
  <si>
    <r>
      <t xml:space="preserve">DMTŽ SÁDROKARTONOVÁ STĚNA 1X KCE + 1X DESKA                                                                    </t>
    </r>
    <r>
      <rPr>
        <i/>
        <sz val="9"/>
        <rFont val="Arial"/>
        <family val="2"/>
      </rPr>
      <t xml:space="preserve">- platí pro rozkrytí stávající kapotáže na potrubí na lokálních místěch dle popisu v PD                          </t>
    </r>
    <r>
      <rPr>
        <i/>
        <sz val="8"/>
        <rFont val="Arial"/>
        <family val="2"/>
      </rPr>
      <t>0, 5 + 0, 5 + 1, 3 + 1, 6 + 0, 5 = 4, 40</t>
    </r>
  </si>
  <si>
    <r>
      <t xml:space="preserve">DODÁVKA - DESKA SÁDROKARTONOVÁ GKBI TL.12,5 MM                                                                    </t>
    </r>
    <r>
      <rPr>
        <i/>
        <sz val="8"/>
        <rFont val="Arial"/>
        <family val="2"/>
      </rPr>
      <t xml:space="preserve"> 4, 4 * 1, 15 = 5, 06</t>
    </r>
  </si>
  <si>
    <r>
      <t xml:space="preserve">DMTŽ SÁDROKARTONOVÝ PODHLED 1 X KCE + 1X DESKA                                                                - </t>
    </r>
    <r>
      <rPr>
        <i/>
        <sz val="9"/>
        <rFont val="Arial"/>
        <family val="2"/>
      </rPr>
      <t xml:space="preserve">část podhledů v mč. 1.11 + 2.11                                                                                                              </t>
    </r>
    <r>
      <rPr>
        <i/>
        <sz val="8"/>
        <rFont val="Arial"/>
        <family val="2"/>
      </rPr>
      <t>1, 85 * 2 = 3, 70</t>
    </r>
  </si>
  <si>
    <r>
      <t>DMTŽ SÁDROKARTONOVÁ DESKA PODHLEDU</t>
    </r>
    <r>
      <rPr>
        <i/>
        <sz val="9"/>
        <rFont val="Arial"/>
        <family val="2"/>
      </rPr>
      <t xml:space="preserve">                                                                                    - rozkrytí spodní části kapotáže tvaru L, lokální místa dle popisu v PD                                                     </t>
    </r>
    <r>
      <rPr>
        <i/>
        <sz val="8"/>
        <rFont val="Arial"/>
        <family val="2"/>
      </rPr>
      <t>1, 5 + 0, 6 = 2, 10</t>
    </r>
  </si>
  <si>
    <r>
      <t xml:space="preserve">DODÁVKA - DESKA SÁDROKARTONOVÁ GKBI TL.12,5 MM                                                                          </t>
    </r>
    <r>
      <rPr>
        <i/>
        <sz val="8"/>
        <rFont val="Arial"/>
        <family val="2"/>
      </rPr>
      <t xml:space="preserve"> ( 3, 7 + 2, 1 ) * 1, 15 = 6, 67</t>
    </r>
  </si>
  <si>
    <r>
      <t xml:space="preserve">MTŽ SOKL KERAMICKÝ ROVNÝ NA FLEX. LEPIDLO V. 150 MM </t>
    </r>
    <r>
      <rPr>
        <i/>
        <sz val="9"/>
        <rFont val="Arial"/>
        <family val="2"/>
      </rPr>
      <t xml:space="preserve">- v mč. 2.02                                       </t>
    </r>
    <r>
      <rPr>
        <i/>
        <sz val="8"/>
        <rFont val="Arial"/>
        <family val="2"/>
      </rPr>
      <t>4, 75 + 0, 15 = 4, 90</t>
    </r>
  </si>
  <si>
    <r>
      <t xml:space="preserve">DODÁVKA - DLAŽBA KERAMICKÁ </t>
    </r>
    <r>
      <rPr>
        <i/>
        <sz val="9"/>
        <rFont val="Arial"/>
        <family val="2"/>
      </rPr>
      <t xml:space="preserve">- výběr přizpůsobit povrchu a barvě stávající dlažby                      </t>
    </r>
    <r>
      <rPr>
        <i/>
        <sz val="8"/>
        <rFont val="Arial"/>
        <family val="2"/>
      </rPr>
      <t>8 * 1, 05 + 4, 9 * 0, 15 * 1, 1 = 9, 209</t>
    </r>
  </si>
  <si>
    <r>
      <t xml:space="preserve">DMTŽ SOKLÍK / LIŠTA PLASTOVÁ </t>
    </r>
    <r>
      <rPr>
        <i/>
        <sz val="9"/>
        <rFont val="Arial"/>
        <family val="2"/>
      </rPr>
      <t xml:space="preserve">- v mč. 1.07 + 2. 07                                                                             </t>
    </r>
    <r>
      <rPr>
        <i/>
        <sz val="8"/>
        <rFont val="Arial"/>
        <family val="2"/>
      </rPr>
      <t xml:space="preserve">( 2, 8 + 0 ,2 * 2  ) * 2 = 6, 40 </t>
    </r>
  </si>
  <si>
    <r>
      <t>VÝŘEZ PÁSU Š. 100 MM  PODLAHOVÉ KRYTINY PVC/ KOBEREC                                                       -</t>
    </r>
    <r>
      <rPr>
        <i/>
        <sz val="9"/>
        <rFont val="Arial"/>
        <family val="2"/>
      </rPr>
      <t xml:space="preserve"> v místě založení předstěny v mč. 1. 07 + 2. 07                                                                                         </t>
    </r>
    <r>
      <rPr>
        <i/>
        <sz val="8"/>
        <rFont val="Arial"/>
        <family val="2"/>
      </rPr>
      <t xml:space="preserve"> 2, 8 * 0 ,1 * 2 = 0, 560</t>
    </r>
  </si>
  <si>
    <r>
      <t xml:space="preserve">DODÁVKA - SOKLOVÁ LIŠTA PVC 18 X 80 MM                                                                                        </t>
    </r>
    <r>
      <rPr>
        <i/>
        <sz val="8"/>
        <rFont val="Arial"/>
        <family val="2"/>
      </rPr>
      <t xml:space="preserve"> 6, 4 * 1, 1 = 7, 04</t>
    </r>
  </si>
  <si>
    <r>
      <t>MTŽ OBKLAD PÓROVINOVÝ NA FLEX. LEPIDLO -</t>
    </r>
    <r>
      <rPr>
        <i/>
        <sz val="9"/>
        <rFont val="Arial"/>
        <family val="2"/>
      </rPr>
      <t xml:space="preserve"> mč. 1.08, 2.08 + 1. 05, 2. 05                                   </t>
    </r>
    <r>
      <rPr>
        <i/>
        <sz val="8"/>
        <rFont val="Arial"/>
        <family val="2"/>
      </rPr>
      <t>výpočet v PD : 2 * 15 = 30 ,00</t>
    </r>
  </si>
  <si>
    <r>
      <t>MTŽ OBKLADU NA PARAPET NA FLEX. LEPIDLO -</t>
    </r>
    <r>
      <rPr>
        <i/>
        <sz val="9"/>
        <rFont val="Arial"/>
        <family val="2"/>
      </rPr>
      <t xml:space="preserve"> vrcholy přizdívek                                                </t>
    </r>
    <r>
      <rPr>
        <i/>
        <sz val="8"/>
        <rFont val="Arial"/>
        <family val="2"/>
      </rPr>
      <t>2, 975 + 2, 4 + 2, 975 + 2, 35 = 10, 70</t>
    </r>
  </si>
  <si>
    <r>
      <t xml:space="preserve">MTŽ OBKLAD PÓROVINOVÝ NA FLEX. LEPIDLO  </t>
    </r>
    <r>
      <rPr>
        <i/>
        <sz val="9"/>
        <rFont val="Arial"/>
        <family val="2"/>
      </rPr>
      <t xml:space="preserve">- oprava v mč. 1. 06 + 2. 06                                  </t>
    </r>
    <r>
      <rPr>
        <i/>
        <sz val="8"/>
        <rFont val="Arial"/>
        <family val="2"/>
      </rPr>
      <t>1 + 1 = 2, 00</t>
    </r>
  </si>
  <si>
    <r>
      <t xml:space="preserve">MTŽ OBKLAD PÓROVINOVÝ NA FLEX. LEPIDLO  </t>
    </r>
    <r>
      <rPr>
        <i/>
        <sz val="9"/>
        <rFont val="Arial"/>
        <family val="2"/>
      </rPr>
      <t xml:space="preserve">- opravy malých ploch dle popisu v PD                     </t>
    </r>
    <r>
      <rPr>
        <i/>
        <sz val="8"/>
        <rFont val="Arial"/>
        <family val="2"/>
      </rPr>
      <t>0, 25 + 0, 5 * 2 + 1 + 0, 25 + 0, 5 + 0, 25 + 1, 5 = 4, 75</t>
    </r>
  </si>
  <si>
    <r>
      <t xml:space="preserve">PŘÍPLATEK ZA MTŽ OBKLADŮ PÓROVINOVÝCH NA PLOŠE JEDNOTLIVĚ DO 10 M2                     </t>
    </r>
    <r>
      <rPr>
        <i/>
        <sz val="8"/>
        <rFont val="Arial"/>
        <family val="2"/>
      </rPr>
      <t xml:space="preserve">30 + 10, 7 * 0, 15 + 2 + 4, 75 = 38, 35 </t>
    </r>
  </si>
  <si>
    <r>
      <t>DODÁVKA - OBKLÁDAČKA PÓROVINOVÁ</t>
    </r>
    <r>
      <rPr>
        <i/>
        <sz val="9"/>
        <rFont val="Arial"/>
        <family val="2"/>
      </rPr>
      <t xml:space="preserve">  - výběr přizpůsobit stávajícím obkladům                          </t>
    </r>
    <r>
      <rPr>
        <i/>
        <sz val="8"/>
        <rFont val="Arial"/>
        <family val="2"/>
      </rPr>
      <t>38, 35 * 1, 05 = 40, 268</t>
    </r>
  </si>
  <si>
    <r>
      <t>NÁTĚR OMYVATELNÝ STĚN NAPUŠTĚNÍ</t>
    </r>
    <r>
      <rPr>
        <i/>
        <sz val="9"/>
        <rFont val="Arial"/>
        <family val="2"/>
      </rPr>
      <t xml:space="preserve"> - na nové předstěně v mč. 2.02, v. 135 cm                       </t>
    </r>
    <r>
      <rPr>
        <i/>
        <sz val="8"/>
        <rFont val="Arial"/>
        <family val="2"/>
      </rPr>
      <t>( 4, 75 + 0, 15 ) * 1, 35 = 6, 615</t>
    </r>
  </si>
  <si>
    <r>
      <t xml:space="preserve">OPRAVA NÁTĚR OMYVATELNÝ STĚN ZÁKLAD + TM + DVOJNÁSOBNÝ NÁTĚR - </t>
    </r>
    <r>
      <rPr>
        <i/>
        <sz val="9"/>
        <rFont val="Arial"/>
        <family val="2"/>
      </rPr>
      <t xml:space="preserve">mč. 1.02           </t>
    </r>
    <r>
      <rPr>
        <i/>
        <sz val="8"/>
        <rFont val="Arial"/>
        <family val="2"/>
      </rPr>
      <t>1, 35 * ( 0, 25 + 0, 2 * 2 ) = 0, 878</t>
    </r>
  </si>
  <si>
    <r>
      <t xml:space="preserve">ODSTRANĚNÍ MALBY OŠKRÁBÁNÍM MÍSTNOST VÝŠKY DO 3,8 M </t>
    </r>
    <r>
      <rPr>
        <i/>
        <sz val="9"/>
        <rFont val="Arial"/>
        <family val="2"/>
      </rPr>
      <t xml:space="preserve">- plocha stěn                           - pouze stěny dotčené stavebními pracemi                                                                                                 </t>
    </r>
    <r>
      <rPr>
        <i/>
        <sz val="8"/>
        <rFont val="Arial"/>
        <family val="2"/>
      </rPr>
      <t xml:space="preserve"> 5, 727 + 8, 24 + 10, 806 + 0, 602 + 2, 36 + 2, 604 + 2, 75 + 7, 458                                                                                           2, 36 + 0, 438 + 7, 519 + 7, 563 + 6, 16 = 64, 587</t>
    </r>
  </si>
  <si>
    <r>
      <t xml:space="preserve">ODSTRANĚNÍ MALBY OŠKRÁBÁNÍM MÍSTNOST VÝŠKY DO 3,8 M </t>
    </r>
    <r>
      <rPr>
        <i/>
        <sz val="9"/>
        <rFont val="Arial"/>
        <family val="2"/>
      </rPr>
      <t xml:space="preserve">- plocha stropů                         - pouze místnosti dotčené stavebními pracemi                                                                                            </t>
    </r>
    <r>
      <rPr>
        <i/>
        <sz val="8"/>
        <rFont val="Arial"/>
        <family val="2"/>
      </rPr>
      <t>7, 74 + 6, 11 + 9, 064 + 16, 946 + 9, 393 + 54, 96 = 104, 213</t>
    </r>
  </si>
  <si>
    <r>
      <t xml:space="preserve">ROZMÝVÁNÍ PODKLADU PO OŠKRABÁNÍ MALBY V MÍSTNOSTECH V. DO 3, 8 M                              </t>
    </r>
    <r>
      <rPr>
        <i/>
        <sz val="8"/>
        <rFont val="Arial"/>
        <family val="2"/>
      </rPr>
      <t>64, 587 + 104, 213 = 168, 80</t>
    </r>
  </si>
  <si>
    <r>
      <t xml:space="preserve">ZÁKLADNÍ AKRYLÁTOVÁ JEDNONÁSOBNÁ PENETRACE POD MALBY </t>
    </r>
    <r>
      <rPr>
        <i/>
        <sz val="9"/>
        <rFont val="Arial"/>
        <family val="2"/>
      </rPr>
      <t xml:space="preserve">- na sádrokartonu              </t>
    </r>
    <r>
      <rPr>
        <i/>
        <sz val="8"/>
        <rFont val="Arial"/>
        <family val="2"/>
      </rPr>
      <t>2, 693 + 1, 176 + 5, 57 + 2, 871 + 2, 453 + 4, 215 + 0, 624 + 3, 369                                                                                    8, 34 + 1, 189 + 7, 743 + 2, 39 + 1, 5 + 1, 176 + 5, 57 = 50, 879</t>
    </r>
  </si>
  <si>
    <t>Rozpočet číslo</t>
  </si>
  <si>
    <t>Zpracoval</t>
  </si>
  <si>
    <t xml:space="preserve">Datum : 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</si>
  <si>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</si>
  <si>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</si>
  <si>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</si>
  <si>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</si>
  <si>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</si>
  <si>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</si>
  <si>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</si>
  <si>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</si>
  <si>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</si>
  <si>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</si>
  <si>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</si>
  <si>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Projekt - stupeň :</t>
  </si>
  <si>
    <t>Přesun hmot HSV</t>
  </si>
  <si>
    <t>Přesun hmot HSV celkem</t>
  </si>
  <si>
    <t>783</t>
  </si>
  <si>
    <r>
      <t xml:space="preserve">NÁKLADY SPOJENÉ S VYBUDOVÁNÍM ZAŘÍZENÍ STAVENIŠTĚ + BOZ                                                      </t>
    </r>
    <r>
      <rPr>
        <i/>
        <sz val="9"/>
        <rFont val="Arial CE"/>
        <family val="2"/>
      </rPr>
      <t xml:space="preserve">- vybudování zařízení staveniště, náklady za dopravné spojené s přemístěním stavebních           kapacit a prostředků pro provedení díla + náklady spojené s likvidací zařízení staveniště                             a úklidem místa prací, zajištění podmínek BOZ při práci dle platných předpisů  </t>
    </r>
  </si>
  <si>
    <t>Struktura údajů, formát souboru a metodika pro zpracování</t>
  </si>
  <si>
    <t xml:space="preserve">      Struktura</t>
  </si>
  <si>
    <t>a dodávky dle těchto ceníků, částí ceníků, stavebních dílů atd.. Součty jsou do rekapitulace stavby přenášeny z vyplněných položek "Rozpočtu".</t>
  </si>
</sst>
</file>

<file path=xl/styles.xml><?xml version="1.0" encoding="utf-8"?>
<styleSheet xmlns="http://schemas.openxmlformats.org/spreadsheetml/2006/main">
  <numFmts count="5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0"/>
    <numFmt numFmtId="166" formatCode="###0;\-###0"/>
    <numFmt numFmtId="167" formatCode="#,##0;\-#,##0"/>
    <numFmt numFmtId="168" formatCode="0.00%;\-0.00%"/>
    <numFmt numFmtId="169" formatCode="#,##0.00;\-#,##0.00"/>
    <numFmt numFmtId="170" formatCode="#,##0.000;\-#,##0.000"/>
    <numFmt numFmtId="171" formatCode="####;\-####"/>
    <numFmt numFmtId="172" formatCode="_-* #,##0.000\ _K_č_-;\-* #,##0.000\ _K_č_-;_-* &quot;-&quot;???\ _K_č_-;_-@_-"/>
    <numFmt numFmtId="173" formatCode="#,##0\ [$Kč-405]"/>
    <numFmt numFmtId="174" formatCode="_-* #,##0.0\ _K_č_-;\-* #,##0.0\ _K_č_-;_-* &quot;-&quot;??\ _K_č_-;_-@_-"/>
    <numFmt numFmtId="175" formatCode="_-* #,##0.000\ _K_č_-;\-* #,##0.000\ _K_č_-;_-* &quot;-&quot;??\ _K_č_-;_-@_-"/>
    <numFmt numFmtId="176" formatCode="_-* #,##0.00\ _K_č_-;\-* #,##0.00\ _K_č_-;_-* &quot;-&quot;???\ _K_č_-;_-@_-"/>
    <numFmt numFmtId="177" formatCode="_-* #,##0.0000\ _K_č_-;\-* #,##0.0000\ _K_č_-;_-* &quot;-&quot;???\ _K_č_-;_-@_-"/>
    <numFmt numFmtId="178" formatCode="#,##0.00\ &quot;Kč&quot;"/>
    <numFmt numFmtId="179" formatCode="#,##0.00\ _K_č"/>
    <numFmt numFmtId="180" formatCode="#,##0.0"/>
    <numFmt numFmtId="181" formatCode="#,##0.0\ [$Kč-405]"/>
    <numFmt numFmtId="182" formatCode="#,##0.00\ [$Kč-405]"/>
    <numFmt numFmtId="183" formatCode="&quot;Kč&quot;#,##0_);\(&quot;Kč&quot;#,##0\)"/>
    <numFmt numFmtId="184" formatCode="&quot;Kč&quot;#,##0_);[Red]\(&quot;Kč&quot;#,##0\)"/>
    <numFmt numFmtId="185" formatCode="&quot;Kč&quot;#,##0.00_);\(&quot;Kč&quot;#,##0.00\)"/>
    <numFmt numFmtId="186" formatCode="&quot;Kč&quot;#,##0.00_);[Red]\(&quot;Kč&quot;#,##0.00\)"/>
    <numFmt numFmtId="187" formatCode="_(&quot;Kč&quot;* #,##0_);_(&quot;Kč&quot;* \(#,##0\);_(&quot;Kč&quot;* &quot;-&quot;_);_(@_)"/>
    <numFmt numFmtId="188" formatCode="_(* #,##0_);_(* \(#,##0\);_(* &quot;-&quot;_);_(@_)"/>
    <numFmt numFmtId="189" formatCode="_(&quot;Kč&quot;* #,##0.00_);_(&quot;Kč&quot;* \(#,##0.00\);_(&quot;Kč&quot;* &quot;-&quot;??_);_(@_)"/>
    <numFmt numFmtId="190" formatCode="_(* #,##0.00_);_(* \(#,##0.00\);_(* &quot;-&quot;??_);_(@_)"/>
    <numFmt numFmtId="191" formatCode="#,##0.00_*&quot;Kč&quot;;\-#,##0.00_*&quot;Kč&quot;"/>
    <numFmt numFmtId="192" formatCode="#,##0.000"/>
    <numFmt numFmtId="193" formatCode="#,##0.0000"/>
    <numFmt numFmtId="194" formatCode="#,##0.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¥€-2]\ #\ ##,000_);[Red]\([$€-2]\ #\ ##,000\)"/>
    <numFmt numFmtId="199" formatCode="_-* #,##0.0\ _K_č_-;\-* #,##0.0\ _K_č_-;_-* &quot;-&quot;\ _K_č_-;_-@_-"/>
    <numFmt numFmtId="200" formatCode="_-* #,##0.00\ _K_č_-;\-* #,##0.00\ _K_č_-;_-* &quot;-&quot;\ _K_č_-;_-@_-"/>
    <numFmt numFmtId="201" formatCode="#,##0.0;\-#,##0.0"/>
    <numFmt numFmtId="202" formatCode="0.00;[Red]0.00"/>
    <numFmt numFmtId="203" formatCode="0.0000;[Red]0.0000"/>
    <numFmt numFmtId="204" formatCode="_-* #,##0.0\ _K_č_-;\-* #,##0.0\ _K_č_-;_-* &quot;-&quot;?\ _K_č_-;_-@_-"/>
    <numFmt numFmtId="205" formatCode="0.0"/>
    <numFmt numFmtId="206" formatCode="#,##0.00;[Red]#,##0.00"/>
    <numFmt numFmtId="207" formatCode="0;[Red]0"/>
    <numFmt numFmtId="208" formatCode="0.0;[Red]0.0"/>
    <numFmt numFmtId="209" formatCode="0.000;[Red]0.000"/>
    <numFmt numFmtId="210" formatCode="#,##0.0;[Red]#,##0.0"/>
    <numFmt numFmtId="211" formatCode="0.0000"/>
    <numFmt numFmtId="212" formatCode="0.00000;[Red]0.00000"/>
    <numFmt numFmtId="213" formatCode="_-* #,##0.00\ _K_č_-;\-* #,##0.00\ _K_č_-;_-* &quot;-&quot;?\ _K_č_-;_-@_-"/>
  </numFmts>
  <fonts count="8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MS Sans Serif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0"/>
    </font>
    <font>
      <sz val="7"/>
      <name val="Arial CE"/>
      <family val="0"/>
    </font>
    <font>
      <b/>
      <sz val="9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9"/>
      <name val="Arial CE"/>
      <family val="2"/>
    </font>
    <font>
      <b/>
      <sz val="9"/>
      <color indexed="10"/>
      <name val="Arial CE"/>
      <family val="2"/>
    </font>
    <font>
      <sz val="7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sz val="10"/>
      <name val="Helv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2"/>
    </font>
    <font>
      <sz val="11"/>
      <name val="Arial CE"/>
      <family val="2"/>
    </font>
    <font>
      <i/>
      <sz val="8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8"/>
      <name val="Arial CE"/>
      <family val="2"/>
    </font>
    <font>
      <sz val="10"/>
      <name val="Univers (WN)"/>
      <family val="2"/>
    </font>
    <font>
      <sz val="8"/>
      <name val="Trebuchet MS"/>
      <family val="0"/>
    </font>
    <font>
      <sz val="10"/>
      <name val="Tahoma"/>
      <family val="2"/>
    </font>
    <font>
      <i/>
      <sz val="8"/>
      <color indexed="17"/>
      <name val="Arial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8"/>
      <name val="Trebuchet MS"/>
      <family val="2"/>
    </font>
    <font>
      <i/>
      <sz val="9"/>
      <name val="Arial"/>
      <family val="2"/>
    </font>
    <font>
      <b/>
      <sz val="14"/>
      <name val="Arial CE"/>
      <family val="2"/>
    </font>
    <font>
      <b/>
      <sz val="16"/>
      <name val="Arial CE"/>
      <family val="0"/>
    </font>
    <font>
      <b/>
      <sz val="10"/>
      <color indexed="12"/>
      <name val="Arial CE"/>
      <family val="0"/>
    </font>
    <font>
      <sz val="11"/>
      <name val="MS Sans Serif"/>
      <family val="0"/>
    </font>
    <font>
      <b/>
      <sz val="11"/>
      <color indexed="12"/>
      <name val="Arial CE"/>
      <family val="0"/>
    </font>
    <font>
      <sz val="9"/>
      <name val="MS Sans Serif"/>
      <family val="0"/>
    </font>
    <font>
      <sz val="11"/>
      <name val="Arial"/>
      <family val="2"/>
    </font>
    <font>
      <u val="single"/>
      <sz val="10"/>
      <name val="Trebuchet MS"/>
      <family val="2"/>
    </font>
    <font>
      <b/>
      <sz val="9"/>
      <color indexed="12"/>
      <name val="Arial CE"/>
      <family val="0"/>
    </font>
    <font>
      <b/>
      <sz val="11"/>
      <name val="Arial CE"/>
      <family val="0"/>
    </font>
    <font>
      <sz val="12"/>
      <name val="Arial CE"/>
      <family val="0"/>
    </font>
    <font>
      <b/>
      <sz val="12"/>
      <color indexed="12"/>
      <name val="Arial CE"/>
      <family val="0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sz val="9"/>
      <color indexed="12"/>
      <name val="MS Sans Serif"/>
      <family val="0"/>
    </font>
    <font>
      <sz val="9"/>
      <color indexed="12"/>
      <name val="Arial CE"/>
      <family val="0"/>
    </font>
    <font>
      <b/>
      <sz val="12"/>
      <name val="Arial CE"/>
      <family val="0"/>
    </font>
    <font>
      <sz val="12"/>
      <name val="MS Sans Serif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16"/>
      <name val="Times New Roman"/>
      <family val="1"/>
    </font>
    <font>
      <sz val="10"/>
      <color indexed="57"/>
      <name val="Arial"/>
      <family val="2"/>
    </font>
    <font>
      <b/>
      <u val="single"/>
      <sz val="10"/>
      <color indexed="8"/>
      <name val="Arial CE"/>
      <family val="0"/>
    </font>
    <font>
      <b/>
      <u val="single"/>
      <sz val="10"/>
      <name val="Arial CE"/>
      <family val="0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Arial"/>
      <family val="2"/>
    </font>
    <font>
      <b/>
      <u val="single"/>
      <sz val="10"/>
      <color indexed="12"/>
      <name val="Arial CE"/>
      <family val="0"/>
    </font>
    <font>
      <sz val="9"/>
      <color indexed="12"/>
      <name val="Arial"/>
      <family val="2"/>
    </font>
    <font>
      <b/>
      <u val="single"/>
      <sz val="11"/>
      <color indexed="8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thin">
        <color indexed="8"/>
      </top>
      <bottom>
        <color indexed="63"/>
      </bottom>
    </border>
    <border>
      <left/>
      <right style="medium"/>
      <top style="thin">
        <color indexed="8"/>
      </top>
      <bottom>
        <color indexed="63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/>
      <right/>
      <top>
        <color indexed="63"/>
      </top>
      <bottom style="thin">
        <color indexed="8"/>
      </bottom>
    </border>
    <border>
      <left/>
      <right style="medium"/>
      <top>
        <color indexed="63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 style="medium"/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medium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medium"/>
      <right/>
      <top style="hair">
        <color indexed="8"/>
      </top>
      <bottom/>
    </border>
    <border>
      <left/>
      <right/>
      <top style="hair">
        <color indexed="8"/>
      </top>
      <bottom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/>
      <right/>
      <top/>
      <bottom style="medium"/>
    </border>
    <border>
      <left/>
      <right style="hair">
        <color indexed="8"/>
      </right>
      <top/>
      <bottom style="medium"/>
    </border>
    <border>
      <left style="hair">
        <color indexed="8"/>
      </left>
      <right/>
      <top/>
      <bottom style="medium"/>
    </border>
    <border>
      <left style="thin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medium"/>
      <right style="hair">
        <color indexed="8"/>
      </right>
      <top style="medium"/>
      <bottom style="hair">
        <color indexed="8"/>
      </bottom>
    </border>
    <border>
      <left style="thin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hair">
        <color indexed="8"/>
      </left>
      <right style="medium"/>
      <top/>
      <bottom style="hair">
        <color indexed="8"/>
      </bottom>
    </border>
    <border>
      <left style="medium"/>
      <right style="medium"/>
      <top style="medium"/>
      <bottom style="medium"/>
    </border>
    <border>
      <left/>
      <right style="medium">
        <color indexed="8"/>
      </right>
      <top>
        <color indexed="63"/>
      </top>
      <bottom/>
    </border>
    <border>
      <left style="medium"/>
      <right/>
      <top>
        <color indexed="63"/>
      </top>
      <bottom/>
    </border>
    <border>
      <left/>
      <right style="medium"/>
      <top>
        <color indexed="63"/>
      </top>
      <bottom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tted"/>
      <top style="thin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otted"/>
      <right style="medium"/>
      <top style="medium"/>
      <bottom>
        <color indexed="63"/>
      </bottom>
    </border>
    <border>
      <left style="dotted"/>
      <right style="medium"/>
      <top style="thin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dotted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>
        <color indexed="63"/>
      </right>
      <top style="medium">
        <color indexed="8"/>
      </top>
      <bottom style="medium">
        <color indexed="8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3" fillId="12" borderId="0" applyNumberFormat="0" applyBorder="0" applyAlignment="0" applyProtection="0"/>
    <xf numFmtId="0" fontId="4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27" fillId="0" borderId="2" applyBorder="0" applyProtection="0">
      <alignment horizontal="right"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17" borderId="3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25" fillId="0" borderId="0" applyBorder="0" applyProtection="0">
      <alignment horizontal="right"/>
    </xf>
    <xf numFmtId="0" fontId="25" fillId="0" borderId="0" applyBorder="0" applyProtection="0">
      <alignment horizontal="left"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2" fontId="0" fillId="18" borderId="0" applyBorder="0" applyAlignment="0" applyProtection="0"/>
    <xf numFmtId="0" fontId="13" fillId="19" borderId="0" applyNumberFormat="0" applyBorder="0" applyAlignment="0" applyProtection="0"/>
    <xf numFmtId="0" fontId="22" fillId="0" borderId="0">
      <alignment/>
      <protection/>
    </xf>
    <xf numFmtId="0" fontId="14" fillId="0" borderId="0" applyAlignment="0">
      <protection locked="0"/>
    </xf>
    <xf numFmtId="0" fontId="14" fillId="0" borderId="0">
      <alignment/>
      <protection/>
    </xf>
    <xf numFmtId="0" fontId="14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Alignment="0">
      <protection locked="0"/>
    </xf>
    <xf numFmtId="0" fontId="22" fillId="0" borderId="0" applyAlignment="0">
      <protection locked="0"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4" fillId="0" borderId="0" applyAlignment="0">
      <protection locked="0"/>
    </xf>
    <xf numFmtId="0" fontId="44" fillId="0" borderId="0" applyAlignment="0">
      <protection locked="0"/>
    </xf>
    <xf numFmtId="0" fontId="0" fillId="0" borderId="0" applyFont="0" applyProtection="0">
      <alignment/>
    </xf>
    <xf numFmtId="0" fontId="22" fillId="0" borderId="0">
      <alignment/>
      <protection/>
    </xf>
    <xf numFmtId="169" fontId="27" fillId="0" borderId="7" applyBorder="0" applyProtection="0">
      <alignment horizontal="right"/>
    </xf>
    <xf numFmtId="170" fontId="27" fillId="0" borderId="7" applyBorder="0" applyProtection="0">
      <alignment horizontal="right"/>
    </xf>
    <xf numFmtId="0" fontId="27" fillId="0" borderId="8" applyNumberFormat="0" applyBorder="0" applyProtection="0">
      <alignment horizontal="left" wrapText="1"/>
    </xf>
    <xf numFmtId="0" fontId="14" fillId="20" borderId="9" applyNumberFormat="0" applyFont="0" applyAlignment="0" applyProtection="0"/>
    <xf numFmtId="9" fontId="0" fillId="0" borderId="0" applyFont="0" applyFill="0" applyBorder="0" applyAlignment="0" applyProtection="0"/>
    <xf numFmtId="0" fontId="1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4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 applyNumberFormat="0" applyFill="0" applyBorder="0" applyAlignment="0" applyProtection="0"/>
    <xf numFmtId="0" fontId="18" fillId="7" borderId="11" applyNumberFormat="0" applyAlignment="0" applyProtection="0"/>
    <xf numFmtId="0" fontId="46" fillId="0" borderId="12">
      <alignment horizontal="left" wrapText="1" indent="1"/>
      <protection locked="0"/>
    </xf>
    <xf numFmtId="0" fontId="19" fillId="21" borderId="11" applyNumberFormat="0" applyAlignment="0" applyProtection="0"/>
    <xf numFmtId="0" fontId="20" fillId="21" borderId="13" applyNumberFormat="0" applyAlignment="0" applyProtection="0"/>
    <xf numFmtId="0" fontId="21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5" borderId="0" applyNumberFormat="0" applyBorder="0" applyAlignment="0" applyProtection="0"/>
  </cellStyleXfs>
  <cellXfs count="629">
    <xf numFmtId="0" fontId="0" fillId="0" borderId="0" xfId="0" applyAlignment="1">
      <alignment/>
    </xf>
    <xf numFmtId="0" fontId="14" fillId="0" borderId="0" xfId="76" applyAlignment="1">
      <alignment horizontal="left" vertical="top"/>
      <protection locked="0"/>
    </xf>
    <xf numFmtId="0" fontId="14" fillId="0" borderId="0" xfId="76" applyAlignment="1" applyProtection="1">
      <alignment horizontal="left" vertical="top"/>
      <protection locked="0"/>
    </xf>
    <xf numFmtId="0" fontId="22" fillId="0" borderId="14" xfId="76" applyFont="1" applyBorder="1" applyAlignment="1" applyProtection="1">
      <alignment horizontal="left"/>
      <protection locked="0"/>
    </xf>
    <xf numFmtId="0" fontId="22" fillId="0" borderId="15" xfId="76" applyFont="1" applyBorder="1" applyAlignment="1" applyProtection="1">
      <alignment horizontal="left"/>
      <protection locked="0"/>
    </xf>
    <xf numFmtId="0" fontId="22" fillId="0" borderId="16" xfId="76" applyFont="1" applyBorder="1" applyAlignment="1" applyProtection="1">
      <alignment horizontal="left"/>
      <protection locked="0"/>
    </xf>
    <xf numFmtId="0" fontId="22" fillId="0" borderId="17" xfId="76" applyFont="1" applyBorder="1" applyAlignment="1" applyProtection="1">
      <alignment horizontal="left"/>
      <protection locked="0"/>
    </xf>
    <xf numFmtId="0" fontId="22" fillId="0" borderId="0" xfId="76" applyFont="1" applyBorder="1" applyAlignment="1" applyProtection="1">
      <alignment horizontal="left"/>
      <protection locked="0"/>
    </xf>
    <xf numFmtId="0" fontId="22" fillId="0" borderId="18" xfId="76" applyFont="1" applyBorder="1" applyAlignment="1" applyProtection="1">
      <alignment horizontal="left"/>
      <protection locked="0"/>
    </xf>
    <xf numFmtId="0" fontId="22" fillId="0" borderId="19" xfId="76" applyFont="1" applyBorder="1" applyAlignment="1" applyProtection="1">
      <alignment horizontal="left"/>
      <protection locked="0"/>
    </xf>
    <xf numFmtId="0" fontId="22" fillId="0" borderId="20" xfId="76" applyFont="1" applyBorder="1" applyAlignment="1" applyProtection="1">
      <alignment horizontal="left"/>
      <protection locked="0"/>
    </xf>
    <xf numFmtId="0" fontId="22" fillId="0" borderId="21" xfId="76" applyFont="1" applyBorder="1" applyAlignment="1" applyProtection="1">
      <alignment horizontal="left"/>
      <protection locked="0"/>
    </xf>
    <xf numFmtId="0" fontId="27" fillId="0" borderId="22" xfId="76" applyFont="1" applyBorder="1" applyAlignment="1" applyProtection="1">
      <alignment horizontal="left" vertical="center"/>
      <protection locked="0"/>
    </xf>
    <xf numFmtId="0" fontId="27" fillId="0" borderId="23" xfId="76" applyFont="1" applyBorder="1" applyAlignment="1" applyProtection="1">
      <alignment horizontal="left" vertical="center"/>
      <protection locked="0"/>
    </xf>
    <xf numFmtId="0" fontId="27" fillId="0" borderId="24" xfId="76" applyFont="1" applyBorder="1" applyAlignment="1" applyProtection="1">
      <alignment horizontal="left" vertical="center"/>
      <protection locked="0"/>
    </xf>
    <xf numFmtId="0" fontId="27" fillId="0" borderId="25" xfId="76" applyFont="1" applyBorder="1" applyAlignment="1" applyProtection="1">
      <alignment horizontal="left" vertical="center"/>
      <protection locked="0"/>
    </xf>
    <xf numFmtId="0" fontId="27" fillId="0" borderId="17" xfId="76" applyFont="1" applyBorder="1" applyAlignment="1" applyProtection="1">
      <alignment horizontal="left" vertical="center"/>
      <protection locked="0"/>
    </xf>
    <xf numFmtId="0" fontId="27" fillId="0" borderId="0" xfId="76" applyFont="1" applyBorder="1" applyAlignment="1" applyProtection="1">
      <alignment horizontal="left" vertical="center"/>
      <protection locked="0"/>
    </xf>
    <xf numFmtId="0" fontId="27" fillId="0" borderId="26" xfId="76" applyFont="1" applyBorder="1" applyAlignment="1" applyProtection="1">
      <alignment horizontal="left" vertical="center"/>
      <protection locked="0"/>
    </xf>
    <xf numFmtId="0" fontId="27" fillId="0" borderId="27" xfId="76" applyFont="1" applyBorder="1" applyAlignment="1" applyProtection="1">
      <alignment horizontal="left" vertical="center"/>
      <protection locked="0"/>
    </xf>
    <xf numFmtId="0" fontId="27" fillId="0" borderId="16" xfId="76" applyFont="1" applyBorder="1" applyAlignment="1" applyProtection="1">
      <alignment horizontal="left" vertical="center"/>
      <protection locked="0"/>
    </xf>
    <xf numFmtId="0" fontId="27" fillId="0" borderId="28" xfId="76" applyFont="1" applyBorder="1" applyAlignment="1" applyProtection="1">
      <alignment horizontal="left" vertical="center"/>
      <protection locked="0"/>
    </xf>
    <xf numFmtId="0" fontId="27" fillId="0" borderId="29" xfId="76" applyFont="1" applyBorder="1" applyAlignment="1" applyProtection="1">
      <alignment horizontal="left" vertical="center"/>
      <protection locked="0"/>
    </xf>
    <xf numFmtId="0" fontId="27" fillId="0" borderId="30" xfId="76" applyFont="1" applyBorder="1" applyAlignment="1" applyProtection="1">
      <alignment horizontal="left" vertical="center"/>
      <protection locked="0"/>
    </xf>
    <xf numFmtId="0" fontId="2" fillId="0" borderId="31" xfId="76" applyFont="1" applyBorder="1" applyAlignment="1" applyProtection="1">
      <alignment horizontal="left" vertical="center"/>
      <protection locked="0"/>
    </xf>
    <xf numFmtId="0" fontId="27" fillId="0" borderId="32" xfId="76" applyFont="1" applyBorder="1" applyAlignment="1" applyProtection="1">
      <alignment horizontal="left" vertical="center"/>
      <protection locked="0"/>
    </xf>
    <xf numFmtId="0" fontId="27" fillId="0" borderId="18" xfId="76" applyFont="1" applyBorder="1" applyAlignment="1" applyProtection="1">
      <alignment horizontal="left" vertical="center"/>
      <protection locked="0"/>
    </xf>
    <xf numFmtId="0" fontId="2" fillId="0" borderId="0" xfId="76" applyFont="1" applyBorder="1" applyAlignment="1" applyProtection="1">
      <alignment horizontal="left" vertical="center"/>
      <protection locked="0"/>
    </xf>
    <xf numFmtId="0" fontId="29" fillId="0" borderId="0" xfId="76" applyFont="1" applyBorder="1" applyAlignment="1" applyProtection="1">
      <alignment horizontal="left" vertical="center"/>
      <protection locked="0"/>
    </xf>
    <xf numFmtId="0" fontId="30" fillId="0" borderId="18" xfId="76" applyFont="1" applyBorder="1" applyAlignment="1" applyProtection="1">
      <alignment horizontal="left" vertical="center"/>
      <protection locked="0"/>
    </xf>
    <xf numFmtId="0" fontId="2" fillId="0" borderId="8" xfId="76" applyFont="1" applyBorder="1" applyAlignment="1" applyProtection="1">
      <alignment horizontal="left" vertical="center"/>
      <protection locked="0"/>
    </xf>
    <xf numFmtId="0" fontId="27" fillId="0" borderId="8" xfId="76" applyFont="1" applyBorder="1" applyAlignment="1" applyProtection="1">
      <alignment horizontal="left" vertical="center"/>
      <protection locked="0"/>
    </xf>
    <xf numFmtId="0" fontId="23" fillId="0" borderId="33" xfId="76" applyFont="1" applyBorder="1" applyAlignment="1" applyProtection="1">
      <alignment horizontal="left" vertical="center"/>
      <protection locked="0"/>
    </xf>
    <xf numFmtId="0" fontId="27" fillId="0" borderId="19" xfId="76" applyFont="1" applyBorder="1" applyAlignment="1" applyProtection="1">
      <alignment horizontal="left" vertical="center"/>
      <protection locked="0"/>
    </xf>
    <xf numFmtId="0" fontId="27" fillId="0" borderId="20" xfId="76" applyFont="1" applyBorder="1" applyAlignment="1" applyProtection="1">
      <alignment horizontal="left" vertical="center"/>
      <protection locked="0"/>
    </xf>
    <xf numFmtId="0" fontId="27" fillId="0" borderId="34" xfId="76" applyFont="1" applyBorder="1" applyAlignment="1" applyProtection="1">
      <alignment horizontal="left" vertical="center"/>
      <protection locked="0"/>
    </xf>
    <xf numFmtId="0" fontId="27" fillId="0" borderId="35" xfId="76" applyFont="1" applyBorder="1" applyAlignment="1" applyProtection="1">
      <alignment horizontal="left" vertical="center"/>
      <protection locked="0"/>
    </xf>
    <xf numFmtId="0" fontId="27" fillId="0" borderId="36" xfId="76" applyFont="1" applyBorder="1" applyAlignment="1" applyProtection="1">
      <alignment horizontal="left" vertical="center"/>
      <protection locked="0"/>
    </xf>
    <xf numFmtId="0" fontId="27" fillId="0" borderId="37" xfId="76" applyFont="1" applyBorder="1" applyAlignment="1" applyProtection="1">
      <alignment horizontal="left" vertical="center"/>
      <protection locked="0"/>
    </xf>
    <xf numFmtId="0" fontId="31" fillId="0" borderId="37" xfId="76" applyFont="1" applyBorder="1" applyAlignment="1" applyProtection="1">
      <alignment horizontal="left" vertical="center"/>
      <protection locked="0"/>
    </xf>
    <xf numFmtId="0" fontId="27" fillId="0" borderId="38" xfId="76" applyFont="1" applyBorder="1" applyAlignment="1" applyProtection="1">
      <alignment horizontal="left" vertical="center"/>
      <protection locked="0"/>
    </xf>
    <xf numFmtId="0" fontId="27" fillId="0" borderId="39" xfId="76" applyFont="1" applyBorder="1" applyAlignment="1" applyProtection="1">
      <alignment horizontal="left" vertical="center"/>
      <protection locked="0"/>
    </xf>
    <xf numFmtId="0" fontId="27" fillId="0" borderId="40" xfId="76" applyFont="1" applyBorder="1" applyAlignment="1" applyProtection="1">
      <alignment horizontal="left" vertical="center"/>
      <protection locked="0"/>
    </xf>
    <xf numFmtId="0" fontId="27" fillId="0" borderId="41" xfId="76" applyFont="1" applyBorder="1" applyAlignment="1" applyProtection="1">
      <alignment horizontal="left" vertical="center"/>
      <protection locked="0"/>
    </xf>
    <xf numFmtId="0" fontId="27" fillId="0" borderId="42" xfId="76" applyFont="1" applyBorder="1" applyAlignment="1" applyProtection="1">
      <alignment horizontal="left" vertical="center"/>
      <protection locked="0"/>
    </xf>
    <xf numFmtId="0" fontId="27" fillId="0" borderId="43" xfId="76" applyFont="1" applyBorder="1" applyAlignment="1" applyProtection="1">
      <alignment horizontal="left" vertical="center"/>
      <protection locked="0"/>
    </xf>
    <xf numFmtId="166" fontId="22" fillId="0" borderId="44" xfId="76" applyNumberFormat="1" applyFont="1" applyBorder="1" applyAlignment="1" applyProtection="1">
      <alignment horizontal="right" vertical="center"/>
      <protection locked="0"/>
    </xf>
    <xf numFmtId="166" fontId="22" fillId="0" borderId="45" xfId="76" applyNumberFormat="1" applyFont="1" applyBorder="1" applyAlignment="1" applyProtection="1">
      <alignment horizontal="right" vertical="center"/>
      <protection locked="0"/>
    </xf>
    <xf numFmtId="167" fontId="2" fillId="0" borderId="46" xfId="76" applyNumberFormat="1" applyFont="1" applyBorder="1" applyAlignment="1" applyProtection="1">
      <alignment horizontal="right" vertical="center"/>
      <protection locked="0"/>
    </xf>
    <xf numFmtId="167" fontId="2" fillId="0" borderId="47" xfId="76" applyNumberFormat="1" applyFont="1" applyBorder="1" applyAlignment="1" applyProtection="1">
      <alignment horizontal="right" vertical="center"/>
      <protection locked="0"/>
    </xf>
    <xf numFmtId="166" fontId="22" fillId="0" borderId="46" xfId="76" applyNumberFormat="1" applyFont="1" applyBorder="1" applyAlignment="1" applyProtection="1">
      <alignment horizontal="right" vertical="center"/>
      <protection locked="0"/>
    </xf>
    <xf numFmtId="166" fontId="22" fillId="0" borderId="47" xfId="76" applyNumberFormat="1" applyFont="1" applyBorder="1" applyAlignment="1" applyProtection="1">
      <alignment horizontal="right" vertical="center"/>
      <protection locked="0"/>
    </xf>
    <xf numFmtId="167" fontId="0" fillId="0" borderId="20" xfId="76" applyNumberFormat="1" applyFont="1" applyBorder="1" applyAlignment="1" applyProtection="1">
      <alignment horizontal="right" vertical="center"/>
      <protection locked="0"/>
    </xf>
    <xf numFmtId="167" fontId="2" fillId="0" borderId="48" xfId="76" applyNumberFormat="1" applyFont="1" applyBorder="1" applyAlignment="1" applyProtection="1">
      <alignment horizontal="right" vertical="center"/>
      <protection locked="0"/>
    </xf>
    <xf numFmtId="0" fontId="31" fillId="0" borderId="37" xfId="76" applyFont="1" applyBorder="1" applyAlignment="1" applyProtection="1">
      <alignment horizontal="left" vertical="center" wrapText="1"/>
      <protection locked="0"/>
    </xf>
    <xf numFmtId="0" fontId="32" fillId="0" borderId="39" xfId="76" applyFont="1" applyBorder="1" applyAlignment="1" applyProtection="1">
      <alignment horizontal="left" vertical="center"/>
      <protection locked="0"/>
    </xf>
    <xf numFmtId="0" fontId="32" fillId="0" borderId="41" xfId="76" applyFont="1" applyBorder="1" applyAlignment="1" applyProtection="1">
      <alignment horizontal="left" vertical="center"/>
      <protection locked="0"/>
    </xf>
    <xf numFmtId="0" fontId="31" fillId="0" borderId="42" xfId="76" applyFont="1" applyBorder="1" applyAlignment="1" applyProtection="1">
      <alignment horizontal="left" vertical="center"/>
      <protection locked="0"/>
    </xf>
    <xf numFmtId="0" fontId="31" fillId="0" borderId="40" xfId="76" applyFont="1" applyBorder="1" applyAlignment="1" applyProtection="1">
      <alignment horizontal="left" vertical="center"/>
      <protection locked="0"/>
    </xf>
    <xf numFmtId="0" fontId="31" fillId="0" borderId="49" xfId="76" applyFont="1" applyBorder="1" applyAlignment="1" applyProtection="1">
      <alignment horizontal="left" vertical="center"/>
      <protection locked="0"/>
    </xf>
    <xf numFmtId="0" fontId="32" fillId="0" borderId="50" xfId="76" applyFont="1" applyBorder="1" applyAlignment="1" applyProtection="1">
      <alignment horizontal="left" vertical="center"/>
      <protection locked="0"/>
    </xf>
    <xf numFmtId="0" fontId="31" fillId="0" borderId="41" xfId="76" applyFont="1" applyBorder="1" applyAlignment="1" applyProtection="1">
      <alignment horizontal="left" vertical="center"/>
      <protection locked="0"/>
    </xf>
    <xf numFmtId="0" fontId="31" fillId="0" borderId="0" xfId="76" applyFont="1" applyBorder="1" applyAlignment="1" applyProtection="1">
      <alignment horizontal="left" vertical="center"/>
      <protection locked="0"/>
    </xf>
    <xf numFmtId="0" fontId="31" fillId="0" borderId="43" xfId="76" applyFont="1" applyBorder="1" applyAlignment="1" applyProtection="1">
      <alignment horizontal="left" vertical="center"/>
      <protection locked="0"/>
    </xf>
    <xf numFmtId="0" fontId="27" fillId="0" borderId="51" xfId="76" applyFont="1" applyBorder="1" applyAlignment="1" applyProtection="1">
      <alignment horizontal="center" vertical="center"/>
      <protection locked="0"/>
    </xf>
    <xf numFmtId="0" fontId="25" fillId="0" borderId="52" xfId="76" applyFont="1" applyBorder="1" applyAlignment="1" applyProtection="1">
      <alignment horizontal="left" vertical="center"/>
      <protection locked="0"/>
    </xf>
    <xf numFmtId="0" fontId="27" fillId="0" borderId="53" xfId="76" applyFont="1" applyBorder="1" applyAlignment="1" applyProtection="1">
      <alignment horizontal="left" vertical="center"/>
      <protection locked="0"/>
    </xf>
    <xf numFmtId="0" fontId="27" fillId="0" borderId="54" xfId="76" applyFont="1" applyBorder="1" applyAlignment="1" applyProtection="1">
      <alignment horizontal="left" vertical="center"/>
      <protection locked="0"/>
    </xf>
    <xf numFmtId="167" fontId="3" fillId="0" borderId="55" xfId="76" applyNumberFormat="1" applyFont="1" applyBorder="1" applyAlignment="1" applyProtection="1">
      <alignment horizontal="right" vertical="center"/>
      <protection locked="0"/>
    </xf>
    <xf numFmtId="0" fontId="27" fillId="0" borderId="56" xfId="76" applyFont="1" applyBorder="1" applyAlignment="1" applyProtection="1">
      <alignment horizontal="left" vertical="center"/>
      <protection locked="0"/>
    </xf>
    <xf numFmtId="0" fontId="27" fillId="0" borderId="57" xfId="76" applyFont="1" applyBorder="1" applyAlignment="1" applyProtection="1">
      <alignment horizontal="center" vertical="center"/>
      <protection locked="0"/>
    </xf>
    <xf numFmtId="0" fontId="27" fillId="0" borderId="55" xfId="76" applyFont="1" applyBorder="1" applyAlignment="1" applyProtection="1">
      <alignment horizontal="left" vertical="center"/>
      <protection locked="0"/>
    </xf>
    <xf numFmtId="0" fontId="27" fillId="0" borderId="58" xfId="76" applyFont="1" applyBorder="1" applyAlignment="1" applyProtection="1">
      <alignment horizontal="left" vertical="center"/>
      <protection locked="0"/>
    </xf>
    <xf numFmtId="167" fontId="33" fillId="0" borderId="55" xfId="76" applyNumberFormat="1" applyFont="1" applyBorder="1" applyAlignment="1" applyProtection="1">
      <alignment horizontal="right" vertical="center"/>
      <protection locked="0"/>
    </xf>
    <xf numFmtId="0" fontId="2" fillId="0" borderId="55" xfId="76" applyFont="1" applyBorder="1" applyAlignment="1" applyProtection="1">
      <alignment horizontal="left" vertical="center"/>
      <protection locked="0"/>
    </xf>
    <xf numFmtId="0" fontId="27" fillId="0" borderId="59" xfId="76" applyFont="1" applyBorder="1" applyAlignment="1" applyProtection="1">
      <alignment horizontal="left" vertical="center"/>
      <protection locked="0"/>
    </xf>
    <xf numFmtId="168" fontId="2" fillId="0" borderId="54" xfId="76" applyNumberFormat="1" applyFont="1" applyBorder="1" applyAlignment="1" applyProtection="1">
      <alignment horizontal="right" vertical="center"/>
      <protection locked="0"/>
    </xf>
    <xf numFmtId="169" fontId="3" fillId="0" borderId="60" xfId="76" applyNumberFormat="1" applyFont="1" applyBorder="1" applyAlignment="1" applyProtection="1">
      <alignment horizontal="right" vertical="center"/>
      <protection locked="0"/>
    </xf>
    <xf numFmtId="0" fontId="27" fillId="0" borderId="61" xfId="76" applyFont="1" applyBorder="1" applyAlignment="1" applyProtection="1">
      <alignment horizontal="left" vertical="center"/>
      <protection locked="0"/>
    </xf>
    <xf numFmtId="0" fontId="27" fillId="0" borderId="62" xfId="76" applyFont="1" applyBorder="1" applyAlignment="1" applyProtection="1">
      <alignment horizontal="left" vertical="center"/>
      <protection locked="0"/>
    </xf>
    <xf numFmtId="169" fontId="3" fillId="0" borderId="55" xfId="76" applyNumberFormat="1" applyFont="1" applyBorder="1" applyAlignment="1" applyProtection="1">
      <alignment horizontal="right" vertical="center"/>
      <protection locked="0"/>
    </xf>
    <xf numFmtId="167" fontId="0" fillId="0" borderId="60" xfId="76" applyNumberFormat="1" applyFont="1" applyBorder="1" applyAlignment="1" applyProtection="1">
      <alignment horizontal="right" vertical="center"/>
      <protection locked="0"/>
    </xf>
    <xf numFmtId="0" fontId="27" fillId="0" borderId="63" xfId="76" applyFont="1" applyBorder="1" applyAlignment="1" applyProtection="1">
      <alignment horizontal="center" vertical="center"/>
      <protection locked="0"/>
    </xf>
    <xf numFmtId="0" fontId="25" fillId="0" borderId="55" xfId="76" applyFont="1" applyBorder="1" applyAlignment="1" applyProtection="1">
      <alignment horizontal="left" vertical="center"/>
      <protection locked="0"/>
    </xf>
    <xf numFmtId="169" fontId="3" fillId="0" borderId="64" xfId="76" applyNumberFormat="1" applyFont="1" applyBorder="1" applyAlignment="1" applyProtection="1">
      <alignment horizontal="right" vertical="center"/>
      <protection locked="0"/>
    </xf>
    <xf numFmtId="0" fontId="27" fillId="0" borderId="65" xfId="76" applyFont="1" applyBorder="1" applyAlignment="1" applyProtection="1">
      <alignment horizontal="left" vertical="center"/>
      <protection locked="0"/>
    </xf>
    <xf numFmtId="167" fontId="33" fillId="0" borderId="64" xfId="76" applyNumberFormat="1" applyFont="1" applyBorder="1" applyAlignment="1" applyProtection="1">
      <alignment horizontal="right" vertical="center"/>
      <protection locked="0"/>
    </xf>
    <xf numFmtId="169" fontId="3" fillId="0" borderId="66" xfId="76" applyNumberFormat="1" applyFont="1" applyBorder="1" applyAlignment="1" applyProtection="1">
      <alignment horizontal="right" vertical="center"/>
      <protection locked="0"/>
    </xf>
    <xf numFmtId="0" fontId="27" fillId="0" borderId="67" xfId="76" applyFont="1" applyBorder="1" applyAlignment="1" applyProtection="1">
      <alignment horizontal="center" vertical="center"/>
      <protection locked="0"/>
    </xf>
    <xf numFmtId="0" fontId="27" fillId="0" borderId="47" xfId="76" applyFont="1" applyBorder="1" applyAlignment="1" applyProtection="1">
      <alignment horizontal="left" vertical="center"/>
      <protection locked="0"/>
    </xf>
    <xf numFmtId="0" fontId="27" fillId="0" borderId="45" xfId="76" applyFont="1" applyBorder="1" applyAlignment="1" applyProtection="1">
      <alignment horizontal="left" vertical="center"/>
      <protection locked="0"/>
    </xf>
    <xf numFmtId="0" fontId="27" fillId="0" borderId="46" xfId="76" applyFont="1" applyBorder="1" applyAlignment="1" applyProtection="1">
      <alignment horizontal="left" vertical="center"/>
      <protection locked="0"/>
    </xf>
    <xf numFmtId="167" fontId="3" fillId="0" borderId="68" xfId="76" applyNumberFormat="1" applyFont="1" applyBorder="1" applyAlignment="1" applyProtection="1">
      <alignment horizontal="right" vertical="center"/>
      <protection locked="0"/>
    </xf>
    <xf numFmtId="0" fontId="27" fillId="0" borderId="69" xfId="76" applyFont="1" applyBorder="1" applyAlignment="1" applyProtection="1">
      <alignment horizontal="left" vertical="center"/>
      <protection locked="0"/>
    </xf>
    <xf numFmtId="0" fontId="27" fillId="0" borderId="70" xfId="76" applyFont="1" applyBorder="1" applyAlignment="1" applyProtection="1">
      <alignment horizontal="center" vertical="center"/>
      <protection locked="0"/>
    </xf>
    <xf numFmtId="169" fontId="3" fillId="0" borderId="37" xfId="76" applyNumberFormat="1" applyFont="1" applyBorder="1" applyAlignment="1" applyProtection="1">
      <alignment horizontal="right" vertical="center"/>
      <protection locked="0"/>
    </xf>
    <xf numFmtId="167" fontId="0" fillId="0" borderId="71" xfId="76" applyNumberFormat="1" applyFont="1" applyBorder="1" applyAlignment="1" applyProtection="1">
      <alignment horizontal="right" vertical="center"/>
      <protection locked="0"/>
    </xf>
    <xf numFmtId="0" fontId="26" fillId="0" borderId="22" xfId="76" applyFont="1" applyBorder="1" applyAlignment="1" applyProtection="1">
      <alignment horizontal="left" vertical="top"/>
      <protection locked="0"/>
    </xf>
    <xf numFmtId="0" fontId="33" fillId="0" borderId="23" xfId="76" applyFont="1" applyBorder="1" applyAlignment="1" applyProtection="1">
      <alignment horizontal="left" vertical="center"/>
      <protection locked="0"/>
    </xf>
    <xf numFmtId="0" fontId="27" fillId="0" borderId="72" xfId="76" applyFont="1" applyBorder="1" applyAlignment="1" applyProtection="1">
      <alignment horizontal="left" vertical="center"/>
      <protection locked="0"/>
    </xf>
    <xf numFmtId="0" fontId="27" fillId="0" borderId="73" xfId="76" applyFont="1" applyBorder="1" applyAlignment="1" applyProtection="1">
      <alignment horizontal="left" vertical="center"/>
      <protection locked="0"/>
    </xf>
    <xf numFmtId="0" fontId="27" fillId="0" borderId="74" xfId="76" applyFont="1" applyBorder="1" applyAlignment="1" applyProtection="1">
      <alignment horizontal="left" vertical="center"/>
      <protection locked="0"/>
    </xf>
    <xf numFmtId="0" fontId="27" fillId="0" borderId="75" xfId="76" applyFont="1" applyBorder="1" applyAlignment="1" applyProtection="1">
      <alignment horizontal="left" vertical="center"/>
      <protection locked="0"/>
    </xf>
    <xf numFmtId="0" fontId="27" fillId="0" borderId="76" xfId="76" applyFont="1" applyBorder="1" applyAlignment="1" applyProtection="1">
      <alignment horizontal="left"/>
      <protection locked="0"/>
    </xf>
    <xf numFmtId="0" fontId="27" fillId="0" borderId="77" xfId="76" applyFont="1" applyBorder="1" applyAlignment="1" applyProtection="1">
      <alignment horizontal="left" vertical="center"/>
      <protection locked="0"/>
    </xf>
    <xf numFmtId="0" fontId="27" fillId="0" borderId="61" xfId="76" applyFont="1" applyBorder="1" applyAlignment="1" applyProtection="1">
      <alignment horizontal="left"/>
      <protection locked="0"/>
    </xf>
    <xf numFmtId="2" fontId="2" fillId="0" borderId="59" xfId="76" applyNumberFormat="1" applyFont="1" applyBorder="1" applyAlignment="1" applyProtection="1">
      <alignment horizontal="right" vertical="center"/>
      <protection locked="0"/>
    </xf>
    <xf numFmtId="0" fontId="26" fillId="0" borderId="78" xfId="76" applyFont="1" applyBorder="1" applyAlignment="1" applyProtection="1">
      <alignment horizontal="left" vertical="top"/>
      <protection locked="0"/>
    </xf>
    <xf numFmtId="0" fontId="33" fillId="0" borderId="79" xfId="76" applyFont="1" applyBorder="1" applyAlignment="1" applyProtection="1">
      <alignment horizontal="left" vertical="center"/>
      <protection locked="0"/>
    </xf>
    <xf numFmtId="0" fontId="27" fillId="0" borderId="79" xfId="76" applyFont="1" applyBorder="1" applyAlignment="1" applyProtection="1">
      <alignment horizontal="left" vertical="center"/>
      <protection locked="0"/>
    </xf>
    <xf numFmtId="0" fontId="27" fillId="0" borderId="52" xfId="76" applyFont="1" applyBorder="1" applyAlignment="1" applyProtection="1">
      <alignment horizontal="left" vertical="center"/>
      <protection locked="0"/>
    </xf>
    <xf numFmtId="0" fontId="2" fillId="0" borderId="59" xfId="76" applyFont="1" applyBorder="1" applyAlignment="1" applyProtection="1">
      <alignment horizontal="left" vertical="center"/>
      <protection locked="0"/>
    </xf>
    <xf numFmtId="0" fontId="31" fillId="0" borderId="47" xfId="76" applyFont="1" applyBorder="1" applyAlignment="1" applyProtection="1">
      <alignment horizontal="left" vertical="center"/>
      <protection locked="0"/>
    </xf>
    <xf numFmtId="169" fontId="28" fillId="0" borderId="80" xfId="76" applyNumberFormat="1" applyFont="1" applyBorder="1" applyAlignment="1" applyProtection="1">
      <alignment horizontal="right" vertical="center"/>
      <protection locked="0"/>
    </xf>
    <xf numFmtId="0" fontId="26" fillId="0" borderId="42" xfId="76" applyFont="1" applyBorder="1" applyAlignment="1" applyProtection="1">
      <alignment horizontal="left" vertical="center"/>
      <protection locked="0"/>
    </xf>
    <xf numFmtId="0" fontId="33" fillId="0" borderId="40" xfId="76" applyFont="1" applyBorder="1" applyAlignment="1" applyProtection="1">
      <alignment horizontal="left" vertical="center"/>
      <protection locked="0"/>
    </xf>
    <xf numFmtId="0" fontId="22" fillId="0" borderId="43" xfId="76" applyFont="1" applyBorder="1" applyAlignment="1" applyProtection="1">
      <alignment horizontal="left" vertical="center"/>
      <protection locked="0"/>
    </xf>
    <xf numFmtId="0" fontId="27" fillId="0" borderId="31" xfId="76" applyFont="1" applyBorder="1" applyAlignment="1" applyProtection="1">
      <alignment horizontal="left"/>
      <protection locked="0"/>
    </xf>
    <xf numFmtId="0" fontId="27" fillId="0" borderId="81" xfId="76" applyFont="1" applyBorder="1" applyAlignment="1" applyProtection="1">
      <alignment horizontal="left" vertical="center"/>
      <protection locked="0"/>
    </xf>
    <xf numFmtId="0" fontId="27" fillId="0" borderId="82" xfId="76" applyFont="1" applyBorder="1" applyAlignment="1" applyProtection="1">
      <alignment horizontal="left" vertical="center"/>
      <protection locked="0"/>
    </xf>
    <xf numFmtId="0" fontId="27" fillId="0" borderId="83" xfId="76" applyFont="1" applyBorder="1" applyAlignment="1" applyProtection="1">
      <alignment horizontal="left"/>
      <protection locked="0"/>
    </xf>
    <xf numFmtId="0" fontId="27" fillId="0" borderId="84" xfId="76" applyFont="1" applyBorder="1" applyAlignment="1" applyProtection="1">
      <alignment horizontal="center" vertical="center"/>
      <protection locked="0"/>
    </xf>
    <xf numFmtId="0" fontId="27" fillId="0" borderId="85" xfId="76" applyFont="1" applyBorder="1" applyAlignment="1" applyProtection="1">
      <alignment horizontal="left" vertical="center"/>
      <protection locked="0"/>
    </xf>
    <xf numFmtId="0" fontId="27" fillId="0" borderId="86" xfId="76" applyFont="1" applyBorder="1" applyAlignment="1" applyProtection="1">
      <alignment horizontal="left" vertical="center"/>
      <protection locked="0"/>
    </xf>
    <xf numFmtId="0" fontId="27" fillId="0" borderId="87" xfId="76" applyFont="1" applyBorder="1" applyAlignment="1" applyProtection="1">
      <alignment horizontal="left" vertical="center"/>
      <protection locked="0"/>
    </xf>
    <xf numFmtId="167" fontId="0" fillId="0" borderId="88" xfId="76" applyNumberFormat="1" applyFont="1" applyBorder="1" applyAlignment="1" applyProtection="1">
      <alignment horizontal="right" vertical="center"/>
      <protection locked="0"/>
    </xf>
    <xf numFmtId="0" fontId="2" fillId="26" borderId="89" xfId="71" applyFont="1" applyFill="1" applyBorder="1" applyAlignment="1">
      <alignment horizontal="center" vertical="center" wrapText="1"/>
      <protection/>
    </xf>
    <xf numFmtId="0" fontId="2" fillId="26" borderId="90" xfId="71" applyFont="1" applyFill="1" applyBorder="1" applyAlignment="1">
      <alignment horizontal="center" vertical="center" wrapText="1"/>
      <protection/>
    </xf>
    <xf numFmtId="0" fontId="2" fillId="26" borderId="91" xfId="71" applyFont="1" applyFill="1" applyBorder="1" applyAlignment="1">
      <alignment horizontal="center" vertical="center" wrapText="1"/>
      <protection/>
    </xf>
    <xf numFmtId="171" fontId="2" fillId="26" borderId="92" xfId="71" applyFont="1" applyFill="1" applyBorder="1" applyAlignment="1">
      <alignment horizontal="center" vertical="center"/>
      <protection/>
    </xf>
    <xf numFmtId="171" fontId="2" fillId="26" borderId="93" xfId="71" applyFont="1" applyFill="1" applyBorder="1" applyAlignment="1">
      <alignment horizontal="center" vertical="center"/>
      <protection/>
    </xf>
    <xf numFmtId="171" fontId="2" fillId="26" borderId="94" xfId="71" applyFont="1" applyFill="1" applyBorder="1" applyAlignment="1">
      <alignment horizontal="center" vertical="center"/>
      <protection/>
    </xf>
    <xf numFmtId="0" fontId="2" fillId="0" borderId="14" xfId="76" applyFont="1" applyBorder="1" applyAlignment="1" applyProtection="1">
      <alignment horizontal="left" vertical="center"/>
      <protection locked="0"/>
    </xf>
    <xf numFmtId="1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3" fontId="3" fillId="0" borderId="0" xfId="0" applyNumberFormat="1" applyFont="1" applyAlignment="1">
      <alignment vertical="center"/>
    </xf>
    <xf numFmtId="0" fontId="37" fillId="0" borderId="0" xfId="0" applyFont="1" applyFill="1" applyAlignment="1">
      <alignment horizontal="left" vertical="center"/>
    </xf>
    <xf numFmtId="0" fontId="37" fillId="0" borderId="0" xfId="0" applyFont="1" applyFill="1" applyAlignment="1" applyProtection="1">
      <alignment horizontal="left" vertical="center"/>
      <protection locked="0"/>
    </xf>
    <xf numFmtId="0" fontId="38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8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2" fillId="0" borderId="95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97" xfId="0" applyFont="1" applyFill="1" applyBorder="1" applyAlignment="1">
      <alignment horizontal="center" vertical="center" wrapText="1"/>
    </xf>
    <xf numFmtId="0" fontId="2" fillId="0" borderId="97" xfId="0" applyFont="1" applyFill="1" applyBorder="1" applyAlignment="1" applyProtection="1">
      <alignment horizontal="center" vertical="center" wrapText="1"/>
      <protection locked="0"/>
    </xf>
    <xf numFmtId="0" fontId="2" fillId="0" borderId="98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99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100" xfId="0" applyFont="1" applyFill="1" applyBorder="1" applyAlignment="1" applyProtection="1">
      <alignment horizontal="center" vertical="center" wrapText="1"/>
      <protection locked="0"/>
    </xf>
    <xf numFmtId="0" fontId="2" fillId="0" borderId="8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01" xfId="76" applyFont="1" applyBorder="1" applyAlignment="1" applyProtection="1">
      <alignment horizontal="left" vertical="center"/>
      <protection locked="0"/>
    </xf>
    <xf numFmtId="0" fontId="2" fillId="0" borderId="102" xfId="76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49" fontId="2" fillId="0" borderId="103" xfId="76" applyNumberFormat="1" applyFont="1" applyBorder="1" applyAlignment="1" applyProtection="1">
      <alignment horizontal="left" vertical="center"/>
      <protection locked="0"/>
    </xf>
    <xf numFmtId="1" fontId="3" fillId="0" borderId="0" xfId="0" applyNumberFormat="1" applyFont="1" applyAlignment="1">
      <alignment vertical="center"/>
    </xf>
    <xf numFmtId="0" fontId="2" fillId="20" borderId="0" xfId="71" applyFont="1" applyFill="1" applyAlignment="1">
      <alignment horizontal="left" vertical="center"/>
      <protection/>
    </xf>
    <xf numFmtId="0" fontId="23" fillId="20" borderId="0" xfId="71" applyFont="1" applyFill="1" applyAlignment="1">
      <alignment horizontal="left" vertical="center"/>
      <protection/>
    </xf>
    <xf numFmtId="0" fontId="14" fillId="0" borderId="0" xfId="76" applyAlignment="1">
      <alignment horizontal="left" vertical="center"/>
      <protection locked="0"/>
    </xf>
    <xf numFmtId="0" fontId="2" fillId="20" borderId="0" xfId="71" applyFont="1" applyFill="1" applyAlignment="1">
      <alignment horizontal="left" vertical="center"/>
      <protection/>
    </xf>
    <xf numFmtId="0" fontId="2" fillId="20" borderId="0" xfId="71" applyFont="1" applyFill="1" applyAlignment="1">
      <alignment horizontal="center" vertical="center"/>
      <protection/>
    </xf>
    <xf numFmtId="1" fontId="3" fillId="0" borderId="0" xfId="0" applyNumberFormat="1" applyFont="1" applyAlignment="1">
      <alignment vertical="center" wrapText="1"/>
    </xf>
    <xf numFmtId="1" fontId="28" fillId="0" borderId="0" xfId="0" applyNumberFormat="1" applyFont="1" applyAlignment="1">
      <alignment vertical="center" wrapText="1"/>
    </xf>
    <xf numFmtId="169" fontId="3" fillId="0" borderId="104" xfId="76" applyNumberFormat="1" applyFont="1" applyBorder="1" applyAlignment="1" applyProtection="1">
      <alignment horizontal="right" vertical="center"/>
      <protection locked="0"/>
    </xf>
    <xf numFmtId="0" fontId="22" fillId="0" borderId="0" xfId="71" applyFont="1" applyFill="1" applyBorder="1" applyAlignment="1">
      <alignment horizontal="left"/>
      <protection/>
    </xf>
    <xf numFmtId="0" fontId="22" fillId="0" borderId="0" xfId="71" applyFont="1" applyFill="1" applyBorder="1" applyAlignment="1">
      <alignment horizontal="left"/>
      <protection/>
    </xf>
    <xf numFmtId="0" fontId="14" fillId="0" borderId="0" xfId="76" applyFill="1" applyAlignment="1">
      <alignment horizontal="left" vertical="top"/>
      <protection locked="0"/>
    </xf>
    <xf numFmtId="0" fontId="0" fillId="0" borderId="0" xfId="0" applyFill="1" applyAlignment="1">
      <alignment/>
    </xf>
    <xf numFmtId="1" fontId="42" fillId="0" borderId="0" xfId="0" applyNumberFormat="1" applyFont="1" applyAlignment="1">
      <alignment horizontal="center" vertical="center"/>
    </xf>
    <xf numFmtId="0" fontId="14" fillId="0" borderId="0" xfId="76" applyFont="1" applyAlignment="1">
      <alignment horizontal="left" vertical="center"/>
      <protection locked="0"/>
    </xf>
    <xf numFmtId="0" fontId="0" fillId="0" borderId="0" xfId="0" applyFont="1" applyAlignment="1">
      <alignment vertical="center"/>
    </xf>
    <xf numFmtId="0" fontId="25" fillId="0" borderId="0" xfId="71" applyFont="1" applyFill="1" applyAlignment="1">
      <alignment horizontal="center" vertical="center"/>
      <protection locked="0"/>
    </xf>
    <xf numFmtId="0" fontId="26" fillId="0" borderId="0" xfId="71" applyFont="1" applyFill="1" applyAlignment="1">
      <alignment horizontal="left" vertical="center"/>
      <protection locked="0"/>
    </xf>
    <xf numFmtId="43" fontId="25" fillId="0" borderId="105" xfId="71" applyNumberFormat="1" applyFont="1" applyFill="1" applyBorder="1" applyAlignment="1">
      <alignment horizontal="right" vertical="center"/>
      <protection locked="0"/>
    </xf>
    <xf numFmtId="0" fontId="44" fillId="0" borderId="0" xfId="77" applyAlignment="1">
      <alignment vertical="top"/>
      <protection locked="0"/>
    </xf>
    <xf numFmtId="0" fontId="44" fillId="0" borderId="0" xfId="77" applyBorder="1" applyAlignment="1">
      <alignment vertical="top"/>
      <protection locked="0"/>
    </xf>
    <xf numFmtId="0" fontId="44" fillId="0" borderId="0" xfId="77" applyFont="1" applyBorder="1" applyAlignment="1">
      <alignment vertical="center" wrapText="1"/>
      <protection locked="0"/>
    </xf>
    <xf numFmtId="0" fontId="44" fillId="0" borderId="0" xfId="77" applyBorder="1" applyAlignment="1">
      <alignment horizontal="center" vertical="center"/>
      <protection locked="0"/>
    </xf>
    <xf numFmtId="0" fontId="44" fillId="0" borderId="0" xfId="77" applyFont="1" applyBorder="1" applyAlignment="1">
      <alignment horizontal="center" vertical="center" wrapText="1"/>
      <protection locked="0"/>
    </xf>
    <xf numFmtId="0" fontId="44" fillId="0" borderId="0" xfId="77" applyAlignment="1">
      <alignment horizontal="center" vertical="center"/>
      <protection locked="0"/>
    </xf>
    <xf numFmtId="0" fontId="48" fillId="0" borderId="0" xfId="77" applyFont="1" applyBorder="1" applyAlignment="1">
      <alignment horizontal="left" vertical="center" wrapText="1"/>
      <protection locked="0"/>
    </xf>
    <xf numFmtId="0" fontId="49" fillId="0" borderId="0" xfId="77" applyFont="1" applyBorder="1" applyAlignment="1">
      <alignment vertical="center" wrapText="1"/>
      <protection locked="0"/>
    </xf>
    <xf numFmtId="0" fontId="50" fillId="0" borderId="0" xfId="77" applyFont="1" applyBorder="1" applyAlignment="1">
      <alignment horizontal="left" vertical="center" wrapText="1"/>
      <protection locked="0"/>
    </xf>
    <xf numFmtId="0" fontId="50" fillId="0" borderId="0" xfId="77" applyFont="1" applyBorder="1" applyAlignment="1">
      <alignment vertical="center" wrapText="1"/>
      <protection locked="0"/>
    </xf>
    <xf numFmtId="0" fontId="49" fillId="0" borderId="0" xfId="77" applyFont="1" applyBorder="1" applyAlignment="1">
      <alignment vertical="center"/>
      <protection locked="0"/>
    </xf>
    <xf numFmtId="0" fontId="50" fillId="0" borderId="0" xfId="77" applyFont="1" applyBorder="1" applyAlignment="1">
      <alignment vertical="center"/>
      <protection locked="0"/>
    </xf>
    <xf numFmtId="0" fontId="50" fillId="0" borderId="0" xfId="77" applyFont="1" applyBorder="1" applyAlignment="1">
      <alignment horizontal="left" vertical="center"/>
      <protection locked="0"/>
    </xf>
    <xf numFmtId="0" fontId="44" fillId="0" borderId="0" xfId="77" applyFont="1" applyBorder="1" applyAlignment="1">
      <alignment vertical="center"/>
      <protection locked="0"/>
    </xf>
    <xf numFmtId="0" fontId="52" fillId="0" borderId="0" xfId="77" applyFont="1" applyBorder="1" applyAlignment="1">
      <alignment vertical="center"/>
      <protection locked="0"/>
    </xf>
    <xf numFmtId="0" fontId="52" fillId="0" borderId="0" xfId="77" applyFont="1" applyBorder="1" applyAlignment="1">
      <alignment vertical="center" wrapText="1"/>
      <protection locked="0"/>
    </xf>
    <xf numFmtId="0" fontId="52" fillId="0" borderId="0" xfId="77" applyFont="1" applyAlignment="1">
      <alignment vertical="center"/>
      <protection locked="0"/>
    </xf>
    <xf numFmtId="0" fontId="51" fillId="0" borderId="0" xfId="77" applyFont="1" applyBorder="1" applyAlignment="1">
      <alignment horizontal="left" vertical="center" wrapText="1"/>
      <protection locked="0"/>
    </xf>
    <xf numFmtId="0" fontId="44" fillId="0" borderId="0" xfId="77" applyBorder="1" applyAlignment="1">
      <alignment horizontal="center" vertical="top"/>
      <protection locked="0"/>
    </xf>
    <xf numFmtId="0" fontId="44" fillId="0" borderId="0" xfId="77" applyFont="1" applyBorder="1" applyAlignment="1">
      <alignment horizontal="center" vertical="center"/>
      <protection locked="0"/>
    </xf>
    <xf numFmtId="0" fontId="50" fillId="0" borderId="0" xfId="77" applyFont="1" applyBorder="1" applyAlignment="1">
      <alignment horizontal="center" vertical="center"/>
      <protection locked="0"/>
    </xf>
    <xf numFmtId="0" fontId="44" fillId="0" borderId="0" xfId="77" applyAlignment="1">
      <alignment horizontal="center" vertical="top"/>
      <protection locked="0"/>
    </xf>
    <xf numFmtId="0" fontId="44" fillId="0" borderId="0" xfId="77" applyFont="1" applyBorder="1" applyAlignment="1">
      <alignment vertical="top"/>
      <protection locked="0"/>
    </xf>
    <xf numFmtId="0" fontId="44" fillId="0" borderId="0" xfId="77" applyFont="1" applyBorder="1" applyAlignment="1">
      <alignment vertical="center"/>
      <protection locked="0"/>
    </xf>
    <xf numFmtId="0" fontId="44" fillId="0" borderId="0" xfId="77" applyFont="1" applyAlignment="1">
      <alignment vertical="top"/>
      <protection locked="0"/>
    </xf>
    <xf numFmtId="0" fontId="54" fillId="0" borderId="0" xfId="77" applyFont="1" applyBorder="1" applyAlignment="1">
      <alignment vertical="top"/>
      <protection locked="0"/>
    </xf>
    <xf numFmtId="0" fontId="3" fillId="0" borderId="0" xfId="0" applyFont="1" applyFill="1" applyAlignment="1">
      <alignment horizontal="left" vertical="center"/>
    </xf>
    <xf numFmtId="0" fontId="54" fillId="0" borderId="0" xfId="77" applyFont="1" applyAlignment="1">
      <alignment vertical="top"/>
      <protection locked="0"/>
    </xf>
    <xf numFmtId="0" fontId="54" fillId="0" borderId="0" xfId="77" applyFont="1" applyBorder="1" applyAlignment="1">
      <alignment vertical="center" wrapText="1"/>
      <protection locked="0"/>
    </xf>
    <xf numFmtId="49" fontId="50" fillId="0" borderId="0" xfId="77" applyNumberFormat="1" applyFont="1" applyBorder="1" applyAlignment="1">
      <alignment vertical="center" wrapText="1"/>
      <protection locked="0"/>
    </xf>
    <xf numFmtId="0" fontId="44" fillId="0" borderId="0" xfId="77" applyFont="1" applyBorder="1" applyAlignment="1">
      <alignment vertical="top"/>
      <protection locked="0"/>
    </xf>
    <xf numFmtId="0" fontId="50" fillId="0" borderId="0" xfId="77" applyFont="1" applyBorder="1" applyAlignment="1">
      <alignment vertical="top"/>
      <protection locked="0"/>
    </xf>
    <xf numFmtId="0" fontId="50" fillId="0" borderId="0" xfId="77" applyFont="1" applyAlignment="1">
      <alignment vertical="top"/>
      <protection locked="0"/>
    </xf>
    <xf numFmtId="0" fontId="39" fillId="0" borderId="0" xfId="71" applyFont="1" applyFill="1" applyAlignment="1">
      <alignment horizontal="left"/>
      <protection/>
    </xf>
    <xf numFmtId="0" fontId="39" fillId="0" borderId="0" xfId="76" applyFont="1" applyFill="1" applyAlignment="1">
      <alignment horizontal="left"/>
      <protection locked="0"/>
    </xf>
    <xf numFmtId="0" fontId="39" fillId="0" borderId="0" xfId="0" applyFont="1" applyFill="1" applyAlignment="1">
      <alignment/>
    </xf>
    <xf numFmtId="1" fontId="2" fillId="0" borderId="8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56" fillId="0" borderId="0" xfId="0" applyFont="1" applyFill="1" applyAlignment="1">
      <alignment horizontal="left" vertical="center"/>
    </xf>
    <xf numFmtId="43" fontId="14" fillId="0" borderId="0" xfId="76" applyNumberFormat="1" applyAlignment="1">
      <alignment horizontal="left" vertical="top"/>
      <protection locked="0"/>
    </xf>
    <xf numFmtId="0" fontId="57" fillId="0" borderId="0" xfId="76" applyFont="1" applyBorder="1" applyAlignment="1" applyProtection="1">
      <alignment horizontal="left"/>
      <protection locked="0"/>
    </xf>
    <xf numFmtId="1" fontId="40" fillId="0" borderId="0" xfId="0" applyNumberFormat="1" applyFont="1" applyAlignment="1">
      <alignment horizontal="center" vertical="center"/>
    </xf>
    <xf numFmtId="1" fontId="40" fillId="0" borderId="0" xfId="0" applyNumberFormat="1" applyFont="1" applyAlignment="1">
      <alignment vertical="center" wrapText="1"/>
    </xf>
    <xf numFmtId="0" fontId="40" fillId="0" borderId="0" xfId="0" applyFont="1" applyAlignment="1">
      <alignment vertical="center"/>
    </xf>
    <xf numFmtId="0" fontId="25" fillId="0" borderId="0" xfId="71" applyFont="1" applyFill="1" applyAlignment="1">
      <alignment horizontal="left" vertical="center"/>
      <protection locked="0"/>
    </xf>
    <xf numFmtId="0" fontId="24" fillId="0" borderId="0" xfId="71" applyFont="1" applyFill="1" applyAlignment="1">
      <alignment horizontal="center" vertical="center"/>
      <protection locked="0"/>
    </xf>
    <xf numFmtId="0" fontId="24" fillId="0" borderId="0" xfId="71" applyFont="1" applyFill="1" applyAlignment="1">
      <alignment horizontal="left" vertical="center"/>
      <protection locked="0"/>
    </xf>
    <xf numFmtId="43" fontId="25" fillId="0" borderId="8" xfId="71" applyNumberFormat="1" applyFont="1" applyFill="1" applyBorder="1" applyAlignment="1">
      <alignment horizontal="right" vertical="center"/>
      <protection locked="0"/>
    </xf>
    <xf numFmtId="43" fontId="27" fillId="0" borderId="0" xfId="71" applyNumberFormat="1" applyFont="1" applyFill="1" applyBorder="1" applyAlignment="1">
      <alignment horizontal="right" vertical="center"/>
      <protection locked="0"/>
    </xf>
    <xf numFmtId="43" fontId="24" fillId="0" borderId="105" xfId="71" applyNumberFormat="1" applyFont="1" applyFill="1" applyBorder="1" applyAlignment="1">
      <alignment horizontal="right" vertical="center"/>
      <protection locked="0"/>
    </xf>
    <xf numFmtId="43" fontId="24" fillId="0" borderId="0" xfId="71" applyNumberFormat="1" applyFont="1" applyFill="1" applyBorder="1" applyAlignment="1">
      <alignment horizontal="right" vertical="center"/>
      <protection locked="0"/>
    </xf>
    <xf numFmtId="0" fontId="58" fillId="0" borderId="102" xfId="76" applyFont="1" applyBorder="1" applyAlignment="1" applyProtection="1">
      <alignment horizontal="left" vertical="center"/>
      <protection locked="0"/>
    </xf>
    <xf numFmtId="0" fontId="58" fillId="20" borderId="0" xfId="71" applyFont="1" applyFill="1" applyAlignment="1">
      <alignment horizontal="left" vertical="center"/>
      <protection/>
    </xf>
    <xf numFmtId="1" fontId="33" fillId="0" borderId="0" xfId="75" applyNumberFormat="1" applyFont="1" applyFill="1" applyAlignment="1">
      <alignment horizontal="center" vertical="center"/>
      <protection/>
    </xf>
    <xf numFmtId="1" fontId="33" fillId="0" borderId="0" xfId="75" applyNumberFormat="1" applyFont="1" applyFill="1" applyAlignment="1">
      <alignment vertical="center" wrapText="1"/>
      <protection/>
    </xf>
    <xf numFmtId="1" fontId="27" fillId="0" borderId="8" xfId="75" applyNumberFormat="1" applyFont="1" applyFill="1" applyBorder="1" applyAlignment="1">
      <alignment horizontal="center" vertical="center"/>
      <protection/>
    </xf>
    <xf numFmtId="0" fontId="33" fillId="0" borderId="0" xfId="75" applyFont="1" applyFill="1" applyAlignment="1">
      <alignment vertical="center"/>
      <protection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7" fillId="0" borderId="106" xfId="76" applyFont="1" applyBorder="1" applyAlignment="1" applyProtection="1">
      <alignment horizontal="left" vertical="center"/>
      <protection locked="0"/>
    </xf>
    <xf numFmtId="0" fontId="2" fillId="0" borderId="107" xfId="76" applyFont="1" applyBorder="1" applyAlignment="1" applyProtection="1">
      <alignment horizontal="left" vertical="center"/>
      <protection locked="0"/>
    </xf>
    <xf numFmtId="0" fontId="27" fillId="0" borderId="108" xfId="76" applyFont="1" applyBorder="1" applyAlignment="1" applyProtection="1">
      <alignment horizontal="left" vertical="center"/>
      <protection locked="0"/>
    </xf>
    <xf numFmtId="0" fontId="2" fillId="0" borderId="101" xfId="76" applyFont="1" applyBorder="1" applyAlignment="1" applyProtection="1">
      <alignment horizontal="left" vertical="center"/>
      <protection locked="0"/>
    </xf>
    <xf numFmtId="0" fontId="2" fillId="0" borderId="103" xfId="76" applyFont="1" applyBorder="1" applyAlignment="1" applyProtection="1">
      <alignment horizontal="left" vertical="center"/>
      <protection locked="0"/>
    </xf>
    <xf numFmtId="14" fontId="2" fillId="0" borderId="109" xfId="76" applyNumberFormat="1" applyFont="1" applyBorder="1" applyAlignment="1" applyProtection="1">
      <alignment horizontal="left" vertical="center"/>
      <protection locked="0"/>
    </xf>
    <xf numFmtId="0" fontId="25" fillId="0" borderId="34" xfId="76" applyFont="1" applyBorder="1" applyAlignment="1" applyProtection="1">
      <alignment horizontal="left" vertical="center"/>
      <protection locked="0"/>
    </xf>
    <xf numFmtId="169" fontId="3" fillId="0" borderId="60" xfId="76" applyNumberFormat="1" applyFont="1" applyBorder="1" applyAlignment="1" applyProtection="1">
      <alignment horizontal="right" vertical="center"/>
      <protection locked="0"/>
    </xf>
    <xf numFmtId="0" fontId="56" fillId="19" borderId="0" xfId="71" applyFont="1" applyFill="1" applyAlignment="1">
      <alignment horizontal="left" vertical="center"/>
      <protection locked="0"/>
    </xf>
    <xf numFmtId="0" fontId="38" fillId="19" borderId="0" xfId="71" applyFont="1" applyFill="1" applyAlignment="1">
      <alignment horizontal="left" vertical="center"/>
      <protection locked="0"/>
    </xf>
    <xf numFmtId="0" fontId="59" fillId="19" borderId="0" xfId="76" applyFont="1" applyFill="1" applyAlignment="1">
      <alignment horizontal="left" vertical="top"/>
      <protection locked="0"/>
    </xf>
    <xf numFmtId="0" fontId="59" fillId="0" borderId="0" xfId="76" applyFont="1" applyAlignment="1">
      <alignment horizontal="left" vertical="top"/>
      <protection locked="0"/>
    </xf>
    <xf numFmtId="0" fontId="38" fillId="0" borderId="0" xfId="0" applyFont="1" applyAlignment="1">
      <alignment/>
    </xf>
    <xf numFmtId="0" fontId="2" fillId="19" borderId="0" xfId="71" applyFont="1" applyFill="1" applyAlignment="1">
      <alignment horizontal="left" vertical="center"/>
      <protection locked="0"/>
    </xf>
    <xf numFmtId="0" fontId="23" fillId="19" borderId="0" xfId="71" applyFont="1" applyFill="1" applyAlignment="1">
      <alignment horizontal="left" vertical="center"/>
      <protection locked="0"/>
    </xf>
    <xf numFmtId="0" fontId="14" fillId="19" borderId="0" xfId="76" applyFill="1" applyAlignment="1">
      <alignment horizontal="left" vertical="top"/>
      <protection locked="0"/>
    </xf>
    <xf numFmtId="0" fontId="2" fillId="19" borderId="0" xfId="71" applyFont="1" applyFill="1" applyAlignment="1">
      <alignment horizontal="center" vertical="center"/>
      <protection locked="0"/>
    </xf>
    <xf numFmtId="0" fontId="61" fillId="0" borderId="0" xfId="76" applyFont="1" applyAlignment="1">
      <alignment horizontal="left" vertical="top"/>
      <protection locked="0"/>
    </xf>
    <xf numFmtId="0" fontId="3" fillId="0" borderId="0" xfId="0" applyFont="1" applyAlignment="1">
      <alignment/>
    </xf>
    <xf numFmtId="0" fontId="33" fillId="0" borderId="0" xfId="76" applyFont="1" applyAlignment="1">
      <alignment horizontal="left" vertical="center"/>
      <protection locked="0"/>
    </xf>
    <xf numFmtId="0" fontId="62" fillId="0" borderId="0" xfId="76" applyFont="1" applyAlignment="1">
      <alignment horizontal="left" vertical="center"/>
      <protection locked="0"/>
    </xf>
    <xf numFmtId="0" fontId="62" fillId="0" borderId="0" xfId="0" applyFont="1" applyAlignment="1">
      <alignment vertical="center"/>
    </xf>
    <xf numFmtId="0" fontId="22" fillId="0" borderId="0" xfId="76" applyFont="1" applyAlignment="1">
      <alignment horizontal="left" vertical="center"/>
      <protection locked="0"/>
    </xf>
    <xf numFmtId="0" fontId="22" fillId="0" borderId="0" xfId="0" applyFont="1" applyAlignment="1">
      <alignment vertical="center"/>
    </xf>
    <xf numFmtId="0" fontId="3" fillId="19" borderId="0" xfId="71" applyFont="1" applyFill="1" applyAlignment="1">
      <alignment horizontal="left" vertical="center"/>
      <protection locked="0"/>
    </xf>
    <xf numFmtId="0" fontId="1" fillId="20" borderId="0" xfId="71" applyFont="1" applyFill="1" applyAlignment="1">
      <alignment horizontal="left" vertical="center"/>
      <protection/>
    </xf>
    <xf numFmtId="0" fontId="3" fillId="0" borderId="0" xfId="0" applyFont="1" applyFill="1" applyAlignment="1">
      <alignment horizontal="left" vertical="center"/>
    </xf>
    <xf numFmtId="0" fontId="33" fillId="0" borderId="8" xfId="71" applyFont="1" applyFill="1" applyBorder="1" applyAlignment="1">
      <alignment horizontal="center" vertical="center"/>
      <protection/>
    </xf>
    <xf numFmtId="172" fontId="33" fillId="0" borderId="8" xfId="75" applyNumberFormat="1" applyFont="1" applyFill="1" applyBorder="1" applyAlignment="1">
      <alignment vertical="center"/>
      <protection/>
    </xf>
    <xf numFmtId="172" fontId="3" fillId="0" borderId="8" xfId="0" applyNumberFormat="1" applyFont="1" applyBorder="1" applyAlignment="1">
      <alignment vertical="center"/>
    </xf>
    <xf numFmtId="172" fontId="3" fillId="0" borderId="0" xfId="0" applyNumberFormat="1" applyFont="1" applyAlignment="1">
      <alignment vertical="center"/>
    </xf>
    <xf numFmtId="172" fontId="3" fillId="0" borderId="0" xfId="0" applyNumberFormat="1" applyFont="1" applyBorder="1" applyAlignment="1">
      <alignment vertical="center"/>
    </xf>
    <xf numFmtId="1" fontId="3" fillId="0" borderId="0" xfId="0" applyNumberFormat="1" applyFont="1" applyFill="1" applyAlignment="1">
      <alignment vertical="center" wrapText="1"/>
    </xf>
    <xf numFmtId="1" fontId="2" fillId="0" borderId="8" xfId="0" applyNumberFormat="1" applyFont="1" applyFill="1" applyBorder="1" applyAlignment="1">
      <alignment horizontal="center" vertical="center"/>
    </xf>
    <xf numFmtId="172" fontId="3" fillId="0" borderId="8" xfId="0" applyNumberFormat="1" applyFont="1" applyFill="1" applyBorder="1" applyAlignment="1">
      <alignment vertical="center"/>
    </xf>
    <xf numFmtId="1" fontId="42" fillId="0" borderId="0" xfId="0" applyNumberFormat="1" applyFont="1" applyAlignment="1">
      <alignment horizontal="center" vertical="center"/>
    </xf>
    <xf numFmtId="172" fontId="40" fillId="0" borderId="0" xfId="0" applyNumberFormat="1" applyFont="1" applyAlignment="1">
      <alignment vertical="center"/>
    </xf>
    <xf numFmtId="176" fontId="3" fillId="0" borderId="8" xfId="0" applyNumberFormat="1" applyFont="1" applyBorder="1" applyAlignment="1">
      <alignment vertical="center"/>
    </xf>
    <xf numFmtId="1" fontId="33" fillId="0" borderId="0" xfId="79" applyNumberFormat="1" applyFont="1" applyFill="1" applyAlignment="1">
      <alignment horizontal="center" vertical="center"/>
      <protection/>
    </xf>
    <xf numFmtId="1" fontId="33" fillId="0" borderId="0" xfId="79" applyNumberFormat="1" applyFont="1" applyFill="1" applyAlignment="1">
      <alignment vertical="center" wrapText="1"/>
      <protection/>
    </xf>
    <xf numFmtId="1" fontId="27" fillId="0" borderId="8" xfId="79" applyNumberFormat="1" applyFont="1" applyFill="1" applyBorder="1" applyAlignment="1">
      <alignment horizontal="center" vertical="center"/>
      <protection/>
    </xf>
    <xf numFmtId="175" fontId="33" fillId="0" borderId="8" xfId="79" applyNumberFormat="1" applyFont="1" applyFill="1" applyBorder="1" applyAlignment="1">
      <alignment vertical="center"/>
      <protection/>
    </xf>
    <xf numFmtId="0" fontId="33" fillId="0" borderId="0" xfId="79" applyFont="1" applyFill="1" applyAlignment="1">
      <alignment vertical="center"/>
      <protection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vertical="center" wrapText="1"/>
    </xf>
    <xf numFmtId="1" fontId="33" fillId="0" borderId="0" xfId="74" applyNumberFormat="1" applyFont="1" applyFill="1" applyAlignment="1">
      <alignment horizontal="center" vertical="center"/>
      <protection/>
    </xf>
    <xf numFmtId="1" fontId="33" fillId="0" borderId="0" xfId="74" applyNumberFormat="1" applyFont="1" applyFill="1" applyAlignment="1">
      <alignment vertical="center" wrapText="1"/>
      <protection/>
    </xf>
    <xf numFmtId="1" fontId="27" fillId="0" borderId="8" xfId="74" applyNumberFormat="1" applyFont="1" applyFill="1" applyBorder="1" applyAlignment="1">
      <alignment horizontal="center" vertical="center"/>
      <protection/>
    </xf>
    <xf numFmtId="175" fontId="33" fillId="0" borderId="8" xfId="74" applyNumberFormat="1" applyFont="1" applyFill="1" applyBorder="1" applyAlignment="1">
      <alignment vertical="center"/>
      <protection/>
    </xf>
    <xf numFmtId="0" fontId="33" fillId="0" borderId="0" xfId="74" applyFont="1" applyFill="1" applyAlignment="1">
      <alignment vertical="center"/>
      <protection/>
    </xf>
    <xf numFmtId="18" fontId="64" fillId="0" borderId="110" xfId="76" applyNumberFormat="1" applyFont="1" applyBorder="1" applyAlignment="1" applyProtection="1">
      <alignment horizontal="left" vertical="center"/>
      <protection locked="0"/>
    </xf>
    <xf numFmtId="43" fontId="3" fillId="0" borderId="0" xfId="0" applyNumberFormat="1" applyFont="1" applyAlignment="1" applyProtection="1">
      <alignment vertical="center"/>
      <protection locked="0"/>
    </xf>
    <xf numFmtId="43" fontId="28" fillId="0" borderId="105" xfId="0" applyNumberFormat="1" applyFont="1" applyBorder="1" applyAlignment="1" applyProtection="1">
      <alignment vertical="center"/>
      <protection locked="0"/>
    </xf>
    <xf numFmtId="43" fontId="40" fillId="0" borderId="0" xfId="0" applyNumberFormat="1" applyFont="1" applyAlignment="1" applyProtection="1">
      <alignment vertical="center"/>
      <protection locked="0"/>
    </xf>
    <xf numFmtId="43" fontId="3" fillId="0" borderId="8" xfId="0" applyNumberFormat="1" applyFont="1" applyBorder="1" applyAlignment="1" applyProtection="1">
      <alignment vertical="center"/>
      <protection locked="0"/>
    </xf>
    <xf numFmtId="43" fontId="28" fillId="0" borderId="0" xfId="0" applyNumberFormat="1" applyFont="1" applyBorder="1" applyAlignment="1" applyProtection="1">
      <alignment vertical="center"/>
      <protection locked="0"/>
    </xf>
    <xf numFmtId="43" fontId="33" fillId="0" borderId="8" xfId="79" applyNumberFormat="1" applyFont="1" applyFill="1" applyBorder="1" applyAlignment="1" applyProtection="1">
      <alignment vertical="center"/>
      <protection locked="0"/>
    </xf>
    <xf numFmtId="43" fontId="3" fillId="0" borderId="0" xfId="0" applyNumberFormat="1" applyFont="1" applyBorder="1" applyAlignment="1" applyProtection="1">
      <alignment vertical="center"/>
      <protection locked="0"/>
    </xf>
    <xf numFmtId="43" fontId="33" fillId="0" borderId="8" xfId="75" applyNumberFormat="1" applyFont="1" applyFill="1" applyBorder="1" applyAlignment="1" applyProtection="1">
      <alignment vertical="center"/>
      <protection locked="0"/>
    </xf>
    <xf numFmtId="43" fontId="3" fillId="0" borderId="8" xfId="0" applyNumberFormat="1" applyFont="1" applyFill="1" applyBorder="1" applyAlignment="1" applyProtection="1">
      <alignment vertical="center"/>
      <protection locked="0"/>
    </xf>
    <xf numFmtId="43" fontId="3" fillId="0" borderId="111" xfId="0" applyNumberFormat="1" applyFont="1" applyBorder="1" applyAlignment="1" applyProtection="1">
      <alignment vertical="center"/>
      <protection locked="0"/>
    </xf>
    <xf numFmtId="43" fontId="33" fillId="0" borderId="8" xfId="74" applyNumberFormat="1" applyFont="1" applyFill="1" applyBorder="1" applyAlignment="1" applyProtection="1">
      <alignment vertical="center"/>
      <protection locked="0"/>
    </xf>
    <xf numFmtId="43" fontId="33" fillId="0" borderId="8" xfId="71" applyNumberFormat="1" applyFont="1" applyFill="1" applyBorder="1" applyAlignment="1" applyProtection="1">
      <alignment horizontal="right" vertical="center"/>
      <protection locked="0"/>
    </xf>
    <xf numFmtId="43" fontId="33" fillId="0" borderId="0" xfId="71" applyNumberFormat="1" applyFont="1" applyFill="1" applyBorder="1" applyAlignment="1" applyProtection="1">
      <alignment horizontal="right" vertical="center"/>
      <protection locked="0"/>
    </xf>
    <xf numFmtId="43" fontId="26" fillId="0" borderId="8" xfId="71" applyNumberFormat="1" applyFont="1" applyFill="1" applyBorder="1" applyAlignment="1" applyProtection="1">
      <alignment horizontal="right" vertical="center"/>
      <protection locked="0"/>
    </xf>
    <xf numFmtId="200" fontId="33" fillId="0" borderId="8" xfId="71" applyNumberFormat="1" applyFont="1" applyFill="1" applyBorder="1" applyAlignment="1" applyProtection="1">
      <alignment horizontal="right" vertical="center"/>
      <protection locked="0"/>
    </xf>
    <xf numFmtId="169" fontId="28" fillId="0" borderId="60" xfId="76" applyNumberFormat="1" applyFont="1" applyBorder="1" applyAlignment="1" applyProtection="1">
      <alignment horizontal="right" vertical="center"/>
      <protection locked="0"/>
    </xf>
    <xf numFmtId="0" fontId="33" fillId="0" borderId="0" xfId="71" applyFont="1" applyFill="1" applyBorder="1" applyAlignment="1">
      <alignment horizontal="center" vertical="center"/>
      <protection/>
    </xf>
    <xf numFmtId="18" fontId="1" fillId="0" borderId="110" xfId="76" applyNumberFormat="1" applyFont="1" applyBorder="1" applyAlignment="1" applyProtection="1">
      <alignment horizontal="left" vertical="center"/>
      <protection locked="0"/>
    </xf>
    <xf numFmtId="18" fontId="28" fillId="0" borderId="110" xfId="76" applyNumberFormat="1" applyFont="1" applyBorder="1" applyAlignment="1" applyProtection="1">
      <alignment horizontal="left" vertical="center"/>
      <protection locked="0"/>
    </xf>
    <xf numFmtId="18" fontId="60" fillId="0" borderId="110" xfId="76" applyNumberFormat="1" applyFont="1" applyBorder="1" applyAlignment="1" applyProtection="1">
      <alignment horizontal="left" vertical="center"/>
      <protection locked="0"/>
    </xf>
    <xf numFmtId="0" fontId="27" fillId="0" borderId="8" xfId="71" applyFont="1" applyFill="1" applyBorder="1" applyAlignment="1">
      <alignment horizontal="center" vertical="center"/>
      <protection/>
    </xf>
    <xf numFmtId="0" fontId="27" fillId="0" borderId="8" xfId="71" applyFont="1" applyFill="1" applyBorder="1" applyAlignment="1">
      <alignment horizontal="center" vertical="center"/>
      <protection/>
    </xf>
    <xf numFmtId="169" fontId="27" fillId="0" borderId="8" xfId="71" applyFont="1" applyFill="1" applyBorder="1" applyAlignment="1">
      <alignment horizontal="center" vertical="center"/>
      <protection/>
    </xf>
    <xf numFmtId="169" fontId="27" fillId="0" borderId="8" xfId="71" applyFont="1" applyFill="1" applyBorder="1" applyAlignment="1">
      <alignment horizontal="center" vertical="center" wrapText="1"/>
      <protection/>
    </xf>
    <xf numFmtId="169" fontId="25" fillId="0" borderId="8" xfId="71" applyFont="1" applyFill="1" applyBorder="1" applyAlignment="1">
      <alignment horizontal="center" vertical="center" wrapText="1"/>
      <protection/>
    </xf>
    <xf numFmtId="169" fontId="26" fillId="0" borderId="8" xfId="71" applyFont="1" applyFill="1" applyBorder="1" applyAlignment="1">
      <alignment horizontal="center" vertical="center"/>
      <protection/>
    </xf>
    <xf numFmtId="0" fontId="14" fillId="0" borderId="0" xfId="76" applyFont="1" applyAlignment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62" fillId="0" borderId="8" xfId="71" applyFont="1" applyFill="1" applyBorder="1" applyAlignment="1">
      <alignment horizontal="left" vertical="center" wrapText="1"/>
      <protection/>
    </xf>
    <xf numFmtId="0" fontId="28" fillId="0" borderId="102" xfId="76" applyFont="1" applyBorder="1" applyAlignment="1" applyProtection="1">
      <alignment horizontal="left" vertical="center"/>
      <protection locked="0"/>
    </xf>
    <xf numFmtId="1" fontId="33" fillId="0" borderId="0" xfId="72" applyNumberFormat="1" applyFont="1" applyFill="1" applyAlignment="1">
      <alignment horizontal="center" vertical="center"/>
      <protection/>
    </xf>
    <xf numFmtId="1" fontId="33" fillId="0" borderId="0" xfId="72" applyNumberFormat="1" applyFont="1" applyFill="1" applyAlignment="1">
      <alignment vertical="center" wrapText="1"/>
      <protection/>
    </xf>
    <xf numFmtId="1" fontId="27" fillId="0" borderId="8" xfId="72" applyNumberFormat="1" applyFont="1" applyFill="1" applyBorder="1" applyAlignment="1">
      <alignment horizontal="center" vertical="center"/>
      <protection/>
    </xf>
    <xf numFmtId="175" fontId="33" fillId="0" borderId="8" xfId="72" applyNumberFormat="1" applyFont="1" applyFill="1" applyBorder="1" applyAlignment="1">
      <alignment vertical="center"/>
      <protection/>
    </xf>
    <xf numFmtId="0" fontId="33" fillId="0" borderId="0" xfId="72" applyFont="1" applyFill="1" applyAlignment="1">
      <alignment vertical="center"/>
      <protection/>
    </xf>
    <xf numFmtId="1" fontId="55" fillId="0" borderId="0" xfId="72" applyNumberFormat="1" applyFont="1" applyFill="1" applyAlignment="1">
      <alignment horizontal="center" vertical="center"/>
      <protection/>
    </xf>
    <xf numFmtId="0" fontId="0" fillId="0" borderId="0" xfId="0" applyFont="1" applyAlignment="1">
      <alignment vertical="center"/>
    </xf>
    <xf numFmtId="1" fontId="33" fillId="0" borderId="0" xfId="73" applyNumberFormat="1" applyFont="1" applyFill="1" applyAlignment="1">
      <alignment horizontal="center" vertical="center"/>
      <protection/>
    </xf>
    <xf numFmtId="1" fontId="33" fillId="0" borderId="0" xfId="73" applyNumberFormat="1" applyFont="1" applyFill="1" applyAlignment="1">
      <alignment vertical="center"/>
      <protection/>
    </xf>
    <xf numFmtId="1" fontId="27" fillId="0" borderId="8" xfId="73" applyNumberFormat="1" applyFont="1" applyFill="1" applyBorder="1" applyAlignment="1">
      <alignment horizontal="center" vertical="center"/>
      <protection/>
    </xf>
    <xf numFmtId="175" fontId="33" fillId="0" borderId="8" xfId="73" applyNumberFormat="1" applyFont="1" applyFill="1" applyBorder="1" applyAlignment="1">
      <alignment vertical="center"/>
      <protection/>
    </xf>
    <xf numFmtId="0" fontId="33" fillId="0" borderId="0" xfId="73" applyFont="1" applyFill="1" applyAlignment="1">
      <alignment vertical="center"/>
      <protection/>
    </xf>
    <xf numFmtId="0" fontId="70" fillId="0" borderId="0" xfId="76" applyFont="1" applyFill="1" applyAlignment="1">
      <alignment horizontal="left" vertical="top"/>
      <protection locked="0"/>
    </xf>
    <xf numFmtId="0" fontId="68" fillId="0" borderId="112" xfId="71" applyFont="1" applyFill="1" applyBorder="1" applyAlignment="1">
      <alignment horizontal="left" vertical="center"/>
      <protection/>
    </xf>
    <xf numFmtId="43" fontId="69" fillId="0" borderId="105" xfId="71" applyNumberFormat="1" applyFont="1" applyFill="1" applyBorder="1" applyAlignment="1" applyProtection="1">
      <alignment horizontal="right" vertical="center"/>
      <protection locked="0"/>
    </xf>
    <xf numFmtId="0" fontId="71" fillId="0" borderId="0" xfId="0" applyFont="1" applyFill="1" applyAlignment="1">
      <alignment/>
    </xf>
    <xf numFmtId="1" fontId="33" fillId="0" borderId="0" xfId="73" applyNumberFormat="1" applyFont="1" applyFill="1" applyAlignment="1">
      <alignment vertical="center" wrapText="1"/>
      <protection/>
    </xf>
    <xf numFmtId="0" fontId="25" fillId="0" borderId="0" xfId="71" applyFont="1" applyFill="1" applyAlignment="1">
      <alignment horizontal="left" vertical="center"/>
      <protection locked="0"/>
    </xf>
    <xf numFmtId="0" fontId="72" fillId="20" borderId="0" xfId="71" applyFont="1" applyFill="1" applyAlignment="1">
      <alignment horizontal="left" vertical="center"/>
      <protection/>
    </xf>
    <xf numFmtId="0" fontId="66" fillId="20" borderId="0" xfId="71" applyFont="1" applyFill="1" applyAlignment="1">
      <alignment horizontal="left" vertical="center"/>
      <protection/>
    </xf>
    <xf numFmtId="0" fontId="73" fillId="0" borderId="0" xfId="76" applyFont="1" applyAlignment="1">
      <alignment horizontal="left" vertical="top"/>
      <protection locked="0"/>
    </xf>
    <xf numFmtId="0" fontId="66" fillId="0" borderId="0" xfId="0" applyFont="1" applyAlignment="1">
      <alignment/>
    </xf>
    <xf numFmtId="18" fontId="58" fillId="0" borderId="110" xfId="76" applyNumberFormat="1" applyFont="1" applyBorder="1" applyAlignment="1" applyProtection="1">
      <alignment horizontal="left" vertical="center"/>
      <protection locked="0"/>
    </xf>
    <xf numFmtId="0" fontId="0" fillId="0" borderId="0" xfId="78" applyBorder="1" applyAlignment="1">
      <alignment horizontal="center" vertical="center"/>
    </xf>
    <xf numFmtId="0" fontId="0" fillId="0" borderId="113" xfId="78" applyBorder="1" applyAlignment="1">
      <alignment horizontal="center" vertical="center"/>
    </xf>
    <xf numFmtId="207" fontId="0" fillId="0" borderId="113" xfId="78" applyNumberFormat="1" applyBorder="1" applyAlignment="1">
      <alignment horizontal="center" vertical="center"/>
    </xf>
    <xf numFmtId="0" fontId="76" fillId="0" borderId="114" xfId="78" applyFont="1" applyBorder="1" applyAlignment="1">
      <alignment horizontal="center" vertical="center"/>
    </xf>
    <xf numFmtId="0" fontId="0" fillId="0" borderId="115" xfId="78" applyBorder="1" applyAlignment="1">
      <alignment horizontal="center" vertical="center"/>
    </xf>
    <xf numFmtId="207" fontId="0" fillId="0" borderId="115" xfId="78" applyNumberFormat="1" applyBorder="1" applyAlignment="1">
      <alignment horizontal="center" vertical="center"/>
    </xf>
    <xf numFmtId="0" fontId="0" fillId="0" borderId="114" xfId="78" applyBorder="1" applyAlignment="1">
      <alignment horizontal="center" vertical="center"/>
    </xf>
    <xf numFmtId="0" fontId="0" fillId="0" borderId="115" xfId="78" applyBorder="1" applyAlignment="1">
      <alignment horizontal="left" vertical="center" wrapText="1"/>
    </xf>
    <xf numFmtId="207" fontId="22" fillId="0" borderId="115" xfId="78" applyNumberFormat="1" applyFont="1" applyBorder="1" applyAlignment="1">
      <alignment horizontal="center" vertical="center"/>
    </xf>
    <xf numFmtId="4" fontId="0" fillId="0" borderId="115" xfId="78" applyNumberFormat="1" applyBorder="1" applyAlignment="1" applyProtection="1">
      <alignment horizontal="right" vertical="center"/>
      <protection locked="0"/>
    </xf>
    <xf numFmtId="207" fontId="22" fillId="0" borderId="115" xfId="78" applyNumberFormat="1" applyFont="1" applyFill="1" applyBorder="1" applyAlignment="1">
      <alignment horizontal="center" vertical="center"/>
    </xf>
    <xf numFmtId="0" fontId="0" fillId="0" borderId="115" xfId="78" applyFill="1" applyBorder="1" applyAlignment="1">
      <alignment horizontal="center" vertical="center"/>
    </xf>
    <xf numFmtId="0" fontId="0" fillId="0" borderId="115" xfId="78" applyFont="1" applyBorder="1" applyAlignment="1">
      <alignment horizontal="left" vertical="center" wrapText="1"/>
    </xf>
    <xf numFmtId="180" fontId="0" fillId="0" borderId="0" xfId="78" applyNumberFormat="1" applyBorder="1" applyAlignment="1" applyProtection="1">
      <alignment horizontal="right" vertical="center"/>
      <protection locked="0"/>
    </xf>
    <xf numFmtId="212" fontId="0" fillId="0" borderId="115" xfId="78" applyNumberFormat="1" applyBorder="1" applyAlignment="1">
      <alignment horizontal="center" vertical="center"/>
    </xf>
    <xf numFmtId="203" fontId="0" fillId="0" borderId="115" xfId="78" applyNumberFormat="1" applyBorder="1" applyAlignment="1">
      <alignment horizontal="center" vertical="center"/>
    </xf>
    <xf numFmtId="0" fontId="76" fillId="0" borderId="115" xfId="78" applyFont="1" applyBorder="1" applyAlignment="1">
      <alignment horizontal="center" vertical="center"/>
    </xf>
    <xf numFmtId="207" fontId="76" fillId="0" borderId="115" xfId="78" applyNumberFormat="1" applyFont="1" applyBorder="1" applyAlignment="1">
      <alignment horizontal="center" vertical="center"/>
    </xf>
    <xf numFmtId="0" fontId="22" fillId="0" borderId="115" xfId="78" applyFont="1" applyBorder="1" applyAlignment="1" applyProtection="1">
      <alignment horizontal="center" vertical="center"/>
      <protection locked="0"/>
    </xf>
    <xf numFmtId="4" fontId="22" fillId="0" borderId="115" xfId="78" applyNumberFormat="1" applyFont="1" applyBorder="1" applyAlignment="1" applyProtection="1">
      <alignment horizontal="right" vertical="center"/>
      <protection locked="0"/>
    </xf>
    <xf numFmtId="0" fontId="0" fillId="0" borderId="116" xfId="78" applyBorder="1" applyAlignment="1">
      <alignment horizontal="center" vertical="center"/>
    </xf>
    <xf numFmtId="0" fontId="0" fillId="0" borderId="114" xfId="78" applyFill="1" applyBorder="1" applyAlignment="1">
      <alignment horizontal="center" vertical="center"/>
    </xf>
    <xf numFmtId="0" fontId="0" fillId="0" borderId="117" xfId="78" applyBorder="1" applyAlignment="1">
      <alignment horizontal="center" vertical="center"/>
    </xf>
    <xf numFmtId="0" fontId="0" fillId="0" borderId="115" xfId="78" applyBorder="1" applyAlignment="1">
      <alignment horizontal="center" vertical="center" wrapText="1"/>
    </xf>
    <xf numFmtId="207" fontId="0" fillId="0" borderId="115" xfId="78" applyNumberFormat="1" applyBorder="1" applyAlignment="1">
      <alignment horizontal="center" vertical="center" wrapText="1"/>
    </xf>
    <xf numFmtId="0" fontId="0" fillId="0" borderId="115" xfId="78" applyFill="1" applyBorder="1" applyAlignment="1">
      <alignment horizontal="center" vertical="center" wrapText="1"/>
    </xf>
    <xf numFmtId="207" fontId="0" fillId="0" borderId="115" xfId="78" applyNumberFormat="1" applyFill="1" applyBorder="1" applyAlignment="1">
      <alignment horizontal="center" vertical="center" wrapText="1"/>
    </xf>
    <xf numFmtId="0" fontId="0" fillId="0" borderId="115" xfId="78" applyFont="1" applyFill="1" applyBorder="1" applyAlignment="1">
      <alignment horizontal="center" vertical="center"/>
    </xf>
    <xf numFmtId="0" fontId="0" fillId="0" borderId="115" xfId="78" applyFont="1" applyBorder="1" applyAlignment="1">
      <alignment horizontal="center" vertical="center"/>
    </xf>
    <xf numFmtId="0" fontId="0" fillId="0" borderId="118" xfId="78" applyFont="1" applyBorder="1" applyAlignment="1">
      <alignment horizontal="center" vertical="center"/>
    </xf>
    <xf numFmtId="0" fontId="0" fillId="0" borderId="118" xfId="78" applyFont="1" applyFill="1" applyBorder="1" applyAlignment="1">
      <alignment horizontal="center" vertical="center"/>
    </xf>
    <xf numFmtId="0" fontId="75" fillId="0" borderId="119" xfId="78" applyFont="1" applyBorder="1" applyAlignment="1" applyProtection="1">
      <alignment horizontal="left" vertical="center" wrapText="1"/>
      <protection locked="0"/>
    </xf>
    <xf numFmtId="0" fontId="0" fillId="0" borderId="114" xfId="78" applyFont="1" applyBorder="1" applyAlignment="1">
      <alignment horizontal="center" vertical="center"/>
    </xf>
    <xf numFmtId="0" fontId="22" fillId="0" borderId="114" xfId="78" applyFont="1" applyBorder="1" applyAlignment="1" applyProtection="1">
      <alignment horizontal="center" vertical="center" wrapText="1"/>
      <protection locked="0"/>
    </xf>
    <xf numFmtId="207" fontId="0" fillId="0" borderId="115" xfId="78" applyNumberFormat="1" applyFill="1" applyBorder="1" applyAlignment="1">
      <alignment horizontal="center" vertical="center"/>
    </xf>
    <xf numFmtId="0" fontId="0" fillId="0" borderId="114" xfId="78" applyBorder="1" applyAlignment="1">
      <alignment horizontal="center" vertical="center" wrapText="1"/>
    </xf>
    <xf numFmtId="0" fontId="0" fillId="0" borderId="114" xfId="78" applyFill="1" applyBorder="1" applyAlignment="1">
      <alignment horizontal="center" vertical="center" wrapText="1"/>
    </xf>
    <xf numFmtId="0" fontId="1" fillId="0" borderId="118" xfId="78" applyFont="1" applyBorder="1" applyAlignment="1">
      <alignment horizontal="center" vertical="center"/>
    </xf>
    <xf numFmtId="43" fontId="1" fillId="0" borderId="118" xfId="78" applyNumberFormat="1" applyFont="1" applyBorder="1" applyAlignment="1">
      <alignment horizontal="center" vertical="center"/>
    </xf>
    <xf numFmtId="0" fontId="0" fillId="0" borderId="120" xfId="78" applyBorder="1" applyAlignment="1">
      <alignment horizontal="center" vertical="center" wrapText="1"/>
    </xf>
    <xf numFmtId="0" fontId="1" fillId="0" borderId="120" xfId="78" applyFont="1" applyBorder="1" applyAlignment="1">
      <alignment horizontal="center" vertical="center"/>
    </xf>
    <xf numFmtId="43" fontId="1" fillId="0" borderId="120" xfId="78" applyNumberFormat="1" applyFont="1" applyBorder="1" applyAlignment="1">
      <alignment horizontal="center" vertical="center"/>
    </xf>
    <xf numFmtId="0" fontId="77" fillId="0" borderId="0" xfId="78" applyFont="1" applyBorder="1" applyAlignment="1">
      <alignment horizontal="center" vertical="center"/>
    </xf>
    <xf numFmtId="0" fontId="1" fillId="0" borderId="0" xfId="78" applyFont="1" applyBorder="1" applyAlignment="1">
      <alignment horizontal="center" vertical="center"/>
    </xf>
    <xf numFmtId="209" fontId="1" fillId="0" borderId="0" xfId="78" applyNumberFormat="1" applyFont="1" applyBorder="1" applyAlignment="1">
      <alignment horizontal="center" vertical="center"/>
    </xf>
    <xf numFmtId="0" fontId="0" fillId="0" borderId="121" xfId="78" applyFill="1" applyBorder="1" applyAlignment="1">
      <alignment horizontal="center" vertical="center"/>
    </xf>
    <xf numFmtId="0" fontId="0" fillId="0" borderId="113" xfId="78" applyFill="1" applyBorder="1" applyAlignment="1">
      <alignment horizontal="center" vertical="center"/>
    </xf>
    <xf numFmtId="0" fontId="0" fillId="0" borderId="122" xfId="78" applyFill="1" applyBorder="1" applyAlignment="1">
      <alignment horizontal="center" vertical="center"/>
    </xf>
    <xf numFmtId="0" fontId="1" fillId="0" borderId="115" xfId="78" applyFont="1" applyBorder="1" applyAlignment="1">
      <alignment horizontal="center" vertical="center"/>
    </xf>
    <xf numFmtId="43" fontId="1" fillId="0" borderId="115" xfId="78" applyNumberFormat="1" applyFont="1" applyBorder="1" applyAlignment="1">
      <alignment horizontal="center" vertical="center"/>
    </xf>
    <xf numFmtId="0" fontId="81" fillId="0" borderId="118" xfId="78" applyFont="1" applyBorder="1" applyAlignment="1">
      <alignment horizontal="center" vertical="center"/>
    </xf>
    <xf numFmtId="43" fontId="81" fillId="0" borderId="118" xfId="78" applyNumberFormat="1" applyFont="1" applyBorder="1" applyAlignment="1">
      <alignment horizontal="center" vertical="center"/>
    </xf>
    <xf numFmtId="0" fontId="76" fillId="0" borderId="123" xfId="78" applyFont="1" applyBorder="1" applyAlignment="1">
      <alignment horizontal="center" vertical="center"/>
    </xf>
    <xf numFmtId="207" fontId="76" fillId="0" borderId="123" xfId="78" applyNumberFormat="1" applyFont="1" applyBorder="1" applyAlignment="1">
      <alignment horizontal="center" vertical="center"/>
    </xf>
    <xf numFmtId="43" fontId="1" fillId="0" borderId="0" xfId="78" applyNumberFormat="1" applyFont="1" applyBorder="1" applyAlignment="1">
      <alignment horizontal="center" vertical="center"/>
    </xf>
    <xf numFmtId="0" fontId="77" fillId="0" borderId="115" xfId="78" applyFont="1" applyBorder="1" applyAlignment="1">
      <alignment horizontal="left" vertical="center" wrapText="1"/>
    </xf>
    <xf numFmtId="0" fontId="77" fillId="0" borderId="115" xfId="78" applyFont="1" applyBorder="1" applyAlignment="1">
      <alignment horizontal="center" vertical="center"/>
    </xf>
    <xf numFmtId="0" fontId="77" fillId="0" borderId="115" xfId="78" applyFont="1" applyBorder="1" applyAlignment="1">
      <alignment horizontal="center" vertical="center"/>
    </xf>
    <xf numFmtId="212" fontId="77" fillId="0" borderId="115" xfId="78" applyNumberFormat="1" applyFont="1" applyBorder="1" applyAlignment="1">
      <alignment horizontal="center" vertical="center"/>
    </xf>
    <xf numFmtId="0" fontId="80" fillId="0" borderId="118" xfId="78" applyFont="1" applyBorder="1" applyAlignment="1">
      <alignment horizontal="center" vertical="center"/>
    </xf>
    <xf numFmtId="207" fontId="80" fillId="0" borderId="118" xfId="78" applyNumberFormat="1" applyFont="1" applyBorder="1" applyAlignment="1">
      <alignment horizontal="center" vertical="center"/>
    </xf>
    <xf numFmtId="207" fontId="76" fillId="0" borderId="115" xfId="78" applyNumberFormat="1" applyFont="1" applyBorder="1" applyAlignment="1">
      <alignment horizontal="left" vertical="center" wrapText="1"/>
    </xf>
    <xf numFmtId="0" fontId="76" fillId="0" borderId="118" xfId="78" applyFont="1" applyBorder="1" applyAlignment="1">
      <alignment horizontal="center" vertical="center"/>
    </xf>
    <xf numFmtId="207" fontId="76" fillId="0" borderId="118" xfId="78" applyNumberFormat="1" applyFont="1" applyBorder="1" applyAlignment="1">
      <alignment horizontal="center" vertical="center"/>
    </xf>
    <xf numFmtId="0" fontId="83" fillId="0" borderId="124" xfId="78" applyFont="1" applyBorder="1" applyAlignment="1" applyProtection="1">
      <alignment horizontal="center" vertical="center" wrapText="1"/>
      <protection locked="0"/>
    </xf>
    <xf numFmtId="0" fontId="83" fillId="0" borderId="125" xfId="78" applyFont="1" applyBorder="1" applyAlignment="1" applyProtection="1">
      <alignment horizontal="center" vertical="center"/>
      <protection locked="0"/>
    </xf>
    <xf numFmtId="0" fontId="83" fillId="0" borderId="125" xfId="78" applyFont="1" applyBorder="1" applyAlignment="1" applyProtection="1">
      <alignment horizontal="center" vertical="center" wrapText="1"/>
      <protection locked="0"/>
    </xf>
    <xf numFmtId="206" fontId="83" fillId="0" borderId="126" xfId="78" applyNumberFormat="1" applyFont="1" applyBorder="1" applyAlignment="1" applyProtection="1">
      <alignment horizontal="center" vertical="center" wrapText="1"/>
      <protection locked="0"/>
    </xf>
    <xf numFmtId="0" fontId="84" fillId="0" borderId="0" xfId="78" applyFont="1" applyBorder="1" applyAlignment="1" applyProtection="1">
      <alignment horizontal="center" vertical="center"/>
      <protection locked="0"/>
    </xf>
    <xf numFmtId="0" fontId="0" fillId="0" borderId="0" xfId="78" applyAlignment="1">
      <alignment vertical="center"/>
    </xf>
    <xf numFmtId="0" fontId="0" fillId="0" borderId="0" xfId="78" applyBorder="1" applyAlignment="1">
      <alignment vertical="center"/>
    </xf>
    <xf numFmtId="0" fontId="79" fillId="0" borderId="0" xfId="78" applyFont="1" applyAlignment="1" applyProtection="1">
      <alignment vertical="center" wrapText="1"/>
      <protection locked="0"/>
    </xf>
    <xf numFmtId="0" fontId="79" fillId="0" borderId="0" xfId="78" applyFont="1" applyAlignment="1" applyProtection="1">
      <alignment horizontal="center" vertical="center" wrapText="1"/>
      <protection locked="0"/>
    </xf>
    <xf numFmtId="0" fontId="22" fillId="0" borderId="0" xfId="78" applyFont="1" applyAlignment="1" applyProtection="1">
      <alignment horizontal="center" vertical="center"/>
      <protection locked="0"/>
    </xf>
    <xf numFmtId="0" fontId="79" fillId="0" borderId="0" xfId="78" applyFont="1" applyAlignment="1" applyProtection="1">
      <alignment horizontal="center" vertical="center"/>
      <protection locked="0"/>
    </xf>
    <xf numFmtId="206" fontId="83" fillId="0" borderId="127" xfId="78" applyNumberFormat="1" applyFont="1" applyBorder="1" applyAlignment="1" applyProtection="1">
      <alignment horizontal="center" vertical="center" wrapText="1"/>
      <protection locked="0"/>
    </xf>
    <xf numFmtId="0" fontId="82" fillId="0" borderId="0" xfId="78" applyFont="1" applyBorder="1" applyAlignment="1">
      <alignment vertical="center"/>
    </xf>
    <xf numFmtId="0" fontId="74" fillId="0" borderId="0" xfId="78" applyFont="1" applyBorder="1" applyAlignment="1">
      <alignment vertical="center"/>
    </xf>
    <xf numFmtId="0" fontId="66" fillId="0" borderId="0" xfId="78" applyFont="1" applyBorder="1" applyAlignment="1">
      <alignment vertical="center"/>
    </xf>
    <xf numFmtId="206" fontId="66" fillId="0" borderId="0" xfId="78" applyNumberFormat="1" applyFont="1" applyBorder="1" applyAlignment="1">
      <alignment vertical="center"/>
    </xf>
    <xf numFmtId="0" fontId="74" fillId="0" borderId="121" xfId="78" applyFont="1" applyBorder="1" applyAlignment="1" applyProtection="1">
      <alignment vertical="center"/>
      <protection locked="0"/>
    </xf>
    <xf numFmtId="0" fontId="74" fillId="0" borderId="113" xfId="78" applyFont="1" applyBorder="1" applyAlignment="1" applyProtection="1">
      <alignment vertical="center"/>
      <protection locked="0"/>
    </xf>
    <xf numFmtId="180" fontId="0" fillId="0" borderId="113" xfId="78" applyNumberFormat="1" applyBorder="1" applyAlignment="1">
      <alignment vertical="center"/>
    </xf>
    <xf numFmtId="210" fontId="0" fillId="0" borderId="113" xfId="78" applyNumberFormat="1" applyBorder="1" applyAlignment="1">
      <alignment vertical="center"/>
    </xf>
    <xf numFmtId="206" fontId="0" fillId="0" borderId="128" xfId="78" applyNumberFormat="1" applyBorder="1" applyAlignment="1">
      <alignment vertical="center"/>
    </xf>
    <xf numFmtId="0" fontId="74" fillId="0" borderId="0" xfId="78" applyFont="1" applyBorder="1" applyAlignment="1" applyProtection="1">
      <alignment vertical="center"/>
      <protection locked="0"/>
    </xf>
    <xf numFmtId="0" fontId="74" fillId="0" borderId="0" xfId="78" applyFont="1" applyAlignment="1" applyProtection="1">
      <alignment vertical="center"/>
      <protection locked="0"/>
    </xf>
    <xf numFmtId="0" fontId="76" fillId="0" borderId="115" xfId="78" applyFont="1" applyBorder="1" applyAlignment="1">
      <alignment vertical="center"/>
    </xf>
    <xf numFmtId="207" fontId="22" fillId="0" borderId="115" xfId="78" applyNumberFormat="1" applyFont="1" applyFill="1" applyBorder="1" applyAlignment="1" applyProtection="1">
      <alignment horizontal="center" vertical="center"/>
      <protection locked="0"/>
    </xf>
    <xf numFmtId="4" fontId="0" fillId="0" borderId="115" xfId="78" applyNumberFormat="1" applyBorder="1" applyAlignment="1" applyProtection="1">
      <alignment vertical="center"/>
      <protection locked="0"/>
    </xf>
    <xf numFmtId="207" fontId="0" fillId="0" borderId="115" xfId="78" applyNumberFormat="1" applyFill="1" applyBorder="1" applyAlignment="1" applyProtection="1">
      <alignment horizontal="center" vertical="center"/>
      <protection locked="0"/>
    </xf>
    <xf numFmtId="0" fontId="22" fillId="0" borderId="0" xfId="78" applyFont="1" applyBorder="1" applyAlignment="1" applyProtection="1">
      <alignment vertical="center"/>
      <protection locked="0"/>
    </xf>
    <xf numFmtId="0" fontId="22" fillId="0" borderId="0" xfId="78" applyFont="1" applyAlignment="1" applyProtection="1">
      <alignment vertical="center"/>
      <protection locked="0"/>
    </xf>
    <xf numFmtId="0" fontId="77" fillId="0" borderId="115" xfId="78" applyFont="1" applyBorder="1" applyAlignment="1">
      <alignment vertical="center"/>
    </xf>
    <xf numFmtId="180" fontId="0" fillId="0" borderId="115" xfId="78" applyNumberFormat="1" applyBorder="1" applyAlignment="1" applyProtection="1">
      <alignment vertical="center"/>
      <protection locked="0"/>
    </xf>
    <xf numFmtId="210" fontId="0" fillId="0" borderId="115" xfId="78" applyNumberFormat="1" applyBorder="1" applyAlignment="1" applyProtection="1">
      <alignment vertical="center"/>
      <protection locked="0"/>
    </xf>
    <xf numFmtId="0" fontId="0" fillId="0" borderId="115" xfId="78" applyBorder="1" applyAlignment="1">
      <alignment vertical="center" wrapText="1"/>
    </xf>
    <xf numFmtId="0" fontId="22" fillId="0" borderId="115" xfId="78" applyFont="1" applyBorder="1" applyAlignment="1" applyProtection="1">
      <alignment vertical="center" wrapText="1"/>
      <protection locked="0"/>
    </xf>
    <xf numFmtId="0" fontId="22" fillId="0" borderId="115" xfId="78" applyFont="1" applyFill="1" applyBorder="1" applyAlignment="1" applyProtection="1">
      <alignment horizontal="center" vertical="center"/>
      <protection locked="0"/>
    </xf>
    <xf numFmtId="4" fontId="22" fillId="0" borderId="115" xfId="78" applyNumberFormat="1" applyFont="1" applyBorder="1" applyAlignment="1" applyProtection="1">
      <alignment vertical="center"/>
      <protection locked="0"/>
    </xf>
    <xf numFmtId="0" fontId="76" fillId="0" borderId="116" xfId="78" applyFont="1" applyBorder="1" applyAlignment="1">
      <alignment vertical="center"/>
    </xf>
    <xf numFmtId="0" fontId="22" fillId="0" borderId="116" xfId="78" applyFont="1" applyBorder="1" applyAlignment="1" applyProtection="1">
      <alignment horizontal="center" vertical="center"/>
      <protection locked="0"/>
    </xf>
    <xf numFmtId="4" fontId="22" fillId="0" borderId="116" xfId="78" applyNumberFormat="1" applyFont="1" applyBorder="1" applyAlignment="1" applyProtection="1">
      <alignment vertical="center"/>
      <protection locked="0"/>
    </xf>
    <xf numFmtId="0" fontId="22" fillId="0" borderId="129" xfId="78" applyFont="1" applyBorder="1" applyAlignment="1" applyProtection="1">
      <alignment vertical="center"/>
      <protection locked="0"/>
    </xf>
    <xf numFmtId="0" fontId="22" fillId="0" borderId="115" xfId="78" applyFont="1" applyFill="1" applyBorder="1" applyAlignment="1" applyProtection="1">
      <alignment vertical="center" wrapText="1"/>
      <protection locked="0"/>
    </xf>
    <xf numFmtId="0" fontId="22" fillId="0" borderId="118" xfId="78" applyFont="1" applyBorder="1" applyAlignment="1" applyProtection="1">
      <alignment vertical="center"/>
      <protection locked="0"/>
    </xf>
    <xf numFmtId="0" fontId="22" fillId="0" borderId="130" xfId="78" applyFont="1" applyBorder="1" applyAlignment="1" applyProtection="1">
      <alignment vertical="center"/>
      <protection locked="0"/>
    </xf>
    <xf numFmtId="0" fontId="0" fillId="0" borderId="0" xfId="78" applyFill="1" applyBorder="1" applyAlignment="1">
      <alignment vertical="center"/>
    </xf>
    <xf numFmtId="0" fontId="0" fillId="0" borderId="0" xfId="78" applyFill="1" applyAlignment="1">
      <alignment vertical="center"/>
    </xf>
    <xf numFmtId="0" fontId="78" fillId="0" borderId="0" xfId="78" applyFont="1" applyBorder="1" applyAlignment="1">
      <alignment vertical="center"/>
    </xf>
    <xf numFmtId="206" fontId="75" fillId="0" borderId="131" xfId="78" applyNumberFormat="1" applyFont="1" applyBorder="1" applyAlignment="1" applyProtection="1">
      <alignment vertical="center" wrapText="1"/>
      <protection locked="0"/>
    </xf>
    <xf numFmtId="165" fontId="0" fillId="0" borderId="0" xfId="78" applyNumberFormat="1" applyBorder="1" applyAlignment="1">
      <alignment vertical="center"/>
    </xf>
    <xf numFmtId="0" fontId="0" fillId="0" borderId="115" xfId="78" applyFill="1" applyBorder="1" applyAlignment="1">
      <alignment vertical="center" wrapText="1"/>
    </xf>
    <xf numFmtId="0" fontId="79" fillId="0" borderId="129" xfId="78" applyFont="1" applyBorder="1" applyAlignment="1" applyProtection="1">
      <alignment vertical="center" wrapText="1"/>
      <protection locked="0"/>
    </xf>
    <xf numFmtId="0" fontId="0" fillId="0" borderId="118" xfId="78" applyBorder="1" applyAlignment="1">
      <alignment vertical="center" wrapText="1"/>
    </xf>
    <xf numFmtId="0" fontId="79" fillId="0" borderId="130" xfId="78" applyFont="1" applyBorder="1" applyAlignment="1" applyProtection="1">
      <alignment vertical="center" wrapText="1"/>
      <protection locked="0"/>
    </xf>
    <xf numFmtId="0" fontId="0" fillId="0" borderId="0" xfId="78" applyBorder="1" applyAlignment="1">
      <alignment vertical="center" wrapText="1"/>
    </xf>
    <xf numFmtId="0" fontId="79" fillId="0" borderId="0" xfId="78" applyFont="1" applyBorder="1" applyAlignment="1" applyProtection="1">
      <alignment vertical="center" wrapText="1"/>
      <protection locked="0"/>
    </xf>
    <xf numFmtId="0" fontId="75" fillId="0" borderId="132" xfId="78" applyFont="1" applyBorder="1" applyAlignment="1" applyProtection="1">
      <alignment horizontal="center" vertical="center" wrapText="1"/>
      <protection locked="0"/>
    </xf>
    <xf numFmtId="0" fontId="75" fillId="0" borderId="119" xfId="78" applyFont="1" applyBorder="1" applyAlignment="1" applyProtection="1">
      <alignment vertical="center"/>
      <protection locked="0"/>
    </xf>
    <xf numFmtId="0" fontId="75" fillId="0" borderId="119" xfId="78" applyFont="1" applyBorder="1" applyAlignment="1" applyProtection="1">
      <alignment vertical="center" wrapText="1"/>
      <protection locked="0"/>
    </xf>
    <xf numFmtId="206" fontId="75" fillId="0" borderId="129" xfId="78" applyNumberFormat="1" applyFont="1" applyBorder="1" applyAlignment="1" applyProtection="1">
      <alignment vertical="center" wrapText="1"/>
      <protection locked="0"/>
    </xf>
    <xf numFmtId="0" fontId="22" fillId="0" borderId="0" xfId="78" applyFont="1" applyBorder="1" applyAlignment="1" applyProtection="1">
      <alignment vertical="center" wrapText="1"/>
      <protection locked="0"/>
    </xf>
    <xf numFmtId="0" fontId="79" fillId="0" borderId="133" xfId="78" applyFont="1" applyFill="1" applyBorder="1" applyAlignment="1" applyProtection="1">
      <alignment vertical="center" wrapText="1"/>
      <protection locked="0"/>
    </xf>
    <xf numFmtId="0" fontId="76" fillId="0" borderId="115" xfId="78" applyFont="1" applyFill="1" applyBorder="1" applyAlignment="1">
      <alignment vertical="center"/>
    </xf>
    <xf numFmtId="0" fontId="1" fillId="0" borderId="118" xfId="78" applyFont="1" applyBorder="1" applyAlignment="1">
      <alignment vertical="center"/>
    </xf>
    <xf numFmtId="204" fontId="1" fillId="0" borderId="118" xfId="78" applyNumberFormat="1" applyFont="1" applyBorder="1" applyAlignment="1">
      <alignment vertical="center"/>
    </xf>
    <xf numFmtId="210" fontId="1" fillId="0" borderId="118" xfId="78" applyNumberFormat="1" applyFont="1" applyBorder="1" applyAlignment="1">
      <alignment vertical="center"/>
    </xf>
    <xf numFmtId="206" fontId="1" fillId="0" borderId="130" xfId="78" applyNumberFormat="1" applyFont="1" applyBorder="1" applyAlignment="1">
      <alignment vertical="center"/>
    </xf>
    <xf numFmtId="0" fontId="79" fillId="0" borderId="0" xfId="78" applyFont="1" applyAlignment="1" applyProtection="1">
      <alignment vertical="center"/>
      <protection locked="0"/>
    </xf>
    <xf numFmtId="0" fontId="1" fillId="0" borderId="120" xfId="78" applyFont="1" applyBorder="1" applyAlignment="1">
      <alignment vertical="center"/>
    </xf>
    <xf numFmtId="0" fontId="0" fillId="0" borderId="0" xfId="78" applyFont="1" applyAlignment="1">
      <alignment vertical="center"/>
    </xf>
    <xf numFmtId="0" fontId="1" fillId="0" borderId="0" xfId="78" applyFont="1" applyBorder="1" applyAlignment="1">
      <alignment vertical="center"/>
    </xf>
    <xf numFmtId="0" fontId="79" fillId="0" borderId="128" xfId="78" applyFont="1" applyFill="1" applyBorder="1" applyAlignment="1" applyProtection="1">
      <alignment vertical="center" wrapText="1"/>
      <protection locked="0"/>
    </xf>
    <xf numFmtId="0" fontId="0" fillId="0" borderId="115" xfId="78" applyFill="1" applyBorder="1" applyAlignment="1">
      <alignment horizontal="left" vertical="center" wrapText="1"/>
    </xf>
    <xf numFmtId="0" fontId="0" fillId="0" borderId="115" xfId="78" applyBorder="1" applyAlignment="1">
      <alignment vertical="center"/>
    </xf>
    <xf numFmtId="0" fontId="79" fillId="0" borderId="115" xfId="78" applyFont="1" applyBorder="1" applyAlignment="1" applyProtection="1">
      <alignment vertical="center"/>
      <protection locked="0"/>
    </xf>
    <xf numFmtId="210" fontId="1" fillId="0" borderId="115" xfId="78" applyNumberFormat="1" applyFont="1" applyBorder="1" applyAlignment="1">
      <alignment vertical="center"/>
    </xf>
    <xf numFmtId="206" fontId="1" fillId="0" borderId="129" xfId="78" applyNumberFormat="1" applyFont="1" applyBorder="1" applyAlignment="1">
      <alignment vertical="center"/>
    </xf>
    <xf numFmtId="0" fontId="80" fillId="0" borderId="118" xfId="78" applyFont="1" applyBorder="1" applyAlignment="1">
      <alignment vertical="center"/>
    </xf>
    <xf numFmtId="0" fontId="76" fillId="0" borderId="123" xfId="78" applyFont="1" applyBorder="1" applyAlignment="1">
      <alignment vertical="center"/>
    </xf>
    <xf numFmtId="49" fontId="22" fillId="0" borderId="115" xfId="78" applyNumberFormat="1" applyFont="1" applyBorder="1" applyAlignment="1" applyProtection="1">
      <alignment vertical="center"/>
      <protection locked="0"/>
    </xf>
    <xf numFmtId="0" fontId="22" fillId="0" borderId="115" xfId="78" applyFont="1" applyBorder="1" applyAlignment="1" applyProtection="1">
      <alignment vertical="center"/>
      <protection locked="0"/>
    </xf>
    <xf numFmtId="0" fontId="79" fillId="0" borderId="129" xfId="78" applyFont="1" applyFill="1" applyBorder="1" applyAlignment="1" applyProtection="1">
      <alignment vertical="center" wrapText="1"/>
      <protection locked="0"/>
    </xf>
    <xf numFmtId="165" fontId="0" fillId="0" borderId="0" xfId="78" applyNumberFormat="1" applyAlignment="1">
      <alignment vertical="center"/>
    </xf>
    <xf numFmtId="0" fontId="79" fillId="0" borderId="0" xfId="78" applyFont="1" applyFill="1" applyAlignment="1" applyProtection="1">
      <alignment vertical="center" wrapText="1"/>
      <protection locked="0"/>
    </xf>
    <xf numFmtId="0" fontId="76" fillId="0" borderId="115" xfId="78" applyFont="1" applyBorder="1" applyAlignment="1">
      <alignment vertical="center" wrapText="1"/>
    </xf>
    <xf numFmtId="0" fontId="80" fillId="0" borderId="118" xfId="78" applyFont="1" applyFill="1" applyBorder="1" applyAlignment="1">
      <alignment vertical="center"/>
    </xf>
    <xf numFmtId="0" fontId="0" fillId="0" borderId="114" xfId="78" applyBorder="1" applyAlignment="1">
      <alignment vertical="center" wrapText="1"/>
    </xf>
    <xf numFmtId="0" fontId="77" fillId="0" borderId="115" xfId="78" applyFont="1" applyBorder="1" applyAlignment="1">
      <alignment vertical="center" wrapText="1"/>
    </xf>
    <xf numFmtId="0" fontId="0" fillId="0" borderId="0" xfId="78" applyAlignment="1">
      <alignment vertical="center" wrapText="1"/>
    </xf>
    <xf numFmtId="0" fontId="1" fillId="0" borderId="115" xfId="78" applyFont="1" applyBorder="1" applyAlignment="1">
      <alignment horizontal="left" vertical="center" wrapText="1"/>
    </xf>
    <xf numFmtId="0" fontId="77" fillId="0" borderId="115" xfId="78" applyFont="1" applyBorder="1" applyAlignment="1">
      <alignment vertical="center"/>
    </xf>
    <xf numFmtId="0" fontId="77" fillId="0" borderId="134" xfId="78" applyFont="1" applyFill="1" applyBorder="1" applyAlignment="1">
      <alignment vertical="center"/>
    </xf>
    <xf numFmtId="0" fontId="31" fillId="0" borderId="115" xfId="78" applyFont="1" applyBorder="1" applyAlignment="1" applyProtection="1">
      <alignment vertical="center"/>
      <protection locked="0"/>
    </xf>
    <xf numFmtId="0" fontId="3" fillId="0" borderId="114" xfId="78" applyFont="1" applyBorder="1" applyAlignment="1">
      <alignment horizontal="center" vertical="center"/>
    </xf>
    <xf numFmtId="0" fontId="3" fillId="0" borderId="115" xfId="78" applyFont="1" applyBorder="1" applyAlignment="1">
      <alignment horizontal="center" vertical="center"/>
    </xf>
    <xf numFmtId="43" fontId="3" fillId="0" borderId="115" xfId="78" applyNumberFormat="1" applyFont="1" applyBorder="1" applyAlignment="1">
      <alignment horizontal="center" vertical="center"/>
    </xf>
    <xf numFmtId="0" fontId="3" fillId="0" borderId="0" xfId="78" applyFont="1" applyAlignment="1">
      <alignment vertical="center"/>
    </xf>
    <xf numFmtId="0" fontId="28" fillId="0" borderId="114" xfId="78" applyFont="1" applyBorder="1" applyAlignment="1">
      <alignment horizontal="center" vertical="center"/>
    </xf>
    <xf numFmtId="0" fontId="26" fillId="0" borderId="115" xfId="78" applyFont="1" applyBorder="1" applyAlignment="1" applyProtection="1">
      <alignment vertical="center"/>
      <protection locked="0"/>
    </xf>
    <xf numFmtId="0" fontId="28" fillId="0" borderId="115" xfId="78" applyFont="1" applyBorder="1" applyAlignment="1">
      <alignment horizontal="center" vertical="center"/>
    </xf>
    <xf numFmtId="43" fontId="28" fillId="0" borderId="115" xfId="78" applyNumberFormat="1" applyFont="1" applyBorder="1" applyAlignment="1">
      <alignment horizontal="center" vertical="center"/>
    </xf>
    <xf numFmtId="0" fontId="28" fillId="0" borderId="0" xfId="78" applyFont="1" applyAlignment="1">
      <alignment vertical="center"/>
    </xf>
    <xf numFmtId="0" fontId="0" fillId="0" borderId="114" xfId="78" applyFont="1" applyBorder="1" applyAlignment="1">
      <alignment horizontal="center" vertical="center" wrapText="1"/>
    </xf>
    <xf numFmtId="207" fontId="77" fillId="0" borderId="115" xfId="78" applyNumberFormat="1" applyFont="1" applyBorder="1" applyAlignment="1">
      <alignment horizontal="center" vertical="center"/>
    </xf>
    <xf numFmtId="0" fontId="58" fillId="0" borderId="114" xfId="78" applyFont="1" applyBorder="1" applyAlignment="1">
      <alignment horizontal="center" vertical="center"/>
    </xf>
    <xf numFmtId="0" fontId="85" fillId="0" borderId="115" xfId="78" applyFont="1" applyBorder="1" applyAlignment="1" applyProtection="1">
      <alignment vertical="center"/>
      <protection locked="0"/>
    </xf>
    <xf numFmtId="0" fontId="58" fillId="0" borderId="115" xfId="78" applyFont="1" applyBorder="1" applyAlignment="1">
      <alignment horizontal="center" vertical="center"/>
    </xf>
    <xf numFmtId="43" fontId="58" fillId="0" borderId="115" xfId="78" applyNumberFormat="1" applyFont="1" applyBorder="1" applyAlignment="1">
      <alignment horizontal="center" vertical="center"/>
    </xf>
    <xf numFmtId="0" fontId="58" fillId="0" borderId="0" xfId="78" applyFont="1" applyAlignment="1">
      <alignment vertical="center"/>
    </xf>
    <xf numFmtId="0" fontId="71" fillId="0" borderId="114" xfId="78" applyFont="1" applyBorder="1" applyAlignment="1">
      <alignment horizontal="center" vertical="center" wrapText="1"/>
    </xf>
    <xf numFmtId="0" fontId="71" fillId="0" borderId="115" xfId="78" applyFont="1" applyBorder="1" applyAlignment="1">
      <alignment horizontal="center" vertical="center"/>
    </xf>
    <xf numFmtId="207" fontId="71" fillId="0" borderId="115" xfId="78" applyNumberFormat="1" applyFont="1" applyBorder="1" applyAlignment="1">
      <alignment horizontal="center" vertical="center"/>
    </xf>
    <xf numFmtId="0" fontId="87" fillId="0" borderId="0" xfId="78" applyFont="1" applyAlignment="1" applyProtection="1">
      <alignment vertical="center" wrapText="1"/>
      <protection locked="0"/>
    </xf>
    <xf numFmtId="0" fontId="71" fillId="0" borderId="0" xfId="78" applyFont="1" applyAlignment="1">
      <alignment vertical="center"/>
    </xf>
    <xf numFmtId="0" fontId="1" fillId="0" borderId="115" xfId="78" applyFont="1" applyBorder="1" applyAlignment="1">
      <alignment horizontal="center" vertical="center"/>
    </xf>
    <xf numFmtId="207" fontId="1" fillId="0" borderId="115" xfId="78" applyNumberFormat="1" applyFont="1" applyBorder="1" applyAlignment="1">
      <alignment horizontal="center" vertical="center"/>
    </xf>
    <xf numFmtId="0" fontId="22" fillId="0" borderId="0" xfId="78" applyFont="1" applyAlignment="1" applyProtection="1">
      <alignment vertical="center" wrapText="1"/>
      <protection locked="0"/>
    </xf>
    <xf numFmtId="0" fontId="58" fillId="0" borderId="115" xfId="78" applyFont="1" applyBorder="1" applyAlignment="1">
      <alignment vertical="center"/>
    </xf>
    <xf numFmtId="0" fontId="28" fillId="0" borderId="115" xfId="78" applyFont="1" applyBorder="1" applyAlignment="1">
      <alignment vertical="center"/>
    </xf>
    <xf numFmtId="0" fontId="88" fillId="0" borderId="115" xfId="78" applyFont="1" applyBorder="1" applyAlignment="1">
      <alignment vertical="center"/>
    </xf>
    <xf numFmtId="0" fontId="31" fillId="0" borderId="0" xfId="71" applyFont="1" applyFill="1" applyBorder="1" applyAlignment="1">
      <alignment horizontal="left" vertical="center" wrapText="1"/>
      <protection/>
    </xf>
    <xf numFmtId="206" fontId="0" fillId="0" borderId="129" xfId="78" applyNumberFormat="1" applyBorder="1" applyAlignment="1" applyProtection="1">
      <alignment vertical="center"/>
      <protection locked="0"/>
    </xf>
    <xf numFmtId="206" fontId="0" fillId="0" borderId="129" xfId="78" applyNumberFormat="1" applyBorder="1" applyAlignment="1" applyProtection="1">
      <alignment horizontal="left" vertical="center" wrapText="1"/>
      <protection locked="0"/>
    </xf>
    <xf numFmtId="203" fontId="0" fillId="0" borderId="115" xfId="78" applyNumberFormat="1" applyBorder="1" applyAlignment="1" applyProtection="1">
      <alignment horizontal="center" vertical="center"/>
      <protection locked="0"/>
    </xf>
    <xf numFmtId="180" fontId="76" fillId="0" borderId="115" xfId="78" applyNumberFormat="1" applyFont="1" applyBorder="1" applyAlignment="1" applyProtection="1">
      <alignment vertical="center"/>
      <protection locked="0"/>
    </xf>
    <xf numFmtId="210" fontId="76" fillId="0" borderId="115" xfId="78" applyNumberFormat="1" applyFont="1" applyBorder="1" applyAlignment="1" applyProtection="1">
      <alignment vertical="center"/>
      <protection locked="0"/>
    </xf>
    <xf numFmtId="206" fontId="76" fillId="0" borderId="129" xfId="78" applyNumberFormat="1" applyFont="1" applyBorder="1" applyAlignment="1" applyProtection="1">
      <alignment vertical="center"/>
      <protection locked="0"/>
    </xf>
    <xf numFmtId="0" fontId="0" fillId="0" borderId="0" xfId="78" applyFill="1" applyBorder="1" applyAlignment="1" applyProtection="1">
      <alignment vertical="center"/>
      <protection locked="0"/>
    </xf>
    <xf numFmtId="206" fontId="0" fillId="0" borderId="0" xfId="78" applyNumberFormat="1" applyBorder="1" applyAlignment="1" applyProtection="1">
      <alignment vertical="center"/>
      <protection locked="0"/>
    </xf>
    <xf numFmtId="0" fontId="0" fillId="0" borderId="0" xfId="78" applyAlignment="1" applyProtection="1">
      <alignment vertical="center"/>
      <protection locked="0"/>
    </xf>
    <xf numFmtId="0" fontId="0" fillId="0" borderId="0" xfId="78" applyBorder="1" applyAlignment="1" applyProtection="1">
      <alignment vertical="center"/>
      <protection locked="0"/>
    </xf>
    <xf numFmtId="4" fontId="0" fillId="0" borderId="115" xfId="78" applyNumberFormat="1" applyBorder="1" applyAlignment="1" applyProtection="1">
      <alignment horizontal="right" vertical="center" wrapText="1"/>
      <protection locked="0"/>
    </xf>
    <xf numFmtId="4" fontId="0" fillId="0" borderId="115" xfId="78" applyNumberFormat="1" applyFill="1" applyBorder="1" applyAlignment="1" applyProtection="1">
      <alignment horizontal="right" vertical="center" wrapText="1"/>
      <protection locked="0"/>
    </xf>
    <xf numFmtId="206" fontId="0" fillId="0" borderId="129" xfId="78" applyNumberFormat="1" applyBorder="1" applyAlignment="1" applyProtection="1">
      <alignment horizontal="center" vertical="center"/>
      <protection locked="0"/>
    </xf>
    <xf numFmtId="4" fontId="0" fillId="0" borderId="115" xfId="78" applyNumberFormat="1" applyBorder="1" applyAlignment="1" applyProtection="1">
      <alignment horizontal="center" vertical="center"/>
      <protection locked="0"/>
    </xf>
    <xf numFmtId="4" fontId="0" fillId="0" borderId="115" xfId="78" applyNumberFormat="1" applyFill="1" applyBorder="1" applyAlignment="1" applyProtection="1">
      <alignment horizontal="right" vertical="center"/>
      <protection locked="0"/>
    </xf>
    <xf numFmtId="4" fontId="0" fillId="0" borderId="115" xfId="78" applyNumberFormat="1" applyFill="1" applyBorder="1" applyAlignment="1" applyProtection="1">
      <alignment vertical="center"/>
      <protection locked="0"/>
    </xf>
    <xf numFmtId="4" fontId="0" fillId="0" borderId="118" xfId="78" applyNumberFormat="1" applyBorder="1" applyAlignment="1" applyProtection="1">
      <alignment horizontal="right" vertical="center"/>
      <protection locked="0"/>
    </xf>
    <xf numFmtId="4" fontId="0" fillId="0" borderId="118" xfId="78" applyNumberFormat="1" applyBorder="1" applyAlignment="1" applyProtection="1">
      <alignment vertical="center"/>
      <protection locked="0"/>
    </xf>
    <xf numFmtId="4" fontId="0" fillId="0" borderId="0" xfId="78" applyNumberFormat="1" applyBorder="1" applyAlignment="1" applyProtection="1">
      <alignment vertical="center"/>
      <protection locked="0"/>
    </xf>
    <xf numFmtId="2" fontId="0" fillId="0" borderId="0" xfId="78" applyNumberFormat="1" applyBorder="1" applyAlignment="1" applyProtection="1">
      <alignment vertical="center"/>
      <protection locked="0"/>
    </xf>
    <xf numFmtId="0" fontId="66" fillId="0" borderId="0" xfId="78" applyFont="1" applyBorder="1" applyAlignment="1" applyProtection="1">
      <alignment vertical="center"/>
      <protection locked="0"/>
    </xf>
    <xf numFmtId="206" fontId="37" fillId="0" borderId="0" xfId="78" applyNumberFormat="1" applyFont="1" applyBorder="1" applyAlignment="1" applyProtection="1">
      <alignment vertical="center"/>
      <protection locked="0"/>
    </xf>
    <xf numFmtId="210" fontId="0" fillId="0" borderId="129" xfId="78" applyNumberFormat="1" applyBorder="1" applyAlignment="1" applyProtection="1">
      <alignment vertical="center"/>
      <protection locked="0"/>
    </xf>
    <xf numFmtId="4" fontId="76" fillId="0" borderId="115" xfId="78" applyNumberFormat="1" applyFont="1" applyBorder="1" applyAlignment="1" applyProtection="1">
      <alignment vertical="center"/>
      <protection locked="0"/>
    </xf>
    <xf numFmtId="4" fontId="0" fillId="0" borderId="115" xfId="78" applyNumberFormat="1" applyBorder="1" applyAlignment="1" applyProtection="1">
      <alignment vertical="center" wrapText="1"/>
      <protection locked="0"/>
    </xf>
    <xf numFmtId="206" fontId="0" fillId="0" borderId="129" xfId="78" applyNumberFormat="1" applyBorder="1" applyAlignment="1" applyProtection="1">
      <alignment vertical="center" wrapText="1"/>
      <protection locked="0"/>
    </xf>
    <xf numFmtId="4" fontId="0" fillId="0" borderId="115" xfId="78" applyNumberFormat="1" applyFill="1" applyBorder="1" applyAlignment="1" applyProtection="1">
      <alignment vertical="center" wrapText="1"/>
      <protection locked="0"/>
    </xf>
    <xf numFmtId="206" fontId="0" fillId="0" borderId="129" xfId="78" applyNumberFormat="1" applyFill="1" applyBorder="1" applyAlignment="1" applyProtection="1">
      <alignment vertical="center" wrapText="1"/>
      <protection locked="0"/>
    </xf>
    <xf numFmtId="204" fontId="1" fillId="0" borderId="118" xfId="78" applyNumberFormat="1" applyFont="1" applyBorder="1" applyAlignment="1" applyProtection="1">
      <alignment vertical="center"/>
      <protection locked="0"/>
    </xf>
    <xf numFmtId="210" fontId="1" fillId="0" borderId="118" xfId="78" applyNumberFormat="1" applyFont="1" applyBorder="1" applyAlignment="1" applyProtection="1">
      <alignment vertical="center"/>
      <protection locked="0"/>
    </xf>
    <xf numFmtId="206" fontId="1" fillId="0" borderId="130" xfId="78" applyNumberFormat="1" applyFont="1" applyBorder="1" applyAlignment="1" applyProtection="1">
      <alignment vertical="center"/>
      <protection locked="0"/>
    </xf>
    <xf numFmtId="204" fontId="1" fillId="0" borderId="120" xfId="78" applyNumberFormat="1" applyFont="1" applyBorder="1" applyAlignment="1" applyProtection="1">
      <alignment vertical="center"/>
      <protection locked="0"/>
    </xf>
    <xf numFmtId="210" fontId="1" fillId="0" borderId="120" xfId="78" applyNumberFormat="1" applyFont="1" applyBorder="1" applyAlignment="1" applyProtection="1">
      <alignment vertical="center"/>
      <protection locked="0"/>
    </xf>
    <xf numFmtId="206" fontId="1" fillId="0" borderId="120" xfId="78" applyNumberFormat="1" applyFont="1" applyBorder="1" applyAlignment="1" applyProtection="1">
      <alignment vertical="center"/>
      <protection locked="0"/>
    </xf>
    <xf numFmtId="180" fontId="1" fillId="0" borderId="0" xfId="78" applyNumberFormat="1" applyFont="1" applyBorder="1" applyAlignment="1" applyProtection="1">
      <alignment vertical="center"/>
      <protection locked="0"/>
    </xf>
    <xf numFmtId="210" fontId="1" fillId="0" borderId="0" xfId="78" applyNumberFormat="1" applyFont="1" applyBorder="1" applyAlignment="1" applyProtection="1">
      <alignment vertical="center"/>
      <protection locked="0"/>
    </xf>
    <xf numFmtId="206" fontId="1" fillId="0" borderId="0" xfId="78" applyNumberFormat="1" applyFont="1" applyBorder="1" applyAlignment="1" applyProtection="1">
      <alignment vertical="center"/>
      <protection locked="0"/>
    </xf>
    <xf numFmtId="4" fontId="0" fillId="0" borderId="113" xfId="78" applyNumberFormat="1" applyFill="1" applyBorder="1" applyAlignment="1" applyProtection="1">
      <alignment vertical="center"/>
      <protection locked="0"/>
    </xf>
    <xf numFmtId="204" fontId="1" fillId="0" borderId="115" xfId="78" applyNumberFormat="1" applyFont="1" applyBorder="1" applyAlignment="1" applyProtection="1">
      <alignment vertical="center"/>
      <protection locked="0"/>
    </xf>
    <xf numFmtId="210" fontId="1" fillId="0" borderId="115" xfId="78" applyNumberFormat="1" applyFont="1" applyBorder="1" applyAlignment="1" applyProtection="1">
      <alignment vertical="center"/>
      <protection locked="0"/>
    </xf>
    <xf numFmtId="206" fontId="1" fillId="0" borderId="129" xfId="78" applyNumberFormat="1" applyFont="1" applyBorder="1" applyAlignment="1" applyProtection="1">
      <alignment vertical="center"/>
      <protection locked="0"/>
    </xf>
    <xf numFmtId="204" fontId="81" fillId="0" borderId="118" xfId="78" applyNumberFormat="1" applyFont="1" applyBorder="1" applyAlignment="1" applyProtection="1">
      <alignment vertical="center"/>
      <protection locked="0"/>
    </xf>
    <xf numFmtId="210" fontId="81" fillId="0" borderId="118" xfId="78" applyNumberFormat="1" applyFont="1" applyBorder="1" applyAlignment="1" applyProtection="1">
      <alignment vertical="center"/>
      <protection locked="0"/>
    </xf>
    <xf numFmtId="206" fontId="81" fillId="0" borderId="130" xfId="78" applyNumberFormat="1" applyFont="1" applyBorder="1" applyAlignment="1" applyProtection="1">
      <alignment vertical="center"/>
      <protection locked="0"/>
    </xf>
    <xf numFmtId="180" fontId="76" fillId="0" borderId="123" xfId="78" applyNumberFormat="1" applyFont="1" applyBorder="1" applyAlignment="1" applyProtection="1">
      <alignment vertical="center"/>
      <protection locked="0"/>
    </xf>
    <xf numFmtId="210" fontId="76" fillId="0" borderId="123" xfId="78" applyNumberFormat="1" applyFont="1" applyBorder="1" applyAlignment="1" applyProtection="1">
      <alignment vertical="center"/>
      <protection locked="0"/>
    </xf>
    <xf numFmtId="206" fontId="76" fillId="0" borderId="133" xfId="78" applyNumberFormat="1" applyFont="1" applyBorder="1" applyAlignment="1" applyProtection="1">
      <alignment vertical="center"/>
      <protection locked="0"/>
    </xf>
    <xf numFmtId="204" fontId="1" fillId="0" borderId="0" xfId="78" applyNumberFormat="1" applyFont="1" applyBorder="1" applyAlignment="1" applyProtection="1">
      <alignment vertical="center"/>
      <protection locked="0"/>
    </xf>
    <xf numFmtId="4" fontId="0" fillId="0" borderId="135" xfId="78" applyNumberFormat="1" applyFill="1" applyBorder="1" applyAlignment="1" applyProtection="1">
      <alignment vertical="center"/>
      <protection locked="0"/>
    </xf>
    <xf numFmtId="4" fontId="0" fillId="0" borderId="136" xfId="78" applyNumberFormat="1" applyBorder="1" applyAlignment="1" applyProtection="1">
      <alignment vertical="center"/>
      <protection locked="0"/>
    </xf>
    <xf numFmtId="4" fontId="0" fillId="0" borderId="136" xfId="78" applyNumberFormat="1" applyBorder="1" applyAlignment="1" applyProtection="1">
      <alignment vertical="center" wrapText="1"/>
      <protection locked="0"/>
    </xf>
    <xf numFmtId="165" fontId="0" fillId="0" borderId="129" xfId="78" applyNumberFormat="1" applyBorder="1" applyAlignment="1" applyProtection="1">
      <alignment horizontal="left" vertical="center"/>
      <protection locked="0"/>
    </xf>
    <xf numFmtId="0" fontId="0" fillId="0" borderId="129" xfId="78" applyBorder="1" applyAlignment="1" applyProtection="1">
      <alignment horizontal="left" vertical="center"/>
      <protection locked="0"/>
    </xf>
    <xf numFmtId="206" fontId="0" fillId="0" borderId="129" xfId="78" applyNumberFormat="1" applyFill="1" applyBorder="1" applyAlignment="1" applyProtection="1">
      <alignment horizontal="left" vertical="center" wrapText="1"/>
      <protection locked="0"/>
    </xf>
    <xf numFmtId="4" fontId="0" fillId="0" borderId="136" xfId="78" applyNumberFormat="1" applyBorder="1" applyAlignment="1" applyProtection="1">
      <alignment horizontal="right" vertical="center"/>
      <protection locked="0"/>
    </xf>
    <xf numFmtId="206" fontId="0" fillId="0" borderId="129" xfId="78" applyNumberFormat="1" applyBorder="1" applyAlignment="1" applyProtection="1">
      <alignment horizontal="right" vertical="center"/>
      <protection locked="0"/>
    </xf>
    <xf numFmtId="4" fontId="76" fillId="0" borderId="136" xfId="78" applyNumberFormat="1" applyFont="1" applyBorder="1" applyAlignment="1" applyProtection="1">
      <alignment vertical="center"/>
      <protection locked="0"/>
    </xf>
    <xf numFmtId="0" fontId="0" fillId="0" borderId="129" xfId="78" applyBorder="1" applyAlignment="1" applyProtection="1">
      <alignment vertical="center"/>
      <protection locked="0"/>
    </xf>
    <xf numFmtId="180" fontId="0" fillId="0" borderId="115" xfId="78" applyNumberFormat="1" applyBorder="1" applyAlignment="1" applyProtection="1">
      <alignment horizontal="right" vertical="center"/>
      <protection locked="0"/>
    </xf>
    <xf numFmtId="206" fontId="1" fillId="0" borderId="129" xfId="78" applyNumberFormat="1" applyFont="1" applyBorder="1" applyAlignment="1" applyProtection="1">
      <alignment vertical="center"/>
      <protection locked="0"/>
    </xf>
    <xf numFmtId="4" fontId="77" fillId="0" borderId="115" xfId="78" applyNumberFormat="1" applyFont="1" applyBorder="1" applyAlignment="1" applyProtection="1">
      <alignment horizontal="right" vertical="center"/>
      <protection locked="0"/>
    </xf>
    <xf numFmtId="4" fontId="80" fillId="0" borderId="118" xfId="78" applyNumberFormat="1" applyFont="1" applyBorder="1" applyAlignment="1" applyProtection="1">
      <alignment vertical="center"/>
      <protection locked="0"/>
    </xf>
    <xf numFmtId="206" fontId="80" fillId="0" borderId="130" xfId="78" applyNumberFormat="1" applyFont="1" applyBorder="1" applyAlignment="1" applyProtection="1">
      <alignment vertical="center"/>
      <protection locked="0"/>
    </xf>
    <xf numFmtId="4" fontId="76" fillId="0" borderId="115" xfId="78" applyNumberFormat="1" applyFont="1" applyBorder="1" applyAlignment="1" applyProtection="1">
      <alignment vertical="center" wrapText="1"/>
      <protection locked="0"/>
    </xf>
    <xf numFmtId="206" fontId="76" fillId="0" borderId="129" xfId="78" applyNumberFormat="1" applyFont="1" applyBorder="1" applyAlignment="1" applyProtection="1">
      <alignment vertical="center" wrapText="1"/>
      <protection locked="0"/>
    </xf>
    <xf numFmtId="206" fontId="76" fillId="0" borderId="129" xfId="78" applyNumberFormat="1" applyFont="1" applyBorder="1" applyAlignment="1" applyProtection="1">
      <alignment vertical="center"/>
      <protection locked="0"/>
    </xf>
    <xf numFmtId="4" fontId="76" fillId="0" borderId="118" xfId="78" applyNumberFormat="1" applyFont="1" applyBorder="1" applyAlignment="1" applyProtection="1">
      <alignment vertical="center"/>
      <protection locked="0"/>
    </xf>
    <xf numFmtId="206" fontId="76" fillId="0" borderId="130" xfId="78" applyNumberFormat="1" applyFont="1" applyBorder="1" applyAlignment="1" applyProtection="1">
      <alignment vertical="center"/>
      <protection locked="0"/>
    </xf>
    <xf numFmtId="4" fontId="76" fillId="0" borderId="123" xfId="78" applyNumberFormat="1" applyFont="1" applyBorder="1" applyAlignment="1" applyProtection="1">
      <alignment vertical="center"/>
      <protection locked="0"/>
    </xf>
    <xf numFmtId="4" fontId="77" fillId="0" borderId="115" xfId="78" applyNumberFormat="1" applyFont="1" applyBorder="1" applyAlignment="1" applyProtection="1">
      <alignment vertical="center"/>
      <protection locked="0"/>
    </xf>
    <xf numFmtId="206" fontId="77" fillId="0" borderId="129" xfId="78" applyNumberFormat="1" applyFont="1" applyBorder="1" applyAlignment="1" applyProtection="1">
      <alignment vertical="center"/>
      <protection locked="0"/>
    </xf>
    <xf numFmtId="4" fontId="1" fillId="0" borderId="115" xfId="78" applyNumberFormat="1" applyFont="1" applyBorder="1" applyAlignment="1" applyProtection="1">
      <alignment vertical="center"/>
      <protection locked="0"/>
    </xf>
    <xf numFmtId="210" fontId="28" fillId="0" borderId="115" xfId="78" applyNumberFormat="1" applyFont="1" applyBorder="1" applyAlignment="1" applyProtection="1">
      <alignment vertical="center"/>
      <protection locked="0"/>
    </xf>
    <xf numFmtId="206" fontId="3" fillId="0" borderId="129" xfId="78" applyNumberFormat="1" applyFont="1" applyBorder="1" applyAlignment="1" applyProtection="1">
      <alignment vertical="center"/>
      <protection locked="0"/>
    </xf>
    <xf numFmtId="206" fontId="86" fillId="0" borderId="129" xfId="78" applyNumberFormat="1" applyFont="1" applyBorder="1" applyAlignment="1" applyProtection="1">
      <alignment vertical="center"/>
      <protection locked="0"/>
    </xf>
    <xf numFmtId="204" fontId="58" fillId="0" borderId="115" xfId="78" applyNumberFormat="1" applyFont="1" applyBorder="1" applyAlignment="1" applyProtection="1">
      <alignment vertical="center"/>
      <protection locked="0"/>
    </xf>
    <xf numFmtId="210" fontId="58" fillId="0" borderId="115" xfId="78" applyNumberFormat="1" applyFont="1" applyBorder="1" applyAlignment="1" applyProtection="1">
      <alignment vertical="center"/>
      <protection locked="0"/>
    </xf>
    <xf numFmtId="204" fontId="28" fillId="0" borderId="115" xfId="78" applyNumberFormat="1" applyFont="1" applyBorder="1" applyAlignment="1" applyProtection="1">
      <alignment vertical="center"/>
      <protection locked="0"/>
    </xf>
    <xf numFmtId="206" fontId="28" fillId="0" borderId="129" xfId="78" applyNumberFormat="1" applyFont="1" applyBorder="1" applyAlignment="1" applyProtection="1">
      <alignment vertical="center"/>
      <protection locked="0"/>
    </xf>
    <xf numFmtId="43" fontId="33" fillId="0" borderId="8" xfId="72" applyNumberFormat="1" applyFont="1" applyFill="1" applyBorder="1" applyAlignment="1" applyProtection="1">
      <alignment vertical="center"/>
      <protection locked="0"/>
    </xf>
    <xf numFmtId="43" fontId="33" fillId="0" borderId="8" xfId="73" applyNumberFormat="1" applyFont="1" applyFill="1" applyBorder="1" applyAlignment="1" applyProtection="1">
      <alignment vertical="center"/>
      <protection locked="0"/>
    </xf>
    <xf numFmtId="0" fontId="0" fillId="0" borderId="0" xfId="78" applyFont="1" applyAlignment="1">
      <alignment horizontal="center" vertical="center"/>
    </xf>
    <xf numFmtId="0" fontId="0" fillId="0" borderId="0" xfId="78" applyFont="1" applyBorder="1" applyAlignment="1">
      <alignment horizontal="center" vertical="center"/>
    </xf>
    <xf numFmtId="213" fontId="3" fillId="0" borderId="115" xfId="78" applyNumberFormat="1" applyFont="1" applyBorder="1" applyAlignment="1" applyProtection="1">
      <alignment vertical="center"/>
      <protection locked="0"/>
    </xf>
    <xf numFmtId="213" fontId="28" fillId="0" borderId="115" xfId="78" applyNumberFormat="1" applyFont="1" applyBorder="1" applyAlignment="1" applyProtection="1">
      <alignment vertical="center"/>
      <protection locked="0"/>
    </xf>
    <xf numFmtId="213" fontId="71" fillId="0" borderId="115" xfId="78" applyNumberFormat="1" applyFont="1" applyBorder="1" applyAlignment="1" applyProtection="1">
      <alignment vertical="center"/>
      <protection locked="0"/>
    </xf>
    <xf numFmtId="213" fontId="1" fillId="0" borderId="115" xfId="78" applyNumberFormat="1" applyFont="1" applyBorder="1" applyAlignment="1" applyProtection="1">
      <alignment vertical="center"/>
      <protection locked="0"/>
    </xf>
    <xf numFmtId="169" fontId="2" fillId="0" borderId="0" xfId="76" applyNumberFormat="1" applyFont="1" applyBorder="1" applyAlignment="1" applyProtection="1">
      <alignment horizontal="left" vertical="center"/>
      <protection locked="0"/>
    </xf>
    <xf numFmtId="0" fontId="2" fillId="0" borderId="0" xfId="76" applyFont="1" applyBorder="1" applyAlignment="1" applyProtection="1">
      <alignment horizontal="left" vertical="center"/>
      <protection locked="0"/>
    </xf>
    <xf numFmtId="169" fontId="2" fillId="0" borderId="79" xfId="76" applyNumberFormat="1" applyFont="1" applyBorder="1" applyAlignment="1" applyProtection="1">
      <alignment horizontal="left" vertical="center"/>
      <protection locked="0"/>
    </xf>
    <xf numFmtId="0" fontId="2" fillId="0" borderId="79" xfId="76" applyFont="1" applyBorder="1" applyAlignment="1" applyProtection="1">
      <alignment horizontal="left" vertical="center"/>
      <protection locked="0"/>
    </xf>
    <xf numFmtId="0" fontId="27" fillId="0" borderId="0" xfId="76" applyFont="1" applyBorder="1" applyAlignment="1" applyProtection="1">
      <alignment horizontal="left" vertical="center"/>
      <protection locked="0"/>
    </xf>
    <xf numFmtId="15" fontId="2" fillId="0" borderId="137" xfId="76" applyNumberFormat="1" applyFont="1" applyBorder="1" applyAlignment="1" applyProtection="1">
      <alignment horizontal="left" vertical="center"/>
      <protection locked="0"/>
    </xf>
    <xf numFmtId="0" fontId="2" fillId="0" borderId="138" xfId="76" applyFont="1" applyBorder="1" applyAlignment="1" applyProtection="1">
      <alignment horizontal="left" vertical="center"/>
      <protection locked="0"/>
    </xf>
    <xf numFmtId="0" fontId="51" fillId="0" borderId="0" xfId="77" applyFont="1" applyBorder="1" applyAlignment="1">
      <alignment horizontal="left" vertical="center" wrapText="1"/>
      <protection locked="0"/>
    </xf>
    <xf numFmtId="0" fontId="50" fillId="0" borderId="0" xfId="77" applyFont="1" applyBorder="1" applyAlignment="1">
      <alignment horizontal="left" vertical="center" wrapText="1"/>
      <protection locked="0"/>
    </xf>
    <xf numFmtId="0" fontId="63" fillId="0" borderId="0" xfId="77" applyFont="1" applyBorder="1" applyAlignment="1">
      <alignment horizontal="left" vertical="center"/>
      <protection locked="0"/>
    </xf>
    <xf numFmtId="0" fontId="50" fillId="0" borderId="0" xfId="77" applyFont="1" applyBorder="1" applyAlignment="1">
      <alignment horizontal="left" vertical="center"/>
      <protection locked="0"/>
    </xf>
    <xf numFmtId="0" fontId="51" fillId="0" borderId="0" xfId="77" applyFont="1" applyBorder="1" applyAlignment="1">
      <alignment horizontal="left" vertical="center"/>
      <protection locked="0"/>
    </xf>
    <xf numFmtId="0" fontId="53" fillId="0" borderId="0" xfId="77" applyFont="1" applyBorder="1" applyAlignment="1">
      <alignment horizontal="left" vertical="center" wrapText="1"/>
      <protection locked="0"/>
    </xf>
    <xf numFmtId="0" fontId="47" fillId="0" borderId="0" xfId="77" applyFont="1" applyBorder="1" applyAlignment="1">
      <alignment horizontal="center" vertical="center" wrapText="1"/>
      <protection locked="0"/>
    </xf>
    <xf numFmtId="0" fontId="48" fillId="0" borderId="0" xfId="77" applyFont="1" applyBorder="1" applyAlignment="1">
      <alignment horizontal="left" wrapText="1"/>
      <protection locked="0"/>
    </xf>
  </cellXfs>
  <cellStyles count="90">
    <cellStyle name="Normal" xfId="0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40 % – Zvýraznění6 3" xfId="28"/>
    <cellStyle name="40 % – Zvýraznění6_BULOVKA_OU_ZDRAVOTECHNIKA_ ROZPOČET" xfId="29"/>
    <cellStyle name="60 % – Zvýraznění1" xfId="30"/>
    <cellStyle name="60 % – Zvýraznění2" xfId="31"/>
    <cellStyle name="60 % – Zvýraznění3" xfId="32"/>
    <cellStyle name="60 % – Zvýraznění4" xfId="33"/>
    <cellStyle name="60 % – Zvýraznění5" xfId="34"/>
    <cellStyle name="60 % – Zvýraznění6" xfId="35"/>
    <cellStyle name="Celkem" xfId="36"/>
    <cellStyle name="Comma" xfId="37"/>
    <cellStyle name="čárky 2" xfId="38"/>
    <cellStyle name="čárky 3" xfId="39"/>
    <cellStyle name="čárky 4" xfId="40"/>
    <cellStyle name="čárky 5" xfId="41"/>
    <cellStyle name="Comma [0]" xfId="42"/>
    <cellStyle name="DPH (odst. 8)" xfId="43"/>
    <cellStyle name="Excel Built-in Normal" xfId="44"/>
    <cellStyle name="Hyperlink" xfId="45"/>
    <cellStyle name="Chybně" xfId="46"/>
    <cellStyle name="Kontrolní buňka" xfId="47"/>
    <cellStyle name="Currency" xfId="48"/>
    <cellStyle name="měny 2" xfId="49"/>
    <cellStyle name="měny 3" xfId="50"/>
    <cellStyle name="měny 4" xfId="51"/>
    <cellStyle name="měny 5" xfId="52"/>
    <cellStyle name="Currency [0]" xfId="53"/>
    <cellStyle name="Nadpis - ceny (odst. 5-7)" xfId="54"/>
    <cellStyle name="Nadpis - popis (odst. 1-4)" xfId="55"/>
    <cellStyle name="Nadpis 1" xfId="56"/>
    <cellStyle name="Nadpis 2" xfId="57"/>
    <cellStyle name="Nadpis 3" xfId="58"/>
    <cellStyle name="Nadpis 4" xfId="59"/>
    <cellStyle name="Název" xfId="60"/>
    <cellStyle name="nenulovy" xfId="61"/>
    <cellStyle name="Neutrální" xfId="62"/>
    <cellStyle name="Normal_JCCL_RACK1-01x" xfId="63"/>
    <cellStyle name="normální 12" xfId="64"/>
    <cellStyle name="normální 2" xfId="65"/>
    <cellStyle name="normální 22" xfId="66"/>
    <cellStyle name="normální 3" xfId="67"/>
    <cellStyle name="normální 4" xfId="68"/>
    <cellStyle name="normální 5" xfId="69"/>
    <cellStyle name="normální 6" xfId="70"/>
    <cellStyle name="normální_1 Stavební část - zbylá část objektu+VV slepák" xfId="71"/>
    <cellStyle name="normální_A" xfId="72"/>
    <cellStyle name="normální_C" xfId="73"/>
    <cellStyle name="normální_KON" xfId="74"/>
    <cellStyle name="normální_KONEC" xfId="75"/>
    <cellStyle name="normální_Krycí list rozpočtu - Dětský klub Osečná" xfId="76"/>
    <cellStyle name="normální_Prodejna Čtveřín" xfId="77"/>
    <cellStyle name="normální_PROPOČ_ZT_MŠ_Broum_1" xfId="78"/>
    <cellStyle name="normální_SO01" xfId="79"/>
    <cellStyle name="Položka - cena (odst. 6-7)" xfId="80"/>
    <cellStyle name="Položka - množství (odst. 5)" xfId="81"/>
    <cellStyle name="Položka - popis (odst. 1-4)" xfId="82"/>
    <cellStyle name="Poznámka" xfId="83"/>
    <cellStyle name="Percent" xfId="84"/>
    <cellStyle name="Propojená buňka" xfId="85"/>
    <cellStyle name="Followed Hyperlink" xfId="86"/>
    <cellStyle name="Správně" xfId="87"/>
    <cellStyle name="Standard_32037959_Angebot Bundeskanzleramt Bonn_UPS_X0 kVA_12.06.2012" xfId="88"/>
    <cellStyle name="Styl 1" xfId="89"/>
    <cellStyle name="Styl 1 2" xfId="90"/>
    <cellStyle name="Styl 1 3" xfId="91"/>
    <cellStyle name="Styl 1_1. Snížení energetické náročnosti objektu, Víska čp.5" xfId="92"/>
    <cellStyle name="Text upozornění" xfId="93"/>
    <cellStyle name="Vstup" xfId="94"/>
    <cellStyle name="Výkaz výměr položky" xfId="95"/>
    <cellStyle name="Výpočet" xfId="96"/>
    <cellStyle name="Výstup" xfId="97"/>
    <cellStyle name="Vysvětlující text" xfId="98"/>
    <cellStyle name="Zvýraznění 1" xfId="99"/>
    <cellStyle name="Zvýraznění 2" xfId="100"/>
    <cellStyle name="Zvýraznění 3" xfId="101"/>
    <cellStyle name="Zvýraznění 4" xfId="102"/>
    <cellStyle name="Zvýraznění 5" xfId="103"/>
    <cellStyle name="Zvýraznění 6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leg%20FICHTNER\Dokumenty\Se&#353;it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ladim&#237;r\Dokumenty\zak&#225;zky%202009%20-%20od%2008\Obec%20Lochovice%20-%202009%20-%20po&#382;&#225;rn&#237;%20zbrojnice\Po&#382;&#225;rn&#237;%20zbrojnice%20Lochov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 Elektroinstalace, M+R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komentář"/>
      <sheetName val="STAVBA CELKEM"/>
      <sheetName val="BUDOVA ZÁZEMÍ"/>
      <sheetName val="TRÉNINKOVÁ HA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Q39"/>
  <sheetViews>
    <sheetView workbookViewId="0" topLeftCell="A1">
      <selection activeCell="A1" sqref="A1"/>
    </sheetView>
  </sheetViews>
  <sheetFormatPr defaultColWidth="9.00390625" defaultRowHeight="12.75"/>
  <cols>
    <col min="1" max="1" width="2.50390625" style="1" customWidth="1"/>
    <col min="2" max="2" width="2.125" style="1" customWidth="1"/>
    <col min="3" max="3" width="3.25390625" style="1" customWidth="1"/>
    <col min="4" max="4" width="6.75390625" style="1" customWidth="1"/>
    <col min="5" max="5" width="12.75390625" style="1" customWidth="1"/>
    <col min="6" max="6" width="0.5" style="1" customWidth="1"/>
    <col min="7" max="7" width="2.75390625" style="1" customWidth="1"/>
    <col min="8" max="8" width="2.50390625" style="1" customWidth="1"/>
    <col min="9" max="9" width="11.50390625" style="1" customWidth="1"/>
    <col min="10" max="10" width="13.125" style="1" customWidth="1"/>
    <col min="11" max="11" width="2.75390625" style="1" customWidth="1"/>
    <col min="12" max="12" width="4.00390625" style="1" customWidth="1"/>
    <col min="13" max="13" width="4.875" style="1" customWidth="1"/>
    <col min="14" max="14" width="5.875" style="1" customWidth="1"/>
    <col min="15" max="15" width="0.2421875" style="1" hidden="1" customWidth="1"/>
    <col min="16" max="16" width="5.50390625" style="1" customWidth="1"/>
    <col min="17" max="17" width="15.50390625" style="1" customWidth="1"/>
  </cols>
  <sheetData>
    <row r="1" spans="1:17" ht="6.7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1:17" ht="19.5">
      <c r="A3" s="6" t="s">
        <v>718</v>
      </c>
      <c r="B3" s="7"/>
      <c r="C3" s="7"/>
      <c r="D3" s="7" t="s">
        <v>718</v>
      </c>
      <c r="E3" s="7" t="s">
        <v>718</v>
      </c>
      <c r="F3" s="7" t="s">
        <v>718</v>
      </c>
      <c r="G3" s="221" t="s">
        <v>719</v>
      </c>
      <c r="H3" s="7"/>
      <c r="I3" s="7"/>
      <c r="J3" s="7"/>
      <c r="K3" s="7"/>
      <c r="L3" s="7"/>
      <c r="M3" s="7"/>
      <c r="N3" s="7"/>
      <c r="O3" s="7"/>
      <c r="P3" s="7"/>
      <c r="Q3" s="8"/>
    </row>
    <row r="4" spans="1:17" ht="14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7"/>
      <c r="O4" s="10"/>
      <c r="P4" s="10"/>
      <c r="Q4" s="11"/>
    </row>
    <row r="5" spans="1:17" ht="9" customHeight="1" thickBo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5"/>
    </row>
    <row r="6" spans="1:17" ht="18" customHeight="1">
      <c r="A6" s="16"/>
      <c r="B6" s="17" t="s">
        <v>691</v>
      </c>
      <c r="C6" s="17"/>
      <c r="D6" s="17"/>
      <c r="E6" s="232" t="s">
        <v>15</v>
      </c>
      <c r="F6" s="18"/>
      <c r="G6" s="18"/>
      <c r="H6" s="18"/>
      <c r="I6" s="18"/>
      <c r="J6" s="19"/>
      <c r="K6" s="17"/>
      <c r="L6" s="17"/>
      <c r="M6" s="17"/>
      <c r="N6" s="618" t="s">
        <v>720</v>
      </c>
      <c r="O6" s="618"/>
      <c r="P6" s="132"/>
      <c r="Q6" s="20"/>
    </row>
    <row r="7" spans="1:17" ht="18" customHeight="1">
      <c r="A7" s="16"/>
      <c r="B7" s="17"/>
      <c r="C7" s="17"/>
      <c r="D7" s="17"/>
      <c r="E7" s="290" t="s">
        <v>16</v>
      </c>
      <c r="F7" s="17"/>
      <c r="G7" s="17"/>
      <c r="H7" s="17"/>
      <c r="I7" s="17"/>
      <c r="J7" s="240"/>
      <c r="K7" s="17"/>
      <c r="L7" s="17"/>
      <c r="M7" s="17"/>
      <c r="N7" s="17"/>
      <c r="O7" s="17"/>
      <c r="P7" s="241"/>
      <c r="Q7" s="242"/>
    </row>
    <row r="8" spans="1:17" ht="18" customHeight="1">
      <c r="A8" s="16"/>
      <c r="B8" s="17"/>
      <c r="C8" s="17"/>
      <c r="D8" s="17"/>
      <c r="E8" s="308" t="s">
        <v>37</v>
      </c>
      <c r="F8" s="17"/>
      <c r="G8" s="17"/>
      <c r="H8" s="17"/>
      <c r="I8" s="17"/>
      <c r="J8" s="240"/>
      <c r="K8" s="17"/>
      <c r="L8" s="17"/>
      <c r="M8" s="17"/>
      <c r="N8" s="17"/>
      <c r="O8" s="17"/>
      <c r="P8" s="241"/>
      <c r="Q8" s="242"/>
    </row>
    <row r="9" spans="1:17" ht="18.75" customHeight="1" thickBot="1">
      <c r="A9" s="16"/>
      <c r="B9" s="17" t="s">
        <v>781</v>
      </c>
      <c r="C9" s="17"/>
      <c r="D9" s="17"/>
      <c r="E9" s="160" t="s">
        <v>491</v>
      </c>
      <c r="F9" s="22"/>
      <c r="G9" s="22"/>
      <c r="H9" s="22"/>
      <c r="I9" s="22"/>
      <c r="J9" s="23"/>
      <c r="K9" s="17"/>
      <c r="L9" s="17"/>
      <c r="M9" s="17"/>
      <c r="N9" s="618" t="s">
        <v>721</v>
      </c>
      <c r="O9" s="618"/>
      <c r="P9" s="24" t="s">
        <v>19</v>
      </c>
      <c r="Q9" s="25"/>
    </row>
    <row r="10" spans="1:17" ht="6" customHeight="1" thickBo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618"/>
      <c r="O10" s="618"/>
      <c r="P10" s="17"/>
      <c r="Q10" s="26"/>
    </row>
    <row r="11" spans="1:17" ht="16.5" customHeight="1">
      <c r="A11" s="16"/>
      <c r="B11" s="17" t="s">
        <v>692</v>
      </c>
      <c r="C11" s="17"/>
      <c r="D11" s="17"/>
      <c r="E11" s="158" t="s">
        <v>21</v>
      </c>
      <c r="F11" s="18"/>
      <c r="G11" s="18"/>
      <c r="H11" s="18"/>
      <c r="I11" s="18"/>
      <c r="J11" s="19"/>
      <c r="K11" s="17"/>
      <c r="L11" s="17"/>
      <c r="M11" s="17"/>
      <c r="N11" s="615"/>
      <c r="O11" s="615"/>
      <c r="P11" s="27"/>
      <c r="Q11" s="26"/>
    </row>
    <row r="12" spans="1:17" ht="17.25" customHeight="1">
      <c r="A12" s="16"/>
      <c r="B12" s="17" t="s">
        <v>723</v>
      </c>
      <c r="C12" s="17"/>
      <c r="D12" s="17"/>
      <c r="E12" s="157" t="s">
        <v>17</v>
      </c>
      <c r="F12" s="17"/>
      <c r="G12" s="17"/>
      <c r="H12" s="17"/>
      <c r="I12" s="17"/>
      <c r="J12" s="21"/>
      <c r="K12" s="17"/>
      <c r="L12" s="17"/>
      <c r="M12" s="17"/>
      <c r="N12" s="615"/>
      <c r="O12" s="615"/>
      <c r="P12" s="27"/>
      <c r="Q12" s="26"/>
    </row>
    <row r="13" spans="1:17" ht="15" customHeight="1">
      <c r="A13" s="16"/>
      <c r="B13" s="17" t="s">
        <v>724</v>
      </c>
      <c r="C13" s="17"/>
      <c r="D13" s="17"/>
      <c r="E13" s="243"/>
      <c r="F13" s="17"/>
      <c r="G13" s="17"/>
      <c r="H13" s="17"/>
      <c r="I13" s="17"/>
      <c r="J13" s="21"/>
      <c r="K13" s="17"/>
      <c r="L13" s="17"/>
      <c r="M13" s="17"/>
      <c r="N13" s="615"/>
      <c r="O13" s="615"/>
      <c r="P13" s="27"/>
      <c r="Q13" s="26"/>
    </row>
    <row r="14" spans="1:17" ht="4.5" customHeight="1" thickBot="1">
      <c r="A14" s="16"/>
      <c r="B14" s="17"/>
      <c r="C14" s="17"/>
      <c r="D14" s="17"/>
      <c r="E14" s="244"/>
      <c r="F14" s="22"/>
      <c r="G14" s="22"/>
      <c r="H14" s="22"/>
      <c r="I14" s="22"/>
      <c r="J14" s="23"/>
      <c r="K14" s="17"/>
      <c r="L14" s="17"/>
      <c r="M14" s="17"/>
      <c r="N14" s="27"/>
      <c r="O14" s="27"/>
      <c r="P14" s="27"/>
      <c r="Q14" s="26"/>
    </row>
    <row r="15" spans="1:17" ht="18.75" customHeight="1" thickBot="1">
      <c r="A15" s="16"/>
      <c r="B15" s="17"/>
      <c r="C15" s="17"/>
      <c r="D15" s="17"/>
      <c r="E15" s="27" t="s">
        <v>767</v>
      </c>
      <c r="F15" s="17"/>
      <c r="G15" s="17" t="s">
        <v>768</v>
      </c>
      <c r="H15" s="17"/>
      <c r="I15" s="17"/>
      <c r="J15" s="17"/>
      <c r="K15" s="17"/>
      <c r="L15" s="17"/>
      <c r="M15" s="17"/>
      <c r="N15" s="615"/>
      <c r="O15" s="615"/>
      <c r="P15" s="28"/>
      <c r="Q15" s="29"/>
    </row>
    <row r="16" spans="1:17" ht="18.75" customHeight="1" thickBot="1">
      <c r="A16" s="16"/>
      <c r="B16" s="17"/>
      <c r="C16" s="17"/>
      <c r="D16" s="17"/>
      <c r="E16" s="30" t="s">
        <v>18</v>
      </c>
      <c r="F16" s="17"/>
      <c r="G16" s="30"/>
      <c r="H16" s="31"/>
      <c r="I16" s="30"/>
      <c r="J16" s="17"/>
      <c r="K16" s="17"/>
      <c r="L16" s="17"/>
      <c r="M16" s="17"/>
      <c r="N16" s="619" t="s">
        <v>769</v>
      </c>
      <c r="O16" s="620"/>
      <c r="P16" s="245"/>
      <c r="Q16" s="32"/>
    </row>
    <row r="17" spans="1:17" s="159" customFormat="1" ht="21" customHeight="1">
      <c r="A17" s="33"/>
      <c r="B17" s="34"/>
      <c r="C17" s="34"/>
      <c r="D17" s="34"/>
      <c r="E17" s="246" t="s">
        <v>103</v>
      </c>
      <c r="F17" s="34"/>
      <c r="G17" s="35"/>
      <c r="H17" s="35"/>
      <c r="I17" s="35"/>
      <c r="J17" s="34"/>
      <c r="K17" s="34"/>
      <c r="L17" s="34"/>
      <c r="M17" s="34"/>
      <c r="N17" s="17"/>
      <c r="O17" s="34"/>
      <c r="P17" s="35"/>
      <c r="Q17" s="36"/>
    </row>
    <row r="18" spans="1:17" ht="17.25" customHeight="1">
      <c r="A18" s="37"/>
      <c r="B18" s="38"/>
      <c r="C18" s="38"/>
      <c r="D18" s="38"/>
      <c r="E18" s="39" t="s">
        <v>770</v>
      </c>
      <c r="F18" s="38"/>
      <c r="G18" s="38"/>
      <c r="H18" s="38"/>
      <c r="I18" s="38"/>
      <c r="J18" s="38"/>
      <c r="K18" s="38"/>
      <c r="L18" s="38"/>
      <c r="M18" s="38"/>
      <c r="N18" s="13"/>
      <c r="O18" s="38"/>
      <c r="P18" s="38"/>
      <c r="Q18" s="40"/>
    </row>
    <row r="19" spans="1:17" ht="18" customHeight="1">
      <c r="A19" s="41" t="s">
        <v>771</v>
      </c>
      <c r="B19" s="42"/>
      <c r="C19" s="42"/>
      <c r="D19" s="43"/>
      <c r="E19" s="44" t="s">
        <v>772</v>
      </c>
      <c r="F19" s="43"/>
      <c r="G19" s="44" t="s">
        <v>773</v>
      </c>
      <c r="H19" s="42"/>
      <c r="I19" s="43"/>
      <c r="J19" s="44" t="s">
        <v>774</v>
      </c>
      <c r="K19" s="44" t="s">
        <v>775</v>
      </c>
      <c r="L19" s="42"/>
      <c r="M19" s="42"/>
      <c r="N19" s="42"/>
      <c r="O19" s="43"/>
      <c r="P19" s="44" t="s">
        <v>776</v>
      </c>
      <c r="Q19" s="45"/>
    </row>
    <row r="20" spans="1:17" ht="18" customHeight="1">
      <c r="A20" s="46"/>
      <c r="B20" s="47"/>
      <c r="C20" s="47"/>
      <c r="D20" s="48">
        <v>0</v>
      </c>
      <c r="E20" s="49">
        <v>0</v>
      </c>
      <c r="F20" s="50"/>
      <c r="G20" s="51"/>
      <c r="H20" s="47"/>
      <c r="I20" s="48">
        <v>0</v>
      </c>
      <c r="J20" s="49">
        <v>0</v>
      </c>
      <c r="K20" s="51"/>
      <c r="L20" s="47"/>
      <c r="M20" s="47"/>
      <c r="N20" s="52"/>
      <c r="O20" s="48">
        <v>0</v>
      </c>
      <c r="P20" s="51"/>
      <c r="Q20" s="53">
        <v>0</v>
      </c>
    </row>
    <row r="21" spans="1:17" ht="24.75" customHeight="1">
      <c r="A21" s="37"/>
      <c r="B21" s="38"/>
      <c r="C21" s="38"/>
      <c r="D21" s="38"/>
      <c r="E21" s="39" t="s">
        <v>777</v>
      </c>
      <c r="F21" s="38"/>
      <c r="G21" s="38"/>
      <c r="H21" s="38"/>
      <c r="I21" s="38"/>
      <c r="J21" s="54" t="s">
        <v>778</v>
      </c>
      <c r="K21" s="38"/>
      <c r="L21" s="38"/>
      <c r="M21" s="38"/>
      <c r="N21" s="34"/>
      <c r="O21" s="38"/>
      <c r="P21" s="38"/>
      <c r="Q21" s="40"/>
    </row>
    <row r="22" spans="1:17" ht="24.75" customHeight="1">
      <c r="A22" s="55" t="s">
        <v>779</v>
      </c>
      <c r="B22" s="56"/>
      <c r="C22" s="57" t="s">
        <v>780</v>
      </c>
      <c r="D22" s="58"/>
      <c r="E22" s="58"/>
      <c r="F22" s="59"/>
      <c r="G22" s="60" t="s">
        <v>426</v>
      </c>
      <c r="H22" s="61"/>
      <c r="I22" s="57" t="s">
        <v>427</v>
      </c>
      <c r="J22" s="58"/>
      <c r="K22" s="60" t="s">
        <v>428</v>
      </c>
      <c r="L22" s="61"/>
      <c r="M22" s="57" t="s">
        <v>438</v>
      </c>
      <c r="N22" s="62"/>
      <c r="O22" s="58"/>
      <c r="P22" s="58"/>
      <c r="Q22" s="63"/>
    </row>
    <row r="23" spans="1:17" ht="15.75" customHeight="1">
      <c r="A23" s="64" t="s">
        <v>439</v>
      </c>
      <c r="B23" s="65" t="s">
        <v>424</v>
      </c>
      <c r="C23" s="66"/>
      <c r="D23" s="67" t="s">
        <v>105</v>
      </c>
      <c r="E23" s="68"/>
      <c r="F23" s="69"/>
      <c r="G23" s="70" t="s">
        <v>440</v>
      </c>
      <c r="H23" s="71" t="s">
        <v>441</v>
      </c>
      <c r="I23" s="72"/>
      <c r="J23" s="73"/>
      <c r="K23" s="70" t="s">
        <v>442</v>
      </c>
      <c r="L23" s="74" t="s">
        <v>693</v>
      </c>
      <c r="M23" s="75"/>
      <c r="N23" s="75"/>
      <c r="O23" s="75"/>
      <c r="P23" s="76"/>
      <c r="Q23" s="247">
        <f>Rekapitulace!H12</f>
        <v>0</v>
      </c>
    </row>
    <row r="24" spans="1:17" ht="15.75" customHeight="1">
      <c r="A24" s="64" t="s">
        <v>443</v>
      </c>
      <c r="B24" s="78"/>
      <c r="C24" s="79"/>
      <c r="D24" s="67" t="s">
        <v>106</v>
      </c>
      <c r="E24" s="80">
        <f>Rekapitulace!D12</f>
        <v>0</v>
      </c>
      <c r="F24" s="69"/>
      <c r="G24" s="70" t="s">
        <v>444</v>
      </c>
      <c r="H24" s="17" t="s">
        <v>104</v>
      </c>
      <c r="I24" s="72"/>
      <c r="J24" s="73"/>
      <c r="K24" s="70" t="s">
        <v>445</v>
      </c>
      <c r="L24" s="74" t="s">
        <v>694</v>
      </c>
      <c r="M24" s="75"/>
      <c r="N24" s="17"/>
      <c r="O24" s="75"/>
      <c r="P24" s="76"/>
      <c r="Q24" s="77"/>
    </row>
    <row r="25" spans="1:17" ht="15.75" customHeight="1">
      <c r="A25" s="64" t="s">
        <v>446</v>
      </c>
      <c r="B25" s="65" t="s">
        <v>715</v>
      </c>
      <c r="C25" s="66"/>
      <c r="D25" s="67"/>
      <c r="E25" s="68"/>
      <c r="F25" s="69"/>
      <c r="G25" s="70" t="s">
        <v>447</v>
      </c>
      <c r="H25" s="71" t="s">
        <v>448</v>
      </c>
      <c r="I25" s="72"/>
      <c r="J25" s="73"/>
      <c r="K25" s="70" t="s">
        <v>449</v>
      </c>
      <c r="L25" s="74"/>
      <c r="M25" s="75"/>
      <c r="N25" s="75"/>
      <c r="O25" s="75"/>
      <c r="P25" s="76"/>
      <c r="Q25" s="81"/>
    </row>
    <row r="26" spans="1:17" ht="15.75" customHeight="1">
      <c r="A26" s="64" t="s">
        <v>450</v>
      </c>
      <c r="B26" s="78"/>
      <c r="C26" s="79"/>
      <c r="D26" s="67" t="s">
        <v>106</v>
      </c>
      <c r="E26" s="80">
        <f>Rekapitulace!E12</f>
        <v>0</v>
      </c>
      <c r="F26" s="69"/>
      <c r="G26" s="70" t="s">
        <v>451</v>
      </c>
      <c r="H26" s="71"/>
      <c r="I26" s="72"/>
      <c r="J26" s="73"/>
      <c r="K26" s="70" t="s">
        <v>452</v>
      </c>
      <c r="L26" s="74"/>
      <c r="M26" s="75"/>
      <c r="N26" s="17"/>
      <c r="O26" s="75"/>
      <c r="P26" s="76"/>
      <c r="Q26" s="81"/>
    </row>
    <row r="27" spans="1:17" ht="15.75" customHeight="1">
      <c r="A27" s="64" t="s">
        <v>453</v>
      </c>
      <c r="B27" s="65" t="s">
        <v>454</v>
      </c>
      <c r="C27" s="66"/>
      <c r="D27" s="67"/>
      <c r="E27" s="68"/>
      <c r="F27" s="69"/>
      <c r="G27" s="82"/>
      <c r="H27" s="75"/>
      <c r="I27" s="72"/>
      <c r="J27" s="73"/>
      <c r="K27" s="70" t="s">
        <v>76</v>
      </c>
      <c r="L27" s="74"/>
      <c r="M27" s="75"/>
      <c r="N27" s="75"/>
      <c r="O27" s="75"/>
      <c r="P27" s="76"/>
      <c r="Q27" s="81"/>
    </row>
    <row r="28" spans="1:17" ht="15.75" customHeight="1">
      <c r="A28" s="64" t="s">
        <v>77</v>
      </c>
      <c r="B28" s="78"/>
      <c r="C28" s="79"/>
      <c r="D28" s="67" t="s">
        <v>106</v>
      </c>
      <c r="E28" s="80">
        <f>Rekapitulace!F12</f>
        <v>0</v>
      </c>
      <c r="F28" s="69"/>
      <c r="G28" s="82"/>
      <c r="H28" s="75"/>
      <c r="I28" s="72"/>
      <c r="J28" s="73"/>
      <c r="K28" s="70" t="s">
        <v>78</v>
      </c>
      <c r="L28" s="71"/>
      <c r="M28" s="75"/>
      <c r="N28" s="17"/>
      <c r="O28" s="75"/>
      <c r="P28" s="72"/>
      <c r="Q28" s="81"/>
    </row>
    <row r="29" spans="1:17" ht="25.5" customHeight="1">
      <c r="A29" s="64" t="s">
        <v>79</v>
      </c>
      <c r="B29" s="83" t="s">
        <v>80</v>
      </c>
      <c r="C29" s="75"/>
      <c r="D29" s="72"/>
      <c r="E29" s="84">
        <f>SUM(E24,E26,E28)</f>
        <v>0</v>
      </c>
      <c r="F29" s="85"/>
      <c r="G29" s="70" t="s">
        <v>81</v>
      </c>
      <c r="H29" s="83" t="s">
        <v>82</v>
      </c>
      <c r="I29" s="72"/>
      <c r="J29" s="86"/>
      <c r="K29" s="70" t="s">
        <v>83</v>
      </c>
      <c r="L29" s="83" t="s">
        <v>84</v>
      </c>
      <c r="M29" s="75"/>
      <c r="N29" s="75"/>
      <c r="O29" s="75"/>
      <c r="P29" s="72"/>
      <c r="Q29" s="87">
        <f>SUM(Q23)</f>
        <v>0</v>
      </c>
    </row>
    <row r="30" spans="1:17" ht="18" customHeight="1">
      <c r="A30" s="88" t="s">
        <v>85</v>
      </c>
      <c r="B30" s="89" t="s">
        <v>419</v>
      </c>
      <c r="C30" s="90"/>
      <c r="D30" s="91"/>
      <c r="E30" s="92"/>
      <c r="F30" s="93"/>
      <c r="G30" s="94" t="s">
        <v>86</v>
      </c>
      <c r="H30" s="89" t="s">
        <v>87</v>
      </c>
      <c r="I30" s="91"/>
      <c r="J30" s="95"/>
      <c r="K30" s="94" t="s">
        <v>88</v>
      </c>
      <c r="L30" s="89" t="s">
        <v>89</v>
      </c>
      <c r="M30" s="90"/>
      <c r="N30" s="34"/>
      <c r="O30" s="90"/>
      <c r="P30" s="91"/>
      <c r="Q30" s="96"/>
    </row>
    <row r="31" spans="1:17" ht="22.5" customHeight="1">
      <c r="A31" s="97" t="s">
        <v>723</v>
      </c>
      <c r="B31" s="98"/>
      <c r="C31" s="98"/>
      <c r="D31" s="98"/>
      <c r="E31" s="13"/>
      <c r="F31" s="99"/>
      <c r="G31" s="100"/>
      <c r="H31" s="13"/>
      <c r="I31" s="13"/>
      <c r="J31" s="13"/>
      <c r="K31" s="60" t="s">
        <v>90</v>
      </c>
      <c r="L31" s="43"/>
      <c r="M31" s="57" t="s">
        <v>91</v>
      </c>
      <c r="N31" s="17"/>
      <c r="O31" s="42"/>
      <c r="P31" s="42"/>
      <c r="Q31" s="45"/>
    </row>
    <row r="32" spans="1:17" ht="26.25" customHeight="1">
      <c r="A32" s="16"/>
      <c r="B32" s="17"/>
      <c r="C32" s="17"/>
      <c r="D32" s="17"/>
      <c r="E32" s="17"/>
      <c r="F32" s="101"/>
      <c r="G32" s="102"/>
      <c r="H32" s="17"/>
      <c r="I32" s="17"/>
      <c r="J32" s="17"/>
      <c r="K32" s="70" t="s">
        <v>92</v>
      </c>
      <c r="L32" s="71" t="s">
        <v>93</v>
      </c>
      <c r="M32" s="75"/>
      <c r="N32" s="75"/>
      <c r="O32" s="75"/>
      <c r="P32" s="72"/>
      <c r="Q32" s="87">
        <f>SUM(E29,Q29)</f>
        <v>0</v>
      </c>
    </row>
    <row r="33" spans="1:17" ht="31.5" customHeight="1">
      <c r="A33" s="103" t="s">
        <v>94</v>
      </c>
      <c r="B33" s="104"/>
      <c r="C33" s="104"/>
      <c r="D33" s="104"/>
      <c r="E33" s="104"/>
      <c r="F33" s="79"/>
      <c r="G33" s="105" t="s">
        <v>95</v>
      </c>
      <c r="H33" s="104"/>
      <c r="I33" s="104"/>
      <c r="J33" s="104"/>
      <c r="K33" s="70" t="s">
        <v>96</v>
      </c>
      <c r="L33" s="74" t="s">
        <v>97</v>
      </c>
      <c r="M33" s="106">
        <v>15</v>
      </c>
      <c r="N33" s="27"/>
      <c r="O33" s="614"/>
      <c r="P33" s="615"/>
      <c r="Q33" s="169"/>
    </row>
    <row r="34" spans="1:17" ht="26.25" customHeight="1" thickBot="1">
      <c r="A34" s="107" t="s">
        <v>722</v>
      </c>
      <c r="B34" s="108"/>
      <c r="C34" s="108"/>
      <c r="D34" s="108"/>
      <c r="E34" s="109"/>
      <c r="F34" s="66"/>
      <c r="G34" s="110"/>
      <c r="H34" s="109"/>
      <c r="I34" s="109"/>
      <c r="J34" s="109"/>
      <c r="K34" s="70" t="s">
        <v>98</v>
      </c>
      <c r="L34" s="74" t="s">
        <v>97</v>
      </c>
      <c r="M34" s="106">
        <v>21</v>
      </c>
      <c r="N34" s="111"/>
      <c r="O34" s="616"/>
      <c r="P34" s="617"/>
      <c r="Q34" s="77">
        <f>PRODUCT(M34*0.01*Q32)</f>
        <v>0</v>
      </c>
    </row>
    <row r="35" spans="1:17" ht="24" customHeight="1" thickBot="1">
      <c r="A35" s="16"/>
      <c r="B35" s="17"/>
      <c r="C35" s="17"/>
      <c r="D35" s="17"/>
      <c r="E35" s="17"/>
      <c r="F35" s="101"/>
      <c r="G35" s="102"/>
      <c r="H35" s="17"/>
      <c r="I35" s="17"/>
      <c r="J35" s="17"/>
      <c r="K35" s="94" t="s">
        <v>99</v>
      </c>
      <c r="L35" s="112" t="s">
        <v>695</v>
      </c>
      <c r="M35" s="90"/>
      <c r="N35" s="17"/>
      <c r="O35" s="90"/>
      <c r="P35" s="91"/>
      <c r="Q35" s="113">
        <f>SUM(Q34,Q32)</f>
        <v>0</v>
      </c>
    </row>
    <row r="36" spans="1:17" ht="23.25" customHeight="1">
      <c r="A36" s="103" t="s">
        <v>94</v>
      </c>
      <c r="B36" s="104"/>
      <c r="C36" s="104"/>
      <c r="D36" s="104"/>
      <c r="E36" s="104"/>
      <c r="F36" s="79"/>
      <c r="G36" s="105" t="s">
        <v>95</v>
      </c>
      <c r="H36" s="104"/>
      <c r="I36" s="104"/>
      <c r="J36" s="104"/>
      <c r="K36" s="60" t="s">
        <v>100</v>
      </c>
      <c r="L36" s="43"/>
      <c r="M36" s="114" t="s">
        <v>501</v>
      </c>
      <c r="N36" s="98"/>
      <c r="O36" s="115"/>
      <c r="P36" s="115"/>
      <c r="Q36" s="116"/>
    </row>
    <row r="37" spans="1:17" ht="20.25" customHeight="1">
      <c r="A37" s="107" t="s">
        <v>724</v>
      </c>
      <c r="B37" s="108"/>
      <c r="C37" s="108"/>
      <c r="D37" s="108"/>
      <c r="E37" s="109"/>
      <c r="F37" s="66"/>
      <c r="G37" s="110"/>
      <c r="H37" s="109"/>
      <c r="I37" s="109"/>
      <c r="J37" s="109"/>
      <c r="K37" s="70" t="s">
        <v>101</v>
      </c>
      <c r="L37" s="71" t="s">
        <v>550</v>
      </c>
      <c r="M37" s="75"/>
      <c r="N37" s="75"/>
      <c r="O37" s="75"/>
      <c r="P37" s="72"/>
      <c r="Q37" s="247">
        <f>Rekapitulace!I14</f>
        <v>0</v>
      </c>
    </row>
    <row r="38" spans="1:17" ht="21" customHeight="1">
      <c r="A38" s="16"/>
      <c r="B38" s="17"/>
      <c r="C38" s="17"/>
      <c r="D38" s="17"/>
      <c r="E38" s="17"/>
      <c r="F38" s="101"/>
      <c r="G38" s="102"/>
      <c r="H38" s="17"/>
      <c r="I38" s="17"/>
      <c r="J38" s="17"/>
      <c r="K38" s="70"/>
      <c r="L38" s="71" t="s">
        <v>551</v>
      </c>
      <c r="M38" s="75"/>
      <c r="N38" s="104"/>
      <c r="O38" s="75"/>
      <c r="P38" s="72"/>
      <c r="Q38" s="247">
        <f>Rekapitulace!K14</f>
        <v>0</v>
      </c>
    </row>
    <row r="39" spans="1:17" ht="46.5" customHeight="1" thickBot="1">
      <c r="A39" s="117" t="s">
        <v>94</v>
      </c>
      <c r="B39" s="118"/>
      <c r="C39" s="118"/>
      <c r="D39" s="118"/>
      <c r="E39" s="118"/>
      <c r="F39" s="119"/>
      <c r="G39" s="120" t="s">
        <v>95</v>
      </c>
      <c r="H39" s="118"/>
      <c r="I39" s="118"/>
      <c r="J39" s="118"/>
      <c r="K39" s="121">
        <v>28</v>
      </c>
      <c r="L39" s="122" t="s">
        <v>102</v>
      </c>
      <c r="M39" s="123"/>
      <c r="N39" s="118"/>
      <c r="O39" s="123"/>
      <c r="P39" s="124"/>
      <c r="Q39" s="125"/>
    </row>
  </sheetData>
  <sheetProtection/>
  <mergeCells count="10">
    <mergeCell ref="N6:O6"/>
    <mergeCell ref="N9:O9"/>
    <mergeCell ref="N10:O10"/>
    <mergeCell ref="N16:O16"/>
    <mergeCell ref="O33:P33"/>
    <mergeCell ref="O34:P34"/>
    <mergeCell ref="N11:O11"/>
    <mergeCell ref="N12:O12"/>
    <mergeCell ref="N13:O13"/>
    <mergeCell ref="N15:O15"/>
  </mergeCells>
  <printOptions/>
  <pageMargins left="0.75" right="0.75" top="1" bottom="1" header="0.4921259845" footer="0.4921259845"/>
  <pageSetup horizontalDpi="600" verticalDpi="600" orientation="portrait" paperSize="9" scale="90" r:id="rId1"/>
  <headerFooter alignWithMargins="0">
    <oddFooter>&amp;CStránka 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B1:S37"/>
  <sheetViews>
    <sheetView workbookViewId="0" topLeftCell="A1">
      <selection activeCell="A1" sqref="A1"/>
    </sheetView>
  </sheetViews>
  <sheetFormatPr defaultColWidth="9.00390625" defaultRowHeight="12.75"/>
  <cols>
    <col min="1" max="1" width="1.25" style="0" customWidth="1"/>
    <col min="2" max="2" width="9.50390625" style="1" customWidth="1"/>
    <col min="3" max="3" width="59.125" style="1" customWidth="1"/>
    <col min="4" max="4" width="19.125" style="1" customWidth="1"/>
    <col min="5" max="5" width="5.00390625" style="1" customWidth="1"/>
    <col min="6" max="6" width="12.75390625" style="1" customWidth="1"/>
    <col min="7" max="7" width="0.5" style="1" customWidth="1"/>
    <col min="8" max="8" width="2.75390625" style="1" customWidth="1"/>
    <col min="9" max="9" width="2.50390625" style="1" customWidth="1"/>
    <col min="10" max="10" width="11.50390625" style="1" customWidth="1"/>
    <col min="11" max="11" width="12.875" style="1" customWidth="1"/>
    <col min="12" max="12" width="0.5" style="1" customWidth="1"/>
    <col min="13" max="13" width="2.50390625" style="1" customWidth="1"/>
    <col min="14" max="14" width="4.00390625" style="1" customWidth="1"/>
    <col min="15" max="15" width="4.875" style="1" customWidth="1"/>
    <col min="16" max="16" width="8.50390625" style="1" customWidth="1"/>
    <col min="17" max="17" width="0.2421875" style="1" hidden="1" customWidth="1"/>
    <col min="18" max="18" width="5.50390625" style="1" customWidth="1"/>
    <col min="19" max="19" width="12.75390625" style="1" customWidth="1"/>
  </cols>
  <sheetData>
    <row r="1" spans="2:19" s="342" customFormat="1" ht="23.25" customHeight="1">
      <c r="B1" s="339" t="s">
        <v>422</v>
      </c>
      <c r="C1" s="340"/>
      <c r="D1" s="340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</row>
    <row r="2" spans="2:19" s="327" customFormat="1" ht="18.75" customHeight="1">
      <c r="B2" s="162" t="s">
        <v>437</v>
      </c>
      <c r="C2" s="265" t="s">
        <v>193</v>
      </c>
      <c r="D2" s="163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2:19" s="327" customFormat="1" ht="15" customHeight="1">
      <c r="B3" s="162"/>
      <c r="C3" s="265" t="s">
        <v>192</v>
      </c>
      <c r="D3" s="163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spans="2:19" s="159" customFormat="1" ht="18.75" customHeight="1">
      <c r="B4" s="162" t="s">
        <v>704</v>
      </c>
      <c r="C4" s="233" t="s">
        <v>657</v>
      </c>
      <c r="D4" s="163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</row>
    <row r="5" spans="2:19" s="327" customFormat="1" ht="15.75" customHeight="1">
      <c r="B5" s="162" t="s">
        <v>504</v>
      </c>
      <c r="C5" s="165"/>
      <c r="D5" s="166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</row>
    <row r="6" spans="2:19" s="215" customFormat="1" ht="15.75" customHeight="1">
      <c r="B6" s="213" t="s">
        <v>103</v>
      </c>
      <c r="C6" s="213"/>
      <c r="D6" s="213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</row>
    <row r="7" spans="2:4" ht="15" customHeight="1">
      <c r="B7" s="126" t="s">
        <v>423</v>
      </c>
      <c r="C7" s="127" t="s">
        <v>420</v>
      </c>
      <c r="D7" s="128" t="s">
        <v>421</v>
      </c>
    </row>
    <row r="8" spans="2:4" ht="15" customHeight="1">
      <c r="B8" s="129">
        <v>1</v>
      </c>
      <c r="C8" s="130">
        <v>2</v>
      </c>
      <c r="D8" s="131">
        <v>3</v>
      </c>
    </row>
    <row r="9" spans="2:19" s="173" customFormat="1" ht="28.5" customHeight="1" thickBot="1">
      <c r="B9" s="170"/>
      <c r="C9" s="170"/>
      <c r="D9" s="171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</row>
    <row r="10" spans="2:4" ht="21.75" customHeight="1" thickBot="1">
      <c r="B10" s="226" t="s">
        <v>424</v>
      </c>
      <c r="C10" s="227" t="s">
        <v>425</v>
      </c>
      <c r="D10" s="230">
        <f>SUM(D12:D16)</f>
        <v>0</v>
      </c>
    </row>
    <row r="11" spans="2:4" ht="6.75" customHeight="1">
      <c r="B11" s="226"/>
      <c r="C11" s="227"/>
      <c r="D11" s="231"/>
    </row>
    <row r="12" spans="2:4" ht="21" customHeight="1">
      <c r="B12" s="177" t="s">
        <v>111</v>
      </c>
      <c r="C12" s="225" t="s">
        <v>112</v>
      </c>
      <c r="D12" s="228">
        <f>'D3'!H29</f>
        <v>0</v>
      </c>
    </row>
    <row r="13" spans="2:4" ht="21" customHeight="1">
      <c r="B13" s="177">
        <v>31</v>
      </c>
      <c r="C13" s="225" t="s">
        <v>206</v>
      </c>
      <c r="D13" s="228">
        <f>'D3'!H40</f>
        <v>0</v>
      </c>
    </row>
    <row r="14" spans="2:4" ht="21" customHeight="1">
      <c r="B14" s="177">
        <v>61</v>
      </c>
      <c r="C14" s="225" t="s">
        <v>113</v>
      </c>
      <c r="D14" s="228">
        <f>'D3'!H58</f>
        <v>0</v>
      </c>
    </row>
    <row r="15" spans="2:4" ht="21" customHeight="1">
      <c r="B15" s="177">
        <v>95</v>
      </c>
      <c r="C15" s="225" t="s">
        <v>429</v>
      </c>
      <c r="D15" s="228">
        <f>'D3'!H70</f>
        <v>0</v>
      </c>
    </row>
    <row r="16" spans="2:4" ht="21" customHeight="1">
      <c r="B16" s="177">
        <v>99</v>
      </c>
      <c r="C16" s="225" t="s">
        <v>714</v>
      </c>
      <c r="D16" s="228">
        <f>'D3'!H74</f>
        <v>0</v>
      </c>
    </row>
    <row r="17" spans="2:4" ht="27" customHeight="1" thickBot="1">
      <c r="B17" s="177"/>
      <c r="C17" s="225"/>
      <c r="D17" s="229"/>
    </row>
    <row r="18" spans="2:4" ht="21.75" customHeight="1" thickBot="1">
      <c r="B18" s="226" t="s">
        <v>715</v>
      </c>
      <c r="C18" s="227" t="s">
        <v>716</v>
      </c>
      <c r="D18" s="230">
        <f>SUM(D20:D27)</f>
        <v>0</v>
      </c>
    </row>
    <row r="19" spans="2:4" ht="5.25" customHeight="1">
      <c r="B19" s="226"/>
      <c r="C19" s="227"/>
      <c r="D19" s="231"/>
    </row>
    <row r="20" spans="2:4" ht="21" customHeight="1">
      <c r="B20" s="177">
        <v>735</v>
      </c>
      <c r="C20" s="225" t="s">
        <v>470</v>
      </c>
      <c r="D20" s="228">
        <f>'D3'!H78</f>
        <v>0</v>
      </c>
    </row>
    <row r="21" spans="2:4" ht="21" customHeight="1">
      <c r="B21" s="177">
        <v>763</v>
      </c>
      <c r="C21" s="225" t="s">
        <v>214</v>
      </c>
      <c r="D21" s="228">
        <f>'D3'!H104</f>
        <v>0</v>
      </c>
    </row>
    <row r="22" spans="2:4" ht="21" customHeight="1">
      <c r="B22" s="177">
        <v>766</v>
      </c>
      <c r="C22" s="225" t="s">
        <v>114</v>
      </c>
      <c r="D22" s="228">
        <f>'D3'!H111</f>
        <v>0</v>
      </c>
    </row>
    <row r="23" spans="2:4" ht="21" customHeight="1">
      <c r="B23" s="177">
        <v>771</v>
      </c>
      <c r="C23" s="225" t="s">
        <v>115</v>
      </c>
      <c r="D23" s="228">
        <f>'D3'!H124</f>
        <v>0</v>
      </c>
    </row>
    <row r="24" spans="2:4" ht="21" customHeight="1">
      <c r="B24" s="177">
        <v>776</v>
      </c>
      <c r="C24" s="225" t="s">
        <v>219</v>
      </c>
      <c r="D24" s="228">
        <f>'D3'!H132</f>
        <v>0</v>
      </c>
    </row>
    <row r="25" spans="2:4" ht="21" customHeight="1">
      <c r="B25" s="177">
        <v>781</v>
      </c>
      <c r="C25" s="225" t="s">
        <v>211</v>
      </c>
      <c r="D25" s="228">
        <f>'D3'!H150</f>
        <v>0</v>
      </c>
    </row>
    <row r="26" spans="2:4" ht="21" customHeight="1">
      <c r="B26" s="177">
        <v>783</v>
      </c>
      <c r="C26" s="225" t="s">
        <v>416</v>
      </c>
      <c r="D26" s="228">
        <f>'D3'!H161</f>
        <v>0</v>
      </c>
    </row>
    <row r="27" spans="2:4" ht="21" customHeight="1">
      <c r="B27" s="177">
        <v>784</v>
      </c>
      <c r="C27" s="225" t="s">
        <v>469</v>
      </c>
      <c r="D27" s="228">
        <f>'D3'!H176</f>
        <v>0</v>
      </c>
    </row>
    <row r="28" spans="2:4" ht="21.75" customHeight="1" thickBot="1">
      <c r="B28" s="177"/>
      <c r="C28" s="225"/>
      <c r="D28" s="229"/>
    </row>
    <row r="29" spans="2:4" ht="21.75" customHeight="1" thickBot="1">
      <c r="B29" s="226" t="s">
        <v>418</v>
      </c>
      <c r="C29" s="227" t="s">
        <v>713</v>
      </c>
      <c r="D29" s="230">
        <f>SUM(D31)</f>
        <v>0</v>
      </c>
    </row>
    <row r="30" spans="2:4" ht="4.5" customHeight="1">
      <c r="B30" s="226"/>
      <c r="C30" s="227"/>
      <c r="D30" s="231"/>
    </row>
    <row r="31" spans="2:4" ht="19.5" customHeight="1">
      <c r="B31" s="177" t="s">
        <v>471</v>
      </c>
      <c r="C31" s="225" t="s">
        <v>499</v>
      </c>
      <c r="D31" s="228">
        <f>'D3'!H181</f>
        <v>0</v>
      </c>
    </row>
    <row r="32" spans="2:4" ht="14.25" customHeight="1" thickBot="1">
      <c r="B32" s="177"/>
      <c r="C32" s="225"/>
      <c r="D32" s="229"/>
    </row>
    <row r="33" spans="2:4" ht="24" customHeight="1" thickBot="1">
      <c r="B33" s="178"/>
      <c r="C33" s="227" t="s">
        <v>717</v>
      </c>
      <c r="D33" s="230">
        <f>SUM(D10,D18,D29)</f>
        <v>0</v>
      </c>
    </row>
    <row r="34" spans="2:4" ht="6" customHeight="1">
      <c r="B34" s="226"/>
      <c r="C34" s="227"/>
      <c r="D34" s="231"/>
    </row>
    <row r="35" spans="2:4" ht="23.25" customHeight="1" thickBot="1">
      <c r="B35" s="177"/>
      <c r="C35" s="225"/>
      <c r="D35" s="229"/>
    </row>
    <row r="36" spans="2:4" ht="19.5" customHeight="1" thickBot="1">
      <c r="B36" s="177"/>
      <c r="C36" s="338" t="s">
        <v>5</v>
      </c>
      <c r="D36" s="179">
        <f>'D3'!H188</f>
        <v>0</v>
      </c>
    </row>
    <row r="37" ht="12">
      <c r="D37" s="220"/>
    </row>
  </sheetData>
  <sheetProtection password="CEE9" sheet="1" objects="1" scenarios="1"/>
  <printOptions/>
  <pageMargins left="0.75" right="0.75" top="1" bottom="1" header="0.4921259845" footer="0.4921259845"/>
  <pageSetup horizontalDpi="600" verticalDpi="600" orientation="portrait" paperSize="9" scale="90" r:id="rId1"/>
  <headerFooter alignWithMargins="0">
    <oddFooter>&amp;C&amp;F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I1444"/>
  <sheetViews>
    <sheetView workbookViewId="0" topLeftCell="A1">
      <selection activeCell="A1" sqref="A1"/>
    </sheetView>
  </sheetViews>
  <sheetFormatPr defaultColWidth="9.00390625" defaultRowHeight="18.75" customHeight="1"/>
  <cols>
    <col min="1" max="2" width="5.50390625" style="133" customWidth="1"/>
    <col min="3" max="3" width="13.25390625" style="133" customWidth="1"/>
    <col min="4" max="4" width="70.125" style="161" customWidth="1"/>
    <col min="5" max="5" width="5.00390625" style="133" customWidth="1"/>
    <col min="6" max="6" width="14.50390625" style="134" customWidth="1"/>
    <col min="7" max="7" width="15.50390625" style="136" customWidth="1"/>
    <col min="8" max="8" width="16.875" style="136" customWidth="1"/>
    <col min="9" max="16384" width="9.125" style="135" customWidth="1"/>
  </cols>
  <sheetData>
    <row r="1" spans="2:4" s="137" customFormat="1" ht="23.25" customHeight="1">
      <c r="B1" s="219" t="s">
        <v>430</v>
      </c>
      <c r="D1" s="138"/>
    </row>
    <row r="2" spans="2:4" s="139" customFormat="1" ht="18" customHeight="1">
      <c r="B2" s="266" t="s">
        <v>502</v>
      </c>
      <c r="D2" s="141"/>
    </row>
    <row r="3" spans="2:4" s="139" customFormat="1" ht="18" customHeight="1">
      <c r="B3" s="206" t="s">
        <v>658</v>
      </c>
      <c r="D3" s="141"/>
    </row>
    <row r="4" spans="2:4" s="140" customFormat="1" ht="16.5" customHeight="1" thickBot="1">
      <c r="B4" s="206" t="s">
        <v>190</v>
      </c>
      <c r="D4" s="142"/>
    </row>
    <row r="5" spans="1:9" s="149" customFormat="1" ht="13.5" customHeight="1">
      <c r="A5" s="143" t="s">
        <v>431</v>
      </c>
      <c r="B5" s="144" t="s">
        <v>436</v>
      </c>
      <c r="C5" s="145" t="s">
        <v>432</v>
      </c>
      <c r="D5" s="146" t="s">
        <v>420</v>
      </c>
      <c r="E5" s="145" t="s">
        <v>433</v>
      </c>
      <c r="F5" s="145" t="s">
        <v>434</v>
      </c>
      <c r="G5" s="145" t="s">
        <v>435</v>
      </c>
      <c r="H5" s="147" t="s">
        <v>421</v>
      </c>
      <c r="I5" s="148"/>
    </row>
    <row r="6" spans="1:9" s="156" customFormat="1" ht="16.5" customHeight="1" thickBot="1">
      <c r="A6" s="150">
        <v>1</v>
      </c>
      <c r="B6" s="151">
        <v>2</v>
      </c>
      <c r="C6" s="152">
        <v>3</v>
      </c>
      <c r="D6" s="153">
        <v>4</v>
      </c>
      <c r="E6" s="152">
        <v>5</v>
      </c>
      <c r="F6" s="152">
        <v>6</v>
      </c>
      <c r="G6" s="152">
        <v>7</v>
      </c>
      <c r="H6" s="154">
        <v>8</v>
      </c>
      <c r="I6" s="155"/>
    </row>
    <row r="7" ht="7.5" customHeight="1">
      <c r="D7" s="167"/>
    </row>
    <row r="8" spans="3:8" ht="21" customHeight="1">
      <c r="C8" s="174">
        <v>93</v>
      </c>
      <c r="D8" s="168" t="s">
        <v>472</v>
      </c>
      <c r="E8" s="217"/>
      <c r="G8" s="291"/>
      <c r="H8" s="291"/>
    </row>
    <row r="9" spans="1:8" s="325" customFormat="1" ht="30.75" customHeight="1">
      <c r="A9" s="321" t="s">
        <v>473</v>
      </c>
      <c r="B9" s="321">
        <v>1</v>
      </c>
      <c r="C9" s="321" t="s">
        <v>232</v>
      </c>
      <c r="D9" s="322" t="s">
        <v>392</v>
      </c>
      <c r="E9" s="323" t="s">
        <v>108</v>
      </c>
      <c r="F9" s="324">
        <v>3.23</v>
      </c>
      <c r="G9" s="606">
        <v>0</v>
      </c>
      <c r="H9" s="606">
        <f>PRODUCT(F9:G9)</f>
        <v>0</v>
      </c>
    </row>
    <row r="10" spans="1:8" s="325" customFormat="1" ht="30.75" customHeight="1">
      <c r="A10" s="321" t="s">
        <v>473</v>
      </c>
      <c r="B10" s="321">
        <v>2</v>
      </c>
      <c r="C10" s="321" t="s">
        <v>228</v>
      </c>
      <c r="D10" s="322" t="s">
        <v>393</v>
      </c>
      <c r="E10" s="323" t="s">
        <v>108</v>
      </c>
      <c r="F10" s="324">
        <v>19.402</v>
      </c>
      <c r="G10" s="606">
        <v>0</v>
      </c>
      <c r="H10" s="606">
        <f aca="true" t="shared" si="0" ref="H10:H28">PRODUCT(F10:G10)</f>
        <v>0</v>
      </c>
    </row>
    <row r="11" spans="1:8" s="325" customFormat="1" ht="30.75" customHeight="1">
      <c r="A11" s="321" t="s">
        <v>473</v>
      </c>
      <c r="B11" s="321">
        <v>3</v>
      </c>
      <c r="C11" s="321" t="s">
        <v>229</v>
      </c>
      <c r="D11" s="322" t="s">
        <v>394</v>
      </c>
      <c r="E11" s="323" t="s">
        <v>108</v>
      </c>
      <c r="F11" s="324">
        <v>2</v>
      </c>
      <c r="G11" s="606">
        <v>0</v>
      </c>
      <c r="H11" s="606">
        <f t="shared" si="0"/>
        <v>0</v>
      </c>
    </row>
    <row r="12" spans="1:8" s="325" customFormat="1" ht="40.5" customHeight="1">
      <c r="A12" s="321" t="s">
        <v>473</v>
      </c>
      <c r="B12" s="321">
        <v>4</v>
      </c>
      <c r="C12" s="321" t="s">
        <v>229</v>
      </c>
      <c r="D12" s="322" t="s">
        <v>395</v>
      </c>
      <c r="E12" s="323" t="s">
        <v>108</v>
      </c>
      <c r="F12" s="324">
        <v>4.55</v>
      </c>
      <c r="G12" s="606">
        <v>0</v>
      </c>
      <c r="H12" s="606">
        <f t="shared" si="0"/>
        <v>0</v>
      </c>
    </row>
    <row r="13" spans="1:8" s="325" customFormat="1" ht="30.75" customHeight="1">
      <c r="A13" s="321" t="s">
        <v>473</v>
      </c>
      <c r="B13" s="321">
        <v>5</v>
      </c>
      <c r="C13" s="321" t="s">
        <v>624</v>
      </c>
      <c r="D13" s="322" t="s">
        <v>396</v>
      </c>
      <c r="E13" s="323" t="s">
        <v>418</v>
      </c>
      <c r="F13" s="324">
        <v>0.4</v>
      </c>
      <c r="G13" s="606">
        <v>0</v>
      </c>
      <c r="H13" s="606">
        <f t="shared" si="0"/>
        <v>0</v>
      </c>
    </row>
    <row r="14" spans="1:8" s="325" customFormat="1" ht="30.75" customHeight="1">
      <c r="A14" s="321" t="s">
        <v>473</v>
      </c>
      <c r="B14" s="321">
        <v>6</v>
      </c>
      <c r="C14" s="321" t="s">
        <v>638</v>
      </c>
      <c r="D14" s="322" t="s">
        <v>397</v>
      </c>
      <c r="E14" s="323" t="s">
        <v>418</v>
      </c>
      <c r="F14" s="324">
        <v>4.05</v>
      </c>
      <c r="G14" s="606">
        <v>0</v>
      </c>
      <c r="H14" s="606">
        <f t="shared" si="0"/>
        <v>0</v>
      </c>
    </row>
    <row r="15" spans="1:8" s="325" customFormat="1" ht="21" customHeight="1">
      <c r="A15" s="321" t="s">
        <v>473</v>
      </c>
      <c r="B15" s="321">
        <v>7</v>
      </c>
      <c r="C15" s="321" t="s">
        <v>221</v>
      </c>
      <c r="D15" s="322" t="s">
        <v>222</v>
      </c>
      <c r="E15" s="323" t="s">
        <v>418</v>
      </c>
      <c r="F15" s="324">
        <v>2.8</v>
      </c>
      <c r="G15" s="606">
        <v>0</v>
      </c>
      <c r="H15" s="606">
        <f t="shared" si="0"/>
        <v>0</v>
      </c>
    </row>
    <row r="16" spans="1:8" s="325" customFormat="1" ht="21" customHeight="1">
      <c r="A16" s="321" t="s">
        <v>473</v>
      </c>
      <c r="B16" s="321">
        <v>8</v>
      </c>
      <c r="C16" s="321" t="s">
        <v>223</v>
      </c>
      <c r="D16" s="322" t="s">
        <v>398</v>
      </c>
      <c r="E16" s="323" t="s">
        <v>418</v>
      </c>
      <c r="F16" s="324">
        <v>2.8</v>
      </c>
      <c r="G16" s="606">
        <v>0</v>
      </c>
      <c r="H16" s="606">
        <f t="shared" si="0"/>
        <v>0</v>
      </c>
    </row>
    <row r="17" spans="1:8" s="325" customFormat="1" ht="21" customHeight="1">
      <c r="A17" s="321" t="s">
        <v>473</v>
      </c>
      <c r="B17" s="321">
        <v>9</v>
      </c>
      <c r="C17" s="321" t="s">
        <v>224</v>
      </c>
      <c r="D17" s="322" t="s">
        <v>225</v>
      </c>
      <c r="E17" s="323" t="s">
        <v>194</v>
      </c>
      <c r="F17" s="324">
        <v>6</v>
      </c>
      <c r="G17" s="606">
        <v>0</v>
      </c>
      <c r="H17" s="606">
        <f t="shared" si="0"/>
        <v>0</v>
      </c>
    </row>
    <row r="18" spans="1:8" s="325" customFormat="1" ht="21" customHeight="1">
      <c r="A18" s="321" t="s">
        <v>473</v>
      </c>
      <c r="B18" s="321">
        <v>10</v>
      </c>
      <c r="C18" s="321" t="s">
        <v>226</v>
      </c>
      <c r="D18" s="322" t="s">
        <v>227</v>
      </c>
      <c r="E18" s="323" t="s">
        <v>194</v>
      </c>
      <c r="F18" s="324">
        <v>2</v>
      </c>
      <c r="G18" s="606">
        <v>0</v>
      </c>
      <c r="H18" s="606">
        <f t="shared" si="0"/>
        <v>0</v>
      </c>
    </row>
    <row r="19" spans="1:8" s="325" customFormat="1" ht="30.75" customHeight="1">
      <c r="A19" s="321" t="s">
        <v>473</v>
      </c>
      <c r="B19" s="321">
        <v>11</v>
      </c>
      <c r="C19" s="321" t="s">
        <v>230</v>
      </c>
      <c r="D19" s="322" t="s">
        <v>231</v>
      </c>
      <c r="E19" s="323" t="s">
        <v>194</v>
      </c>
      <c r="F19" s="324">
        <v>10</v>
      </c>
      <c r="G19" s="606">
        <v>0</v>
      </c>
      <c r="H19" s="606">
        <f t="shared" si="0"/>
        <v>0</v>
      </c>
    </row>
    <row r="20" spans="1:8" s="325" customFormat="1" ht="30.75" customHeight="1">
      <c r="A20" s="321" t="s">
        <v>473</v>
      </c>
      <c r="B20" s="321">
        <v>12</v>
      </c>
      <c r="C20" s="321">
        <v>972054141</v>
      </c>
      <c r="D20" s="322" t="s">
        <v>455</v>
      </c>
      <c r="E20" s="323" t="s">
        <v>194</v>
      </c>
      <c r="F20" s="324">
        <v>3</v>
      </c>
      <c r="G20" s="606">
        <v>0</v>
      </c>
      <c r="H20" s="606">
        <f t="shared" si="0"/>
        <v>0</v>
      </c>
    </row>
    <row r="21" spans="1:8" s="325" customFormat="1" ht="30.75" customHeight="1">
      <c r="A21" s="321" t="s">
        <v>473</v>
      </c>
      <c r="B21" s="321">
        <v>13</v>
      </c>
      <c r="C21" s="321" t="s">
        <v>233</v>
      </c>
      <c r="D21" s="322" t="s">
        <v>456</v>
      </c>
      <c r="E21" s="323" t="s">
        <v>194</v>
      </c>
      <c r="F21" s="324">
        <v>8</v>
      </c>
      <c r="G21" s="606">
        <v>0</v>
      </c>
      <c r="H21" s="606">
        <f t="shared" si="0"/>
        <v>0</v>
      </c>
    </row>
    <row r="22" spans="1:8" s="325" customFormat="1" ht="30.75" customHeight="1">
      <c r="A22" s="321" t="s">
        <v>473</v>
      </c>
      <c r="B22" s="321">
        <v>14</v>
      </c>
      <c r="C22" s="321" t="s">
        <v>234</v>
      </c>
      <c r="D22" s="322" t="s">
        <v>238</v>
      </c>
      <c r="E22" s="323" t="s">
        <v>419</v>
      </c>
      <c r="F22" s="324">
        <v>10</v>
      </c>
      <c r="G22" s="606">
        <v>0</v>
      </c>
      <c r="H22" s="606">
        <f t="shared" si="0"/>
        <v>0</v>
      </c>
    </row>
    <row r="23" spans="1:8" s="325" customFormat="1" ht="21" customHeight="1">
      <c r="A23" s="321" t="s">
        <v>473</v>
      </c>
      <c r="B23" s="321">
        <v>15</v>
      </c>
      <c r="C23" s="321" t="s">
        <v>235</v>
      </c>
      <c r="D23" s="322" t="s">
        <v>236</v>
      </c>
      <c r="E23" s="323" t="s">
        <v>107</v>
      </c>
      <c r="F23" s="324">
        <v>1.957</v>
      </c>
      <c r="G23" s="606">
        <v>0</v>
      </c>
      <c r="H23" s="606">
        <f t="shared" si="0"/>
        <v>0</v>
      </c>
    </row>
    <row r="24" spans="1:8" ht="21" customHeight="1">
      <c r="A24" s="133" t="s">
        <v>473</v>
      </c>
      <c r="B24" s="133">
        <v>16</v>
      </c>
      <c r="C24" s="133" t="s">
        <v>474</v>
      </c>
      <c r="D24" s="167" t="s">
        <v>399</v>
      </c>
      <c r="E24" s="216" t="s">
        <v>107</v>
      </c>
      <c r="F24" s="269">
        <v>3.913</v>
      </c>
      <c r="G24" s="294">
        <v>0</v>
      </c>
      <c r="H24" s="606">
        <f t="shared" si="0"/>
        <v>0</v>
      </c>
    </row>
    <row r="25" spans="1:8" ht="30.75" customHeight="1">
      <c r="A25" s="133" t="s">
        <v>473</v>
      </c>
      <c r="B25" s="133">
        <v>17</v>
      </c>
      <c r="C25" s="133" t="s">
        <v>476</v>
      </c>
      <c r="D25" s="167" t="s">
        <v>400</v>
      </c>
      <c r="E25" s="216" t="s">
        <v>107</v>
      </c>
      <c r="F25" s="269">
        <v>23.478</v>
      </c>
      <c r="G25" s="294">
        <v>0</v>
      </c>
      <c r="H25" s="606">
        <f t="shared" si="0"/>
        <v>0</v>
      </c>
    </row>
    <row r="26" spans="1:8" ht="21" customHeight="1">
      <c r="A26" s="133" t="s">
        <v>473</v>
      </c>
      <c r="B26" s="133">
        <v>18</v>
      </c>
      <c r="C26" s="133" t="s">
        <v>477</v>
      </c>
      <c r="D26" s="167" t="s">
        <v>478</v>
      </c>
      <c r="E26" s="216" t="s">
        <v>107</v>
      </c>
      <c r="F26" s="269">
        <v>3.913</v>
      </c>
      <c r="G26" s="294">
        <v>0</v>
      </c>
      <c r="H26" s="606">
        <f t="shared" si="0"/>
        <v>0</v>
      </c>
    </row>
    <row r="27" spans="1:8" ht="30.75" customHeight="1">
      <c r="A27" s="133" t="s">
        <v>473</v>
      </c>
      <c r="B27" s="133">
        <v>19</v>
      </c>
      <c r="C27" s="133" t="s">
        <v>479</v>
      </c>
      <c r="D27" s="167" t="s">
        <v>401</v>
      </c>
      <c r="E27" s="216" t="s">
        <v>107</v>
      </c>
      <c r="F27" s="269">
        <v>58.695</v>
      </c>
      <c r="G27" s="294">
        <v>0</v>
      </c>
      <c r="H27" s="606">
        <f t="shared" si="0"/>
        <v>0</v>
      </c>
    </row>
    <row r="28" spans="1:8" ht="21" customHeight="1" thickBot="1">
      <c r="A28" s="133" t="s">
        <v>473</v>
      </c>
      <c r="B28" s="133">
        <v>20</v>
      </c>
      <c r="C28" s="133" t="s">
        <v>237</v>
      </c>
      <c r="D28" s="167" t="s">
        <v>480</v>
      </c>
      <c r="E28" s="216" t="s">
        <v>107</v>
      </c>
      <c r="F28" s="269">
        <v>3.913</v>
      </c>
      <c r="G28" s="294">
        <v>0</v>
      </c>
      <c r="H28" s="606">
        <f t="shared" si="0"/>
        <v>0</v>
      </c>
    </row>
    <row r="29" spans="3:8" ht="21" customHeight="1" thickBot="1">
      <c r="C29" s="174">
        <v>93</v>
      </c>
      <c r="D29" s="168" t="s">
        <v>481</v>
      </c>
      <c r="E29" s="217"/>
      <c r="F29" s="270"/>
      <c r="G29" s="291"/>
      <c r="H29" s="292">
        <f>SUM(H9:H28)</f>
        <v>0</v>
      </c>
    </row>
    <row r="30" spans="4:8" ht="16.5" customHeight="1">
      <c r="D30" s="167"/>
      <c r="E30" s="218"/>
      <c r="F30" s="271"/>
      <c r="G30" s="297"/>
      <c r="H30" s="297"/>
    </row>
    <row r="31" spans="3:8" ht="21" customHeight="1">
      <c r="C31" s="174">
        <v>31</v>
      </c>
      <c r="D31" s="168" t="s">
        <v>206</v>
      </c>
      <c r="E31" s="217"/>
      <c r="F31" s="270"/>
      <c r="G31" s="291"/>
      <c r="H31" s="291"/>
    </row>
    <row r="32" spans="1:8" s="325" customFormat="1" ht="40.5" customHeight="1">
      <c r="A32" s="321" t="s">
        <v>109</v>
      </c>
      <c r="B32" s="321">
        <v>21</v>
      </c>
      <c r="C32" s="321" t="s">
        <v>457</v>
      </c>
      <c r="D32" s="322" t="s">
        <v>402</v>
      </c>
      <c r="E32" s="323" t="s">
        <v>108</v>
      </c>
      <c r="F32" s="324">
        <v>9.61</v>
      </c>
      <c r="G32" s="606">
        <v>0</v>
      </c>
      <c r="H32" s="606">
        <f>PRODUCT(F32:G32)</f>
        <v>0</v>
      </c>
    </row>
    <row r="33" spans="1:8" s="325" customFormat="1" ht="21" customHeight="1">
      <c r="A33" s="321" t="s">
        <v>109</v>
      </c>
      <c r="B33" s="321">
        <v>22</v>
      </c>
      <c r="C33" s="321" t="s">
        <v>239</v>
      </c>
      <c r="D33" s="322" t="s">
        <v>240</v>
      </c>
      <c r="E33" s="323" t="s">
        <v>194</v>
      </c>
      <c r="F33" s="324">
        <v>2</v>
      </c>
      <c r="G33" s="606">
        <v>0</v>
      </c>
      <c r="H33" s="606">
        <f aca="true" t="shared" si="1" ref="H33:H39">PRODUCT(F33:G33)</f>
        <v>0</v>
      </c>
    </row>
    <row r="34" spans="1:8" s="325" customFormat="1" ht="21" customHeight="1">
      <c r="A34" s="321" t="s">
        <v>109</v>
      </c>
      <c r="B34" s="321">
        <v>23</v>
      </c>
      <c r="C34" s="321" t="s">
        <v>245</v>
      </c>
      <c r="D34" s="322" t="s">
        <v>246</v>
      </c>
      <c r="E34" s="323" t="s">
        <v>194</v>
      </c>
      <c r="F34" s="324">
        <v>1</v>
      </c>
      <c r="G34" s="606">
        <v>0</v>
      </c>
      <c r="H34" s="606">
        <f t="shared" si="1"/>
        <v>0</v>
      </c>
    </row>
    <row r="35" spans="1:8" s="325" customFormat="1" ht="21" customHeight="1">
      <c r="A35" s="321" t="s">
        <v>109</v>
      </c>
      <c r="B35" s="321">
        <v>24</v>
      </c>
      <c r="C35" s="321" t="s">
        <v>241</v>
      </c>
      <c r="D35" s="322" t="s">
        <v>242</v>
      </c>
      <c r="E35" s="323" t="s">
        <v>194</v>
      </c>
      <c r="F35" s="324">
        <v>4</v>
      </c>
      <c r="G35" s="606">
        <v>0</v>
      </c>
      <c r="H35" s="606">
        <f t="shared" si="1"/>
        <v>0</v>
      </c>
    </row>
    <row r="36" spans="1:8" s="325" customFormat="1" ht="21" customHeight="1">
      <c r="A36" s="321" t="s">
        <v>109</v>
      </c>
      <c r="B36" s="321">
        <v>25</v>
      </c>
      <c r="C36" s="321" t="s">
        <v>250</v>
      </c>
      <c r="D36" s="322" t="s">
        <v>458</v>
      </c>
      <c r="E36" s="323" t="s">
        <v>194</v>
      </c>
      <c r="F36" s="324">
        <v>1</v>
      </c>
      <c r="G36" s="606">
        <v>0</v>
      </c>
      <c r="H36" s="606">
        <f t="shared" si="1"/>
        <v>0</v>
      </c>
    </row>
    <row r="37" spans="1:8" s="325" customFormat="1" ht="30.75" customHeight="1">
      <c r="A37" s="321" t="s">
        <v>109</v>
      </c>
      <c r="B37" s="321">
        <v>26</v>
      </c>
      <c r="C37" s="321" t="s">
        <v>243</v>
      </c>
      <c r="D37" s="322" t="s">
        <v>244</v>
      </c>
      <c r="E37" s="323" t="s">
        <v>194</v>
      </c>
      <c r="F37" s="324">
        <v>8</v>
      </c>
      <c r="G37" s="606">
        <v>0</v>
      </c>
      <c r="H37" s="606">
        <f t="shared" si="1"/>
        <v>0</v>
      </c>
    </row>
    <row r="38" spans="1:8" s="325" customFormat="1" ht="30.75" customHeight="1">
      <c r="A38" s="321" t="s">
        <v>109</v>
      </c>
      <c r="B38" s="321">
        <v>27</v>
      </c>
      <c r="C38" s="321" t="s">
        <v>243</v>
      </c>
      <c r="D38" s="322" t="s">
        <v>249</v>
      </c>
      <c r="E38" s="323" t="s">
        <v>194</v>
      </c>
      <c r="F38" s="324">
        <v>1</v>
      </c>
      <c r="G38" s="606">
        <v>0</v>
      </c>
      <c r="H38" s="606">
        <f t="shared" si="1"/>
        <v>0</v>
      </c>
    </row>
    <row r="39" spans="1:8" s="325" customFormat="1" ht="30.75" customHeight="1" thickBot="1">
      <c r="A39" s="321" t="s">
        <v>109</v>
      </c>
      <c r="B39" s="321">
        <v>28</v>
      </c>
      <c r="C39" s="321" t="s">
        <v>247</v>
      </c>
      <c r="D39" s="322" t="s">
        <v>403</v>
      </c>
      <c r="E39" s="323" t="s">
        <v>108</v>
      </c>
      <c r="F39" s="324">
        <v>4.15</v>
      </c>
      <c r="G39" s="606">
        <v>0</v>
      </c>
      <c r="H39" s="606">
        <f t="shared" si="1"/>
        <v>0</v>
      </c>
    </row>
    <row r="40" spans="3:8" ht="21" customHeight="1" thickBot="1">
      <c r="C40" s="174">
        <v>31</v>
      </c>
      <c r="D40" s="168" t="s">
        <v>207</v>
      </c>
      <c r="E40" s="218"/>
      <c r="F40" s="271"/>
      <c r="G40" s="297"/>
      <c r="H40" s="292">
        <f>SUM(H32:H39)</f>
        <v>0</v>
      </c>
    </row>
    <row r="41" spans="4:8" ht="14.25" customHeight="1">
      <c r="D41" s="167"/>
      <c r="E41" s="218"/>
      <c r="F41" s="271"/>
      <c r="G41" s="297"/>
      <c r="H41" s="297"/>
    </row>
    <row r="42" spans="4:8" ht="14.25" customHeight="1">
      <c r="D42" s="167"/>
      <c r="E42" s="218"/>
      <c r="F42" s="271"/>
      <c r="G42" s="297"/>
      <c r="H42" s="297"/>
    </row>
    <row r="43" spans="4:8" ht="14.25" customHeight="1">
      <c r="D43" s="167"/>
      <c r="E43" s="218"/>
      <c r="F43" s="271"/>
      <c r="G43" s="297"/>
      <c r="H43" s="297"/>
    </row>
    <row r="44" spans="3:8" ht="21" customHeight="1">
      <c r="C44" s="174">
        <v>61</v>
      </c>
      <c r="D44" s="168" t="s">
        <v>113</v>
      </c>
      <c r="E44" s="217"/>
      <c r="F44" s="270"/>
      <c r="G44" s="291"/>
      <c r="H44" s="291"/>
    </row>
    <row r="45" spans="1:8" s="325" customFormat="1" ht="40.5" customHeight="1">
      <c r="A45" s="321" t="s">
        <v>109</v>
      </c>
      <c r="B45" s="321">
        <v>29</v>
      </c>
      <c r="C45" s="321" t="s">
        <v>255</v>
      </c>
      <c r="D45" s="322" t="s">
        <v>404</v>
      </c>
      <c r="E45" s="323" t="s">
        <v>108</v>
      </c>
      <c r="F45" s="324">
        <v>13.35</v>
      </c>
      <c r="G45" s="606">
        <v>0</v>
      </c>
      <c r="H45" s="606">
        <f>PRODUCT(F45:G45)</f>
        <v>0</v>
      </c>
    </row>
    <row r="46" spans="1:8" s="325" customFormat="1" ht="21" customHeight="1">
      <c r="A46" s="321" t="s">
        <v>109</v>
      </c>
      <c r="B46" s="321">
        <v>30</v>
      </c>
      <c r="C46" s="321" t="s">
        <v>256</v>
      </c>
      <c r="D46" s="322" t="s">
        <v>257</v>
      </c>
      <c r="E46" s="323" t="s">
        <v>108</v>
      </c>
      <c r="F46" s="324">
        <v>13.35</v>
      </c>
      <c r="G46" s="606">
        <v>0</v>
      </c>
      <c r="H46" s="606">
        <f aca="true" t="shared" si="2" ref="H46:H57">PRODUCT(F46:G46)</f>
        <v>0</v>
      </c>
    </row>
    <row r="47" spans="1:8" s="325" customFormat="1" ht="30.75" customHeight="1">
      <c r="A47" s="321" t="s">
        <v>109</v>
      </c>
      <c r="B47" s="321">
        <v>31</v>
      </c>
      <c r="C47" s="321" t="s">
        <v>258</v>
      </c>
      <c r="D47" s="322" t="s">
        <v>259</v>
      </c>
      <c r="E47" s="323" t="s">
        <v>108</v>
      </c>
      <c r="F47" s="324">
        <v>6.05</v>
      </c>
      <c r="G47" s="606">
        <v>0</v>
      </c>
      <c r="H47" s="606">
        <f t="shared" si="2"/>
        <v>0</v>
      </c>
    </row>
    <row r="48" spans="1:8" s="325" customFormat="1" ht="41.25" customHeight="1">
      <c r="A48" s="321" t="s">
        <v>109</v>
      </c>
      <c r="B48" s="321">
        <v>32</v>
      </c>
      <c r="C48" s="321" t="s">
        <v>258</v>
      </c>
      <c r="D48" s="322" t="s">
        <v>0</v>
      </c>
      <c r="E48" s="323" t="s">
        <v>108</v>
      </c>
      <c r="F48" s="324">
        <v>2</v>
      </c>
      <c r="G48" s="606">
        <v>0</v>
      </c>
      <c r="H48" s="606">
        <f t="shared" si="2"/>
        <v>0</v>
      </c>
    </row>
    <row r="49" spans="1:8" s="325" customFormat="1" ht="38.25" customHeight="1">
      <c r="A49" s="321" t="s">
        <v>109</v>
      </c>
      <c r="B49" s="321">
        <v>33</v>
      </c>
      <c r="C49" s="321" t="s">
        <v>260</v>
      </c>
      <c r="D49" s="322" t="s">
        <v>73</v>
      </c>
      <c r="E49" s="323" t="s">
        <v>108</v>
      </c>
      <c r="F49" s="324">
        <v>16.65</v>
      </c>
      <c r="G49" s="606">
        <v>0</v>
      </c>
      <c r="H49" s="606">
        <f t="shared" si="2"/>
        <v>0</v>
      </c>
    </row>
    <row r="50" spans="1:8" s="325" customFormat="1" ht="21" customHeight="1">
      <c r="A50" s="321" t="s">
        <v>109</v>
      </c>
      <c r="B50" s="321">
        <v>34</v>
      </c>
      <c r="C50" s="321" t="s">
        <v>254</v>
      </c>
      <c r="D50" s="322" t="s">
        <v>316</v>
      </c>
      <c r="E50" s="323" t="s">
        <v>194</v>
      </c>
      <c r="F50" s="324">
        <v>2</v>
      </c>
      <c r="G50" s="606">
        <v>0</v>
      </c>
      <c r="H50" s="606">
        <f t="shared" si="2"/>
        <v>0</v>
      </c>
    </row>
    <row r="51" spans="1:8" s="325" customFormat="1" ht="21" customHeight="1">
      <c r="A51" s="321" t="s">
        <v>109</v>
      </c>
      <c r="B51" s="321">
        <v>35</v>
      </c>
      <c r="C51" s="321" t="s">
        <v>252</v>
      </c>
      <c r="D51" s="322" t="s">
        <v>253</v>
      </c>
      <c r="E51" s="323" t="s">
        <v>194</v>
      </c>
      <c r="F51" s="324">
        <v>1</v>
      </c>
      <c r="G51" s="606">
        <v>0</v>
      </c>
      <c r="H51" s="606">
        <f t="shared" si="2"/>
        <v>0</v>
      </c>
    </row>
    <row r="52" spans="1:8" s="325" customFormat="1" ht="31.5" customHeight="1">
      <c r="A52" s="321" t="s">
        <v>109</v>
      </c>
      <c r="B52" s="321">
        <v>36</v>
      </c>
      <c r="C52" s="321" t="s">
        <v>252</v>
      </c>
      <c r="D52" s="322" t="s">
        <v>74</v>
      </c>
      <c r="E52" s="323" t="s">
        <v>194</v>
      </c>
      <c r="F52" s="324">
        <v>6</v>
      </c>
      <c r="G52" s="606">
        <v>0</v>
      </c>
      <c r="H52" s="606">
        <f t="shared" si="2"/>
        <v>0</v>
      </c>
    </row>
    <row r="53" spans="1:8" s="325" customFormat="1" ht="31.5" customHeight="1">
      <c r="A53" s="321" t="s">
        <v>109</v>
      </c>
      <c r="B53" s="321">
        <v>37</v>
      </c>
      <c r="C53" s="321" t="s">
        <v>315</v>
      </c>
      <c r="D53" s="322" t="s">
        <v>634</v>
      </c>
      <c r="E53" s="323" t="s">
        <v>194</v>
      </c>
      <c r="F53" s="324">
        <v>8</v>
      </c>
      <c r="G53" s="606">
        <v>0</v>
      </c>
      <c r="H53" s="606">
        <f t="shared" si="2"/>
        <v>0</v>
      </c>
    </row>
    <row r="54" spans="1:8" s="325" customFormat="1" ht="30.75" customHeight="1">
      <c r="A54" s="321" t="s">
        <v>109</v>
      </c>
      <c r="B54" s="321">
        <v>38</v>
      </c>
      <c r="C54" s="321" t="s">
        <v>258</v>
      </c>
      <c r="D54" s="322" t="s">
        <v>1</v>
      </c>
      <c r="E54" s="323" t="s">
        <v>108</v>
      </c>
      <c r="F54" s="324">
        <v>4.15</v>
      </c>
      <c r="G54" s="606">
        <v>0</v>
      </c>
      <c r="H54" s="606">
        <f t="shared" si="2"/>
        <v>0</v>
      </c>
    </row>
    <row r="55" spans="1:8" s="325" customFormat="1" ht="30.75" customHeight="1">
      <c r="A55" s="321" t="s">
        <v>109</v>
      </c>
      <c r="B55" s="321">
        <v>39</v>
      </c>
      <c r="C55" s="321" t="s">
        <v>258</v>
      </c>
      <c r="D55" s="322" t="s">
        <v>2</v>
      </c>
      <c r="E55" s="323" t="s">
        <v>108</v>
      </c>
      <c r="F55" s="324">
        <v>0.85</v>
      </c>
      <c r="G55" s="606">
        <v>0</v>
      </c>
      <c r="H55" s="606">
        <f t="shared" si="2"/>
        <v>0</v>
      </c>
    </row>
    <row r="56" spans="1:8" s="325" customFormat="1" ht="21" customHeight="1">
      <c r="A56" s="321" t="s">
        <v>109</v>
      </c>
      <c r="B56" s="321">
        <v>40</v>
      </c>
      <c r="C56" s="321" t="s">
        <v>262</v>
      </c>
      <c r="D56" s="322" t="s">
        <v>312</v>
      </c>
      <c r="E56" s="323" t="s">
        <v>419</v>
      </c>
      <c r="F56" s="324">
        <v>1</v>
      </c>
      <c r="G56" s="606">
        <v>0</v>
      </c>
      <c r="H56" s="606">
        <f t="shared" si="2"/>
        <v>0</v>
      </c>
    </row>
    <row r="57" spans="1:8" s="325" customFormat="1" ht="21" customHeight="1" thickBot="1">
      <c r="A57" s="321" t="s">
        <v>109</v>
      </c>
      <c r="B57" s="321">
        <v>41</v>
      </c>
      <c r="C57" s="326" t="s">
        <v>195</v>
      </c>
      <c r="D57" s="322" t="s">
        <v>317</v>
      </c>
      <c r="E57" s="323" t="s">
        <v>194</v>
      </c>
      <c r="F57" s="324">
        <v>4</v>
      </c>
      <c r="G57" s="606">
        <v>0</v>
      </c>
      <c r="H57" s="606">
        <f t="shared" si="2"/>
        <v>0</v>
      </c>
    </row>
    <row r="58" spans="3:8" ht="21" customHeight="1" thickBot="1">
      <c r="C58" s="174">
        <v>61</v>
      </c>
      <c r="D58" s="168" t="s">
        <v>482</v>
      </c>
      <c r="E58" s="218"/>
      <c r="F58" s="271"/>
      <c r="G58" s="297"/>
      <c r="H58" s="292">
        <f>SUM(H45:H57)</f>
        <v>0</v>
      </c>
    </row>
    <row r="59" spans="4:8" ht="13.5" customHeight="1">
      <c r="D59" s="167"/>
      <c r="E59" s="218"/>
      <c r="F59" s="271"/>
      <c r="G59" s="297"/>
      <c r="H59" s="297"/>
    </row>
    <row r="60" spans="4:8" ht="37.5" customHeight="1">
      <c r="D60" s="167"/>
      <c r="E60" s="218"/>
      <c r="F60" s="271"/>
      <c r="G60" s="297"/>
      <c r="H60" s="297"/>
    </row>
    <row r="61" spans="3:8" ht="21" customHeight="1">
      <c r="C61" s="174">
        <v>95</v>
      </c>
      <c r="D61" s="168" t="s">
        <v>208</v>
      </c>
      <c r="E61" s="217"/>
      <c r="F61" s="270"/>
      <c r="G61" s="291"/>
      <c r="H61" s="291"/>
    </row>
    <row r="62" spans="1:8" s="237" customFormat="1" ht="51.75" customHeight="1">
      <c r="A62" s="234" t="s">
        <v>109</v>
      </c>
      <c r="B62" s="234">
        <v>42</v>
      </c>
      <c r="C62" s="234" t="s">
        <v>484</v>
      </c>
      <c r="D62" s="235" t="s">
        <v>6</v>
      </c>
      <c r="E62" s="236" t="s">
        <v>108</v>
      </c>
      <c r="F62" s="268">
        <v>144.82</v>
      </c>
      <c r="G62" s="298">
        <v>0</v>
      </c>
      <c r="H62" s="298">
        <f>PRODUCT(F62:G62)</f>
        <v>0</v>
      </c>
    </row>
    <row r="63" spans="1:8" s="239" customFormat="1" ht="19.5" customHeight="1">
      <c r="A63" s="238" t="s">
        <v>109</v>
      </c>
      <c r="B63" s="238">
        <v>43</v>
      </c>
      <c r="C63" s="238" t="s">
        <v>485</v>
      </c>
      <c r="D63" s="272" t="s">
        <v>486</v>
      </c>
      <c r="E63" s="273" t="s">
        <v>108</v>
      </c>
      <c r="F63" s="274">
        <v>300</v>
      </c>
      <c r="G63" s="299">
        <v>0</v>
      </c>
      <c r="H63" s="298">
        <f aca="true" t="shared" si="3" ref="H63:H69">PRODUCT(F63:G63)</f>
        <v>0</v>
      </c>
    </row>
    <row r="64" spans="1:8" ht="41.25" customHeight="1">
      <c r="A64" s="133" t="s">
        <v>109</v>
      </c>
      <c r="B64" s="133">
        <v>44</v>
      </c>
      <c r="C64" s="133" t="s">
        <v>483</v>
      </c>
      <c r="D64" s="167" t="s">
        <v>7</v>
      </c>
      <c r="E64" s="216" t="s">
        <v>108</v>
      </c>
      <c r="F64" s="269">
        <v>47</v>
      </c>
      <c r="G64" s="294">
        <v>0</v>
      </c>
      <c r="H64" s="298">
        <f t="shared" si="3"/>
        <v>0</v>
      </c>
    </row>
    <row r="65" spans="1:8" s="325" customFormat="1" ht="30.75" customHeight="1">
      <c r="A65" s="321" t="s">
        <v>109</v>
      </c>
      <c r="B65" s="321">
        <v>45</v>
      </c>
      <c r="C65" s="321" t="s">
        <v>321</v>
      </c>
      <c r="D65" s="322" t="s">
        <v>320</v>
      </c>
      <c r="E65" s="323" t="s">
        <v>108</v>
      </c>
      <c r="F65" s="324">
        <v>100</v>
      </c>
      <c r="G65" s="606">
        <v>0</v>
      </c>
      <c r="H65" s="298">
        <f t="shared" si="3"/>
        <v>0</v>
      </c>
    </row>
    <row r="66" spans="1:8" s="325" customFormat="1" ht="21" customHeight="1">
      <c r="A66" s="321" t="s">
        <v>109</v>
      </c>
      <c r="B66" s="321">
        <v>46</v>
      </c>
      <c r="C66" s="321" t="s">
        <v>322</v>
      </c>
      <c r="D66" s="322" t="s">
        <v>323</v>
      </c>
      <c r="E66" s="323" t="s">
        <v>108</v>
      </c>
      <c r="F66" s="324">
        <v>30</v>
      </c>
      <c r="G66" s="606">
        <v>0</v>
      </c>
      <c r="H66" s="298">
        <f t="shared" si="3"/>
        <v>0</v>
      </c>
    </row>
    <row r="67" spans="1:8" s="325" customFormat="1" ht="30.75" customHeight="1">
      <c r="A67" s="321" t="s">
        <v>109</v>
      </c>
      <c r="B67" s="321">
        <v>47</v>
      </c>
      <c r="C67" s="321" t="s">
        <v>324</v>
      </c>
      <c r="D67" s="322" t="s">
        <v>325</v>
      </c>
      <c r="E67" s="323" t="s">
        <v>194</v>
      </c>
      <c r="F67" s="324">
        <v>10</v>
      </c>
      <c r="G67" s="606">
        <v>0</v>
      </c>
      <c r="H67" s="298">
        <f t="shared" si="3"/>
        <v>0</v>
      </c>
    </row>
    <row r="68" spans="1:8" s="237" customFormat="1" ht="30.75" customHeight="1">
      <c r="A68" s="234" t="s">
        <v>109</v>
      </c>
      <c r="B68" s="234">
        <v>48</v>
      </c>
      <c r="C68" s="234" t="s">
        <v>326</v>
      </c>
      <c r="D68" s="235" t="s">
        <v>319</v>
      </c>
      <c r="E68" s="236" t="s">
        <v>419</v>
      </c>
      <c r="F68" s="268">
        <v>20</v>
      </c>
      <c r="G68" s="298">
        <v>0</v>
      </c>
      <c r="H68" s="298">
        <f t="shared" si="3"/>
        <v>0</v>
      </c>
    </row>
    <row r="69" spans="1:8" s="237" customFormat="1" ht="21" customHeight="1" thickBot="1">
      <c r="A69" s="234" t="s">
        <v>109</v>
      </c>
      <c r="B69" s="234">
        <v>49</v>
      </c>
      <c r="C69" s="234" t="s">
        <v>327</v>
      </c>
      <c r="D69" s="235" t="s">
        <v>637</v>
      </c>
      <c r="E69" s="236" t="s">
        <v>487</v>
      </c>
      <c r="F69" s="268">
        <v>1</v>
      </c>
      <c r="G69" s="298">
        <v>0</v>
      </c>
      <c r="H69" s="298">
        <f t="shared" si="3"/>
        <v>0</v>
      </c>
    </row>
    <row r="70" spans="3:8" ht="21" customHeight="1" thickBot="1">
      <c r="C70" s="174">
        <v>95</v>
      </c>
      <c r="D70" s="168" t="s">
        <v>209</v>
      </c>
      <c r="E70" s="217"/>
      <c r="F70" s="270"/>
      <c r="G70" s="291"/>
      <c r="H70" s="292">
        <f>SUM(H62:H69)</f>
        <v>0</v>
      </c>
    </row>
    <row r="71" spans="4:8" ht="15" customHeight="1">
      <c r="D71" s="167"/>
      <c r="E71" s="217"/>
      <c r="F71" s="270"/>
      <c r="G71" s="291"/>
      <c r="H71" s="291"/>
    </row>
    <row r="72" spans="3:8" ht="21" customHeight="1">
      <c r="C72" s="174">
        <v>99</v>
      </c>
      <c r="D72" s="168" t="s">
        <v>782</v>
      </c>
      <c r="E72" s="217"/>
      <c r="F72" s="270"/>
      <c r="G72" s="291"/>
      <c r="H72" s="291"/>
    </row>
    <row r="73" spans="1:8" ht="21" customHeight="1" thickBot="1">
      <c r="A73" s="133" t="s">
        <v>109</v>
      </c>
      <c r="B73" s="133">
        <v>50</v>
      </c>
      <c r="C73" s="133" t="s">
        <v>489</v>
      </c>
      <c r="D73" s="167" t="s">
        <v>490</v>
      </c>
      <c r="E73" s="216" t="s">
        <v>107</v>
      </c>
      <c r="F73" s="269">
        <v>2.589</v>
      </c>
      <c r="G73" s="294">
        <v>0</v>
      </c>
      <c r="H73" s="300">
        <f>PRODUCT(F73:G73)</f>
        <v>0</v>
      </c>
    </row>
    <row r="74" spans="3:8" ht="21" customHeight="1" thickBot="1">
      <c r="C74" s="174">
        <v>99</v>
      </c>
      <c r="D74" s="168" t="s">
        <v>783</v>
      </c>
      <c r="E74" s="217"/>
      <c r="F74" s="270"/>
      <c r="G74" s="291"/>
      <c r="H74" s="292">
        <f>SUM(H73)</f>
        <v>0</v>
      </c>
    </row>
    <row r="75" spans="4:8" ht="15" customHeight="1">
      <c r="D75" s="167"/>
      <c r="E75" s="217"/>
      <c r="F75" s="270"/>
      <c r="G75" s="291"/>
      <c r="H75" s="291"/>
    </row>
    <row r="76" spans="3:8" ht="18.75" customHeight="1">
      <c r="C76" s="174" t="s">
        <v>687</v>
      </c>
      <c r="D76" s="168" t="s">
        <v>470</v>
      </c>
      <c r="E76" s="217"/>
      <c r="F76" s="270"/>
      <c r="G76" s="291"/>
      <c r="H76" s="291"/>
    </row>
    <row r="77" spans="1:8" ht="45" customHeight="1" thickBot="1">
      <c r="A77" s="133">
        <v>735</v>
      </c>
      <c r="B77" s="133">
        <v>51</v>
      </c>
      <c r="C77" s="283" t="s">
        <v>495</v>
      </c>
      <c r="D77" s="284" t="s">
        <v>328</v>
      </c>
      <c r="E77" s="216" t="s">
        <v>488</v>
      </c>
      <c r="F77" s="277">
        <v>1</v>
      </c>
      <c r="G77" s="294">
        <v>0</v>
      </c>
      <c r="H77" s="300">
        <f>PRODUCT(F77:G77)</f>
        <v>0</v>
      </c>
    </row>
    <row r="78" spans="3:8" ht="21" customHeight="1" thickBot="1">
      <c r="C78" s="174" t="s">
        <v>687</v>
      </c>
      <c r="D78" s="168" t="s">
        <v>688</v>
      </c>
      <c r="E78" s="217"/>
      <c r="F78" s="270"/>
      <c r="G78" s="291"/>
      <c r="H78" s="292">
        <f>SUM(H77)</f>
        <v>0</v>
      </c>
    </row>
    <row r="79" spans="4:8" ht="13.5" customHeight="1">
      <c r="D79" s="167"/>
      <c r="E79" s="217"/>
      <c r="F79" s="270"/>
      <c r="G79" s="291"/>
      <c r="H79" s="291"/>
    </row>
    <row r="80" spans="4:8" ht="13.5" customHeight="1">
      <c r="D80" s="167"/>
      <c r="E80" s="217"/>
      <c r="F80" s="270"/>
      <c r="G80" s="291"/>
      <c r="H80" s="291"/>
    </row>
    <row r="81" spans="3:8" ht="21" customHeight="1">
      <c r="C81" s="275" t="s">
        <v>213</v>
      </c>
      <c r="D81" s="168" t="s">
        <v>214</v>
      </c>
      <c r="E81" s="217"/>
      <c r="F81" s="270"/>
      <c r="G81" s="291"/>
      <c r="H81" s="291"/>
    </row>
    <row r="82" spans="1:8" s="325" customFormat="1" ht="52.5" customHeight="1">
      <c r="A82" s="321" t="s">
        <v>196</v>
      </c>
      <c r="B82" s="321">
        <v>52</v>
      </c>
      <c r="C82" s="321" t="s">
        <v>664</v>
      </c>
      <c r="D82" s="322" t="s">
        <v>8</v>
      </c>
      <c r="E82" s="323" t="s">
        <v>108</v>
      </c>
      <c r="F82" s="324">
        <v>16.06</v>
      </c>
      <c r="G82" s="606">
        <v>0</v>
      </c>
      <c r="H82" s="606">
        <f>PRODUCT(F82:G82)</f>
        <v>0</v>
      </c>
    </row>
    <row r="83" spans="1:8" s="325" customFormat="1" ht="45" customHeight="1">
      <c r="A83" s="321" t="s">
        <v>196</v>
      </c>
      <c r="B83" s="321">
        <v>53</v>
      </c>
      <c r="C83" s="321" t="s">
        <v>663</v>
      </c>
      <c r="D83" s="322" t="s">
        <v>459</v>
      </c>
      <c r="E83" s="323" t="s">
        <v>108</v>
      </c>
      <c r="F83" s="324">
        <v>1.5</v>
      </c>
      <c r="G83" s="606">
        <v>0</v>
      </c>
      <c r="H83" s="606">
        <f aca="true" t="shared" si="4" ref="H83:H103">PRODUCT(F83:G83)</f>
        <v>0</v>
      </c>
    </row>
    <row r="84" spans="1:8" s="325" customFormat="1" ht="50.25" customHeight="1">
      <c r="A84" s="321" t="s">
        <v>196</v>
      </c>
      <c r="B84" s="321">
        <v>54</v>
      </c>
      <c r="C84" s="321" t="s">
        <v>668</v>
      </c>
      <c r="D84" s="322" t="s">
        <v>460</v>
      </c>
      <c r="E84" s="323" t="s">
        <v>108</v>
      </c>
      <c r="F84" s="324">
        <v>5.96</v>
      </c>
      <c r="G84" s="606">
        <v>0</v>
      </c>
      <c r="H84" s="606">
        <f t="shared" si="4"/>
        <v>0</v>
      </c>
    </row>
    <row r="85" spans="1:8" s="325" customFormat="1" ht="40.5" customHeight="1">
      <c r="A85" s="321" t="s">
        <v>196</v>
      </c>
      <c r="B85" s="321">
        <v>55</v>
      </c>
      <c r="C85" s="321" t="s">
        <v>329</v>
      </c>
      <c r="D85" s="322" t="s">
        <v>461</v>
      </c>
      <c r="E85" s="323" t="s">
        <v>108</v>
      </c>
      <c r="F85" s="324">
        <v>10.02</v>
      </c>
      <c r="G85" s="606">
        <v>0</v>
      </c>
      <c r="H85" s="606">
        <f t="shared" si="4"/>
        <v>0</v>
      </c>
    </row>
    <row r="86" spans="1:8" s="325" customFormat="1" ht="43.5" customHeight="1">
      <c r="A86" s="321" t="s">
        <v>196</v>
      </c>
      <c r="B86" s="321">
        <v>56</v>
      </c>
      <c r="C86" s="321" t="s">
        <v>330</v>
      </c>
      <c r="D86" s="322" t="s">
        <v>462</v>
      </c>
      <c r="E86" s="323" t="s">
        <v>108</v>
      </c>
      <c r="F86" s="324">
        <v>14.16</v>
      </c>
      <c r="G86" s="606">
        <v>0</v>
      </c>
      <c r="H86" s="606">
        <f t="shared" si="4"/>
        <v>0</v>
      </c>
    </row>
    <row r="87" spans="1:8" s="325" customFormat="1" ht="30.75" customHeight="1">
      <c r="A87" s="321" t="s">
        <v>196</v>
      </c>
      <c r="B87" s="321">
        <v>57</v>
      </c>
      <c r="C87" s="321" t="s">
        <v>331</v>
      </c>
      <c r="D87" s="322" t="s">
        <v>463</v>
      </c>
      <c r="E87" s="323" t="s">
        <v>108</v>
      </c>
      <c r="F87" s="324">
        <v>24.18</v>
      </c>
      <c r="G87" s="606">
        <v>0</v>
      </c>
      <c r="H87" s="606">
        <f t="shared" si="4"/>
        <v>0</v>
      </c>
    </row>
    <row r="88" spans="1:8" s="325" customFormat="1" ht="40.5" customHeight="1">
      <c r="A88" s="321" t="s">
        <v>196</v>
      </c>
      <c r="B88" s="321">
        <v>58</v>
      </c>
      <c r="C88" s="321" t="s">
        <v>333</v>
      </c>
      <c r="D88" s="322" t="s">
        <v>293</v>
      </c>
      <c r="E88" s="323" t="s">
        <v>108</v>
      </c>
      <c r="F88" s="324">
        <v>6.7</v>
      </c>
      <c r="G88" s="606">
        <v>0</v>
      </c>
      <c r="H88" s="606">
        <f t="shared" si="4"/>
        <v>0</v>
      </c>
    </row>
    <row r="89" spans="1:8" s="325" customFormat="1" ht="30.75" customHeight="1">
      <c r="A89" s="321" t="s">
        <v>196</v>
      </c>
      <c r="B89" s="321">
        <v>59</v>
      </c>
      <c r="C89" s="321" t="s">
        <v>334</v>
      </c>
      <c r="D89" s="322" t="s">
        <v>335</v>
      </c>
      <c r="E89" s="323" t="s">
        <v>108</v>
      </c>
      <c r="F89" s="324">
        <v>6.7</v>
      </c>
      <c r="G89" s="606">
        <v>0</v>
      </c>
      <c r="H89" s="606">
        <f t="shared" si="4"/>
        <v>0</v>
      </c>
    </row>
    <row r="90" spans="1:8" s="325" customFormat="1" ht="30.75" customHeight="1">
      <c r="A90" s="321" t="s">
        <v>196</v>
      </c>
      <c r="B90" s="321">
        <v>60</v>
      </c>
      <c r="C90" s="326">
        <v>590300240</v>
      </c>
      <c r="D90" s="322" t="s">
        <v>464</v>
      </c>
      <c r="E90" s="323" t="s">
        <v>108</v>
      </c>
      <c r="F90" s="324">
        <v>8</v>
      </c>
      <c r="G90" s="606">
        <v>0</v>
      </c>
      <c r="H90" s="606">
        <f t="shared" si="4"/>
        <v>0</v>
      </c>
    </row>
    <row r="91" spans="1:8" s="325" customFormat="1" ht="39" customHeight="1">
      <c r="A91" s="321" t="s">
        <v>196</v>
      </c>
      <c r="B91" s="321">
        <v>61</v>
      </c>
      <c r="C91" s="321" t="s">
        <v>336</v>
      </c>
      <c r="D91" s="322" t="s">
        <v>465</v>
      </c>
      <c r="E91" s="323" t="s">
        <v>108</v>
      </c>
      <c r="F91" s="324">
        <v>3.7</v>
      </c>
      <c r="G91" s="606">
        <v>0</v>
      </c>
      <c r="H91" s="606">
        <f t="shared" si="4"/>
        <v>0</v>
      </c>
    </row>
    <row r="92" spans="1:8" s="325" customFormat="1" ht="30.75" customHeight="1">
      <c r="A92" s="321" t="s">
        <v>196</v>
      </c>
      <c r="B92" s="321">
        <v>62</v>
      </c>
      <c r="C92" s="321" t="s">
        <v>338</v>
      </c>
      <c r="D92" s="322" t="s">
        <v>339</v>
      </c>
      <c r="E92" s="323" t="s">
        <v>108</v>
      </c>
      <c r="F92" s="324">
        <v>1.7</v>
      </c>
      <c r="G92" s="606">
        <v>0</v>
      </c>
      <c r="H92" s="606">
        <f t="shared" si="4"/>
        <v>0</v>
      </c>
    </row>
    <row r="93" spans="1:8" s="325" customFormat="1" ht="21" customHeight="1">
      <c r="A93" s="321" t="s">
        <v>196</v>
      </c>
      <c r="B93" s="321">
        <v>63</v>
      </c>
      <c r="C93" s="321" t="s">
        <v>340</v>
      </c>
      <c r="D93" s="322" t="s">
        <v>341</v>
      </c>
      <c r="E93" s="323" t="s">
        <v>108</v>
      </c>
      <c r="F93" s="324">
        <v>3.7</v>
      </c>
      <c r="G93" s="606">
        <v>0</v>
      </c>
      <c r="H93" s="606">
        <f t="shared" si="4"/>
        <v>0</v>
      </c>
    </row>
    <row r="94" spans="1:8" s="325" customFormat="1" ht="30.75" customHeight="1">
      <c r="A94" s="321" t="s">
        <v>196</v>
      </c>
      <c r="B94" s="321">
        <v>64</v>
      </c>
      <c r="C94" s="321" t="s">
        <v>342</v>
      </c>
      <c r="D94" s="322" t="s">
        <v>466</v>
      </c>
      <c r="E94" s="323" t="s">
        <v>108</v>
      </c>
      <c r="F94" s="324">
        <v>1.7</v>
      </c>
      <c r="G94" s="606">
        <v>0</v>
      </c>
      <c r="H94" s="606">
        <f t="shared" si="4"/>
        <v>0</v>
      </c>
    </row>
    <row r="95" spans="1:8" s="325" customFormat="1" ht="30.75" customHeight="1">
      <c r="A95" s="321" t="s">
        <v>196</v>
      </c>
      <c r="B95" s="321">
        <v>65</v>
      </c>
      <c r="C95" s="326">
        <v>590300240</v>
      </c>
      <c r="D95" s="322" t="s">
        <v>467</v>
      </c>
      <c r="E95" s="323" t="s">
        <v>108</v>
      </c>
      <c r="F95" s="324">
        <v>7</v>
      </c>
      <c r="G95" s="606">
        <v>0</v>
      </c>
      <c r="H95" s="606">
        <f t="shared" si="4"/>
        <v>0</v>
      </c>
    </row>
    <row r="96" spans="1:8" s="325" customFormat="1" ht="30.75" customHeight="1">
      <c r="A96" s="321" t="s">
        <v>196</v>
      </c>
      <c r="B96" s="321">
        <v>66</v>
      </c>
      <c r="C96" s="321" t="s">
        <v>344</v>
      </c>
      <c r="D96" s="322" t="s">
        <v>468</v>
      </c>
      <c r="E96" s="323" t="s">
        <v>108</v>
      </c>
      <c r="F96" s="324">
        <v>5.4</v>
      </c>
      <c r="G96" s="606">
        <v>0</v>
      </c>
      <c r="H96" s="606">
        <f t="shared" si="4"/>
        <v>0</v>
      </c>
    </row>
    <row r="97" spans="1:8" s="325" customFormat="1" ht="21" customHeight="1">
      <c r="A97" s="321" t="s">
        <v>196</v>
      </c>
      <c r="B97" s="321">
        <v>67</v>
      </c>
      <c r="C97" s="321" t="s">
        <v>346</v>
      </c>
      <c r="D97" s="322" t="s">
        <v>347</v>
      </c>
      <c r="E97" s="323" t="s">
        <v>194</v>
      </c>
      <c r="F97" s="324">
        <v>2</v>
      </c>
      <c r="G97" s="606">
        <v>0</v>
      </c>
      <c r="H97" s="606">
        <f t="shared" si="4"/>
        <v>0</v>
      </c>
    </row>
    <row r="98" spans="1:8" s="325" customFormat="1" ht="21" customHeight="1">
      <c r="A98" s="321" t="s">
        <v>196</v>
      </c>
      <c r="B98" s="321">
        <v>68</v>
      </c>
      <c r="C98" s="326" t="s">
        <v>199</v>
      </c>
      <c r="D98" s="322" t="s">
        <v>75</v>
      </c>
      <c r="E98" s="323" t="s">
        <v>194</v>
      </c>
      <c r="F98" s="324">
        <v>2</v>
      </c>
      <c r="G98" s="606">
        <v>0</v>
      </c>
      <c r="H98" s="606">
        <f t="shared" si="4"/>
        <v>0</v>
      </c>
    </row>
    <row r="99" spans="1:8" s="325" customFormat="1" ht="21" customHeight="1">
      <c r="A99" s="321" t="s">
        <v>196</v>
      </c>
      <c r="B99" s="321">
        <v>69</v>
      </c>
      <c r="C99" s="321" t="s">
        <v>348</v>
      </c>
      <c r="D99" s="322" t="s">
        <v>349</v>
      </c>
      <c r="E99" s="323" t="s">
        <v>194</v>
      </c>
      <c r="F99" s="324">
        <v>2</v>
      </c>
      <c r="G99" s="606">
        <v>0</v>
      </c>
      <c r="H99" s="606">
        <f t="shared" si="4"/>
        <v>0</v>
      </c>
    </row>
    <row r="100" spans="1:8" s="325" customFormat="1" ht="21" customHeight="1">
      <c r="A100" s="321" t="s">
        <v>196</v>
      </c>
      <c r="B100" s="321">
        <v>70</v>
      </c>
      <c r="C100" s="321" t="s">
        <v>350</v>
      </c>
      <c r="D100" s="322" t="s">
        <v>351</v>
      </c>
      <c r="E100" s="323" t="s">
        <v>194</v>
      </c>
      <c r="F100" s="324">
        <v>7</v>
      </c>
      <c r="G100" s="606">
        <v>0</v>
      </c>
      <c r="H100" s="606">
        <f t="shared" si="4"/>
        <v>0</v>
      </c>
    </row>
    <row r="101" spans="1:8" s="325" customFormat="1" ht="21" customHeight="1">
      <c r="A101" s="321" t="s">
        <v>196</v>
      </c>
      <c r="B101" s="321">
        <v>71</v>
      </c>
      <c r="C101" s="326" t="s">
        <v>197</v>
      </c>
      <c r="D101" s="322" t="s">
        <v>352</v>
      </c>
      <c r="E101" s="323" t="s">
        <v>194</v>
      </c>
      <c r="F101" s="324">
        <v>2</v>
      </c>
      <c r="G101" s="606">
        <v>0</v>
      </c>
      <c r="H101" s="606">
        <f t="shared" si="4"/>
        <v>0</v>
      </c>
    </row>
    <row r="102" spans="1:8" s="325" customFormat="1" ht="21" customHeight="1">
      <c r="A102" s="321" t="s">
        <v>196</v>
      </c>
      <c r="B102" s="321">
        <v>72</v>
      </c>
      <c r="C102" s="326" t="s">
        <v>198</v>
      </c>
      <c r="D102" s="322" t="s">
        <v>353</v>
      </c>
      <c r="E102" s="323" t="s">
        <v>194</v>
      </c>
      <c r="F102" s="324">
        <v>7</v>
      </c>
      <c r="G102" s="606">
        <v>0</v>
      </c>
      <c r="H102" s="606">
        <f t="shared" si="4"/>
        <v>0</v>
      </c>
    </row>
    <row r="103" spans="1:8" s="325" customFormat="1" ht="21" customHeight="1" thickBot="1">
      <c r="A103" s="321" t="s">
        <v>196</v>
      </c>
      <c r="B103" s="321">
        <v>73</v>
      </c>
      <c r="C103" s="321" t="s">
        <v>354</v>
      </c>
      <c r="D103" s="322" t="s">
        <v>355</v>
      </c>
      <c r="E103" s="323" t="s">
        <v>107</v>
      </c>
      <c r="F103" s="324">
        <v>0.801</v>
      </c>
      <c r="G103" s="606">
        <v>0</v>
      </c>
      <c r="H103" s="606">
        <f t="shared" si="4"/>
        <v>0</v>
      </c>
    </row>
    <row r="104" spans="3:8" ht="21" customHeight="1" thickBot="1">
      <c r="C104" s="275" t="s">
        <v>213</v>
      </c>
      <c r="D104" s="168" t="s">
        <v>215</v>
      </c>
      <c r="E104" s="218"/>
      <c r="F104" s="271"/>
      <c r="G104" s="297"/>
      <c r="H104" s="292">
        <f>SUM(H82:H103)</f>
        <v>0</v>
      </c>
    </row>
    <row r="105" spans="4:8" ht="15" customHeight="1">
      <c r="D105" s="168"/>
      <c r="E105" s="218"/>
      <c r="F105" s="271"/>
      <c r="G105" s="297"/>
      <c r="H105" s="295"/>
    </row>
    <row r="106" spans="3:8" ht="21" customHeight="1">
      <c r="C106" s="275" t="s">
        <v>672</v>
      </c>
      <c r="D106" s="168" t="s">
        <v>114</v>
      </c>
      <c r="E106" s="217"/>
      <c r="F106" s="270"/>
      <c r="G106" s="291"/>
      <c r="H106" s="291"/>
    </row>
    <row r="107" spans="1:8" s="325" customFormat="1" ht="21" customHeight="1">
      <c r="A107" s="321" t="s">
        <v>200</v>
      </c>
      <c r="B107" s="321">
        <v>74</v>
      </c>
      <c r="C107" s="321" t="s">
        <v>367</v>
      </c>
      <c r="D107" s="322" t="s">
        <v>366</v>
      </c>
      <c r="E107" s="323" t="s">
        <v>194</v>
      </c>
      <c r="F107" s="324">
        <v>1</v>
      </c>
      <c r="G107" s="606">
        <v>0</v>
      </c>
      <c r="H107" s="606">
        <f>PRODUCT(F107:G107)</f>
        <v>0</v>
      </c>
    </row>
    <row r="108" spans="1:8" s="325" customFormat="1" ht="30.75" customHeight="1">
      <c r="A108" s="321" t="s">
        <v>200</v>
      </c>
      <c r="B108" s="321">
        <v>75</v>
      </c>
      <c r="C108" s="321" t="s">
        <v>368</v>
      </c>
      <c r="D108" s="322" t="s">
        <v>369</v>
      </c>
      <c r="E108" s="323" t="s">
        <v>488</v>
      </c>
      <c r="F108" s="324">
        <v>2</v>
      </c>
      <c r="G108" s="606">
        <v>0</v>
      </c>
      <c r="H108" s="606">
        <f>PRODUCT(F108:G108)</f>
        <v>0</v>
      </c>
    </row>
    <row r="109" spans="1:8" s="325" customFormat="1" ht="21" customHeight="1">
      <c r="A109" s="321" t="s">
        <v>200</v>
      </c>
      <c r="B109" s="321">
        <v>76</v>
      </c>
      <c r="C109" s="321" t="s">
        <v>370</v>
      </c>
      <c r="D109" s="322" t="s">
        <v>371</v>
      </c>
      <c r="E109" s="323" t="s">
        <v>488</v>
      </c>
      <c r="F109" s="324">
        <v>2</v>
      </c>
      <c r="G109" s="606">
        <v>0</v>
      </c>
      <c r="H109" s="606">
        <f>PRODUCT(F109:G109)</f>
        <v>0</v>
      </c>
    </row>
    <row r="110" spans="1:8" s="325" customFormat="1" ht="21" customHeight="1" thickBot="1">
      <c r="A110" s="321" t="s">
        <v>200</v>
      </c>
      <c r="B110" s="321">
        <v>77</v>
      </c>
      <c r="C110" s="321" t="s">
        <v>372</v>
      </c>
      <c r="D110" s="322" t="s">
        <v>373</v>
      </c>
      <c r="E110" s="323" t="s">
        <v>107</v>
      </c>
      <c r="F110" s="324">
        <v>0.35</v>
      </c>
      <c r="G110" s="606">
        <v>0</v>
      </c>
      <c r="H110" s="606">
        <f>PRODUCT(F110:G110)</f>
        <v>0</v>
      </c>
    </row>
    <row r="111" spans="3:8" ht="21" customHeight="1" thickBot="1">
      <c r="C111" s="275" t="s">
        <v>672</v>
      </c>
      <c r="D111" s="168" t="s">
        <v>673</v>
      </c>
      <c r="E111" s="218"/>
      <c r="F111" s="271"/>
      <c r="G111" s="297"/>
      <c r="H111" s="292">
        <f>SUM(H107:H110)</f>
        <v>0</v>
      </c>
    </row>
    <row r="112" spans="4:8" ht="15" customHeight="1">
      <c r="D112" s="168"/>
      <c r="E112" s="218"/>
      <c r="F112" s="271"/>
      <c r="G112" s="297"/>
      <c r="H112" s="295"/>
    </row>
    <row r="113" spans="3:8" ht="21" customHeight="1">
      <c r="C113" s="174" t="s">
        <v>674</v>
      </c>
      <c r="D113" s="168" t="s">
        <v>115</v>
      </c>
      <c r="E113" s="217"/>
      <c r="F113" s="270"/>
      <c r="G113" s="291"/>
      <c r="H113" s="291"/>
    </row>
    <row r="114" spans="1:8" s="325" customFormat="1" ht="30.75" customHeight="1">
      <c r="A114" s="321" t="s">
        <v>675</v>
      </c>
      <c r="B114" s="321">
        <v>78</v>
      </c>
      <c r="C114" s="321" t="s">
        <v>374</v>
      </c>
      <c r="D114" s="322" t="s">
        <v>375</v>
      </c>
      <c r="E114" s="323" t="s">
        <v>108</v>
      </c>
      <c r="F114" s="324">
        <v>8</v>
      </c>
      <c r="G114" s="606">
        <v>0</v>
      </c>
      <c r="H114" s="606">
        <f>PRODUCT(F114:G114)</f>
        <v>0</v>
      </c>
    </row>
    <row r="115" spans="1:8" s="325" customFormat="1" ht="21" customHeight="1">
      <c r="A115" s="321" t="s">
        <v>675</v>
      </c>
      <c r="B115" s="321">
        <v>79</v>
      </c>
      <c r="C115" s="321" t="s">
        <v>376</v>
      </c>
      <c r="D115" s="322" t="s">
        <v>377</v>
      </c>
      <c r="E115" s="323" t="s">
        <v>108</v>
      </c>
      <c r="F115" s="324">
        <v>8</v>
      </c>
      <c r="G115" s="606">
        <v>0</v>
      </c>
      <c r="H115" s="606">
        <f aca="true" t="shared" si="5" ref="H115:H123">PRODUCT(F115:G115)</f>
        <v>0</v>
      </c>
    </row>
    <row r="116" spans="1:8" s="325" customFormat="1" ht="21" customHeight="1">
      <c r="A116" s="321" t="s">
        <v>675</v>
      </c>
      <c r="B116" s="321">
        <v>80</v>
      </c>
      <c r="C116" s="321" t="s">
        <v>378</v>
      </c>
      <c r="D116" s="322" t="s">
        <v>379</v>
      </c>
      <c r="E116" s="323" t="s">
        <v>108</v>
      </c>
      <c r="F116" s="324">
        <v>8</v>
      </c>
      <c r="G116" s="606">
        <v>0</v>
      </c>
      <c r="H116" s="606">
        <f t="shared" si="5"/>
        <v>0</v>
      </c>
    </row>
    <row r="117" spans="1:8" s="325" customFormat="1" ht="21" customHeight="1">
      <c r="A117" s="321" t="s">
        <v>675</v>
      </c>
      <c r="B117" s="321">
        <v>81</v>
      </c>
      <c r="C117" s="321" t="s">
        <v>676</v>
      </c>
      <c r="D117" s="322" t="s">
        <v>380</v>
      </c>
      <c r="E117" s="323" t="s">
        <v>108</v>
      </c>
      <c r="F117" s="324">
        <v>8</v>
      </c>
      <c r="G117" s="606">
        <v>0</v>
      </c>
      <c r="H117" s="606">
        <f t="shared" si="5"/>
        <v>0</v>
      </c>
    </row>
    <row r="118" spans="1:8" s="325" customFormat="1" ht="21" customHeight="1">
      <c r="A118" s="321" t="s">
        <v>675</v>
      </c>
      <c r="B118" s="321">
        <v>82</v>
      </c>
      <c r="C118" s="321" t="s">
        <v>677</v>
      </c>
      <c r="D118" s="322" t="s">
        <v>201</v>
      </c>
      <c r="E118" s="323" t="s">
        <v>108</v>
      </c>
      <c r="F118" s="324">
        <v>8</v>
      </c>
      <c r="G118" s="606">
        <v>0</v>
      </c>
      <c r="H118" s="606">
        <f t="shared" si="5"/>
        <v>0</v>
      </c>
    </row>
    <row r="119" spans="1:8" s="325" customFormat="1" ht="21" customHeight="1">
      <c r="A119" s="321" t="s">
        <v>675</v>
      </c>
      <c r="B119" s="321">
        <v>83</v>
      </c>
      <c r="C119" s="321" t="s">
        <v>497</v>
      </c>
      <c r="D119" s="322" t="s">
        <v>381</v>
      </c>
      <c r="E119" s="323" t="s">
        <v>108</v>
      </c>
      <c r="F119" s="324">
        <v>8</v>
      </c>
      <c r="G119" s="606">
        <v>0</v>
      </c>
      <c r="H119" s="606">
        <f t="shared" si="5"/>
        <v>0</v>
      </c>
    </row>
    <row r="120" spans="1:8" s="325" customFormat="1" ht="21" customHeight="1">
      <c r="A120" s="321" t="s">
        <v>675</v>
      </c>
      <c r="B120" s="321">
        <v>84</v>
      </c>
      <c r="C120" s="321" t="s">
        <v>382</v>
      </c>
      <c r="D120" s="322" t="s">
        <v>383</v>
      </c>
      <c r="E120" s="323" t="s">
        <v>418</v>
      </c>
      <c r="F120" s="324">
        <v>4.9</v>
      </c>
      <c r="G120" s="606">
        <v>0</v>
      </c>
      <c r="H120" s="606">
        <f t="shared" si="5"/>
        <v>0</v>
      </c>
    </row>
    <row r="121" spans="1:8" s="325" customFormat="1" ht="30.75" customHeight="1">
      <c r="A121" s="321" t="s">
        <v>675</v>
      </c>
      <c r="B121" s="321">
        <v>85</v>
      </c>
      <c r="C121" s="326">
        <v>597614000</v>
      </c>
      <c r="D121" s="322" t="s">
        <v>43</v>
      </c>
      <c r="E121" s="323" t="s">
        <v>108</v>
      </c>
      <c r="F121" s="324">
        <v>9.5</v>
      </c>
      <c r="G121" s="606">
        <v>0</v>
      </c>
      <c r="H121" s="606">
        <f t="shared" si="5"/>
        <v>0</v>
      </c>
    </row>
    <row r="122" spans="1:8" s="325" customFormat="1" ht="30.75" customHeight="1">
      <c r="A122" s="321" t="s">
        <v>675</v>
      </c>
      <c r="B122" s="321">
        <v>86</v>
      </c>
      <c r="C122" s="321" t="s">
        <v>384</v>
      </c>
      <c r="D122" s="322" t="s">
        <v>385</v>
      </c>
      <c r="E122" s="323" t="s">
        <v>418</v>
      </c>
      <c r="F122" s="324">
        <v>15</v>
      </c>
      <c r="G122" s="606">
        <v>0</v>
      </c>
      <c r="H122" s="606">
        <f t="shared" si="5"/>
        <v>0</v>
      </c>
    </row>
    <row r="123" spans="1:8" s="325" customFormat="1" ht="21" customHeight="1" thickBot="1">
      <c r="A123" s="321" t="s">
        <v>675</v>
      </c>
      <c r="B123" s="321">
        <v>87</v>
      </c>
      <c r="C123" s="321" t="s">
        <v>386</v>
      </c>
      <c r="D123" s="322" t="s">
        <v>387</v>
      </c>
      <c r="E123" s="323" t="s">
        <v>107</v>
      </c>
      <c r="F123" s="324">
        <v>0.268</v>
      </c>
      <c r="G123" s="606">
        <v>0</v>
      </c>
      <c r="H123" s="606">
        <f t="shared" si="5"/>
        <v>0</v>
      </c>
    </row>
    <row r="124" spans="3:8" ht="21" customHeight="1" thickBot="1">
      <c r="C124" s="174" t="s">
        <v>674</v>
      </c>
      <c r="D124" s="168" t="s">
        <v>678</v>
      </c>
      <c r="E124" s="217"/>
      <c r="F124" s="270"/>
      <c r="G124" s="291"/>
      <c r="H124" s="292">
        <f>SUM(H114:H123)</f>
        <v>0</v>
      </c>
    </row>
    <row r="125" spans="4:8" ht="12" customHeight="1">
      <c r="D125" s="167"/>
      <c r="E125" s="217"/>
      <c r="F125" s="270"/>
      <c r="G125" s="291"/>
      <c r="H125" s="291"/>
    </row>
    <row r="126" spans="3:8" ht="21" customHeight="1">
      <c r="C126" s="275" t="s">
        <v>218</v>
      </c>
      <c r="D126" s="168" t="s">
        <v>219</v>
      </c>
      <c r="E126" s="217"/>
      <c r="F126" s="270"/>
      <c r="G126" s="291"/>
      <c r="H126" s="291"/>
    </row>
    <row r="127" spans="1:8" s="325" customFormat="1" ht="30.75" customHeight="1">
      <c r="A127" s="321" t="s">
        <v>202</v>
      </c>
      <c r="B127" s="321">
        <v>88</v>
      </c>
      <c r="C127" s="321" t="s">
        <v>388</v>
      </c>
      <c r="D127" s="322" t="s">
        <v>44</v>
      </c>
      <c r="E127" s="323" t="s">
        <v>418</v>
      </c>
      <c r="F127" s="324">
        <v>6.4</v>
      </c>
      <c r="G127" s="606">
        <v>0</v>
      </c>
      <c r="H127" s="606">
        <f>PRODUCT(F127:G127)</f>
        <v>0</v>
      </c>
    </row>
    <row r="128" spans="1:8" s="325" customFormat="1" ht="40.5" customHeight="1">
      <c r="A128" s="321" t="s">
        <v>202</v>
      </c>
      <c r="B128" s="321">
        <v>89</v>
      </c>
      <c r="C128" s="321" t="s">
        <v>389</v>
      </c>
      <c r="D128" s="322" t="s">
        <v>122</v>
      </c>
      <c r="E128" s="323" t="s">
        <v>108</v>
      </c>
      <c r="F128" s="324">
        <v>0.56</v>
      </c>
      <c r="G128" s="606">
        <v>0</v>
      </c>
      <c r="H128" s="606">
        <f>PRODUCT(F128:G128)</f>
        <v>0</v>
      </c>
    </row>
    <row r="129" spans="1:8" s="325" customFormat="1" ht="21" customHeight="1">
      <c r="A129" s="321" t="s">
        <v>202</v>
      </c>
      <c r="B129" s="321">
        <v>90</v>
      </c>
      <c r="C129" s="321" t="s">
        <v>390</v>
      </c>
      <c r="D129" s="322" t="s">
        <v>391</v>
      </c>
      <c r="E129" s="323" t="s">
        <v>418</v>
      </c>
      <c r="F129" s="324">
        <v>6.4</v>
      </c>
      <c r="G129" s="606">
        <v>0</v>
      </c>
      <c r="H129" s="606">
        <f>PRODUCT(F129:G129)</f>
        <v>0</v>
      </c>
    </row>
    <row r="130" spans="1:8" s="325" customFormat="1" ht="30.75" customHeight="1">
      <c r="A130" s="321" t="s">
        <v>202</v>
      </c>
      <c r="B130" s="321">
        <v>91</v>
      </c>
      <c r="C130" s="326" t="s">
        <v>203</v>
      </c>
      <c r="D130" s="322" t="s">
        <v>45</v>
      </c>
      <c r="E130" s="323" t="s">
        <v>418</v>
      </c>
      <c r="F130" s="324">
        <v>7.1</v>
      </c>
      <c r="G130" s="606">
        <v>0</v>
      </c>
      <c r="H130" s="606">
        <f>PRODUCT(F130:G130)</f>
        <v>0</v>
      </c>
    </row>
    <row r="131" spans="1:8" s="325" customFormat="1" ht="21" customHeight="1" thickBot="1">
      <c r="A131" s="321" t="s">
        <v>202</v>
      </c>
      <c r="B131" s="321">
        <v>92</v>
      </c>
      <c r="C131" s="321" t="s">
        <v>47</v>
      </c>
      <c r="D131" s="322" t="s">
        <v>48</v>
      </c>
      <c r="E131" s="323" t="s">
        <v>107</v>
      </c>
      <c r="F131" s="324">
        <v>0.002</v>
      </c>
      <c r="G131" s="606">
        <v>0</v>
      </c>
      <c r="H131" s="606">
        <f>PRODUCT(F131:G131)</f>
        <v>0</v>
      </c>
    </row>
    <row r="132" spans="3:8" ht="21" customHeight="1" thickBot="1">
      <c r="C132" s="275" t="s">
        <v>218</v>
      </c>
      <c r="D132" s="168" t="s">
        <v>220</v>
      </c>
      <c r="E132" s="218"/>
      <c r="F132" s="271"/>
      <c r="G132" s="297"/>
      <c r="H132" s="292">
        <f>SUM(H127:H131)</f>
        <v>0</v>
      </c>
    </row>
    <row r="133" spans="4:8" ht="15" customHeight="1">
      <c r="D133" s="168"/>
      <c r="E133" s="218"/>
      <c r="F133" s="271"/>
      <c r="G133" s="297"/>
      <c r="H133" s="295"/>
    </row>
    <row r="134" spans="3:8" ht="21" customHeight="1">
      <c r="C134" s="275" t="s">
        <v>210</v>
      </c>
      <c r="D134" s="168" t="s">
        <v>211</v>
      </c>
      <c r="E134" s="217"/>
      <c r="F134" s="270"/>
      <c r="G134" s="291"/>
      <c r="H134" s="291"/>
    </row>
    <row r="135" spans="1:8" s="325" customFormat="1" ht="30.75" customHeight="1">
      <c r="A135" s="321" t="s">
        <v>204</v>
      </c>
      <c r="B135" s="321">
        <v>93</v>
      </c>
      <c r="C135" s="321" t="s">
        <v>49</v>
      </c>
      <c r="D135" s="322" t="s">
        <v>46</v>
      </c>
      <c r="E135" s="323" t="s">
        <v>108</v>
      </c>
      <c r="F135" s="324">
        <v>30</v>
      </c>
      <c r="G135" s="606">
        <v>0</v>
      </c>
      <c r="H135" s="606">
        <f>PRODUCT(F135:G135)</f>
        <v>0</v>
      </c>
    </row>
    <row r="136" spans="1:8" s="325" customFormat="1" ht="30.75" customHeight="1">
      <c r="A136" s="321" t="s">
        <v>204</v>
      </c>
      <c r="B136" s="321">
        <v>94</v>
      </c>
      <c r="C136" s="321" t="s">
        <v>50</v>
      </c>
      <c r="D136" s="322" t="s">
        <v>263</v>
      </c>
      <c r="E136" s="323" t="s">
        <v>418</v>
      </c>
      <c r="F136" s="324">
        <v>10.75</v>
      </c>
      <c r="G136" s="606">
        <v>0</v>
      </c>
      <c r="H136" s="606">
        <f aca="true" t="shared" si="6" ref="H136:H149">PRODUCT(F136:G136)</f>
        <v>0</v>
      </c>
    </row>
    <row r="137" spans="1:8" s="325" customFormat="1" ht="30.75" customHeight="1">
      <c r="A137" s="321" t="s">
        <v>204</v>
      </c>
      <c r="B137" s="321">
        <v>95</v>
      </c>
      <c r="C137" s="321" t="s">
        <v>49</v>
      </c>
      <c r="D137" s="322" t="s">
        <v>264</v>
      </c>
      <c r="E137" s="323" t="s">
        <v>108</v>
      </c>
      <c r="F137" s="324">
        <v>2</v>
      </c>
      <c r="G137" s="606">
        <v>0</v>
      </c>
      <c r="H137" s="606">
        <f t="shared" si="6"/>
        <v>0</v>
      </c>
    </row>
    <row r="138" spans="1:8" s="325" customFormat="1" ht="30.75" customHeight="1">
      <c r="A138" s="321" t="s">
        <v>204</v>
      </c>
      <c r="B138" s="321">
        <v>96</v>
      </c>
      <c r="C138" s="321" t="s">
        <v>49</v>
      </c>
      <c r="D138" s="322" t="s">
        <v>265</v>
      </c>
      <c r="E138" s="323" t="s">
        <v>108</v>
      </c>
      <c r="F138" s="324">
        <v>6.05</v>
      </c>
      <c r="G138" s="606">
        <v>0</v>
      </c>
      <c r="H138" s="606">
        <f t="shared" si="6"/>
        <v>0</v>
      </c>
    </row>
    <row r="139" spans="1:8" s="325" customFormat="1" ht="30.75" customHeight="1">
      <c r="A139" s="321" t="s">
        <v>204</v>
      </c>
      <c r="B139" s="321">
        <v>97</v>
      </c>
      <c r="C139" s="321" t="s">
        <v>53</v>
      </c>
      <c r="D139" s="322" t="s">
        <v>266</v>
      </c>
      <c r="E139" s="323" t="s">
        <v>108</v>
      </c>
      <c r="F139" s="324">
        <v>39.7</v>
      </c>
      <c r="G139" s="606">
        <v>0</v>
      </c>
      <c r="H139" s="606">
        <f t="shared" si="6"/>
        <v>0</v>
      </c>
    </row>
    <row r="140" spans="1:8" s="325" customFormat="1" ht="21" customHeight="1">
      <c r="A140" s="321" t="s">
        <v>204</v>
      </c>
      <c r="B140" s="321">
        <v>98</v>
      </c>
      <c r="C140" s="321" t="s">
        <v>54</v>
      </c>
      <c r="D140" s="322" t="s">
        <v>55</v>
      </c>
      <c r="E140" s="323" t="s">
        <v>108</v>
      </c>
      <c r="F140" s="324">
        <v>39.7</v>
      </c>
      <c r="G140" s="606">
        <v>0</v>
      </c>
      <c r="H140" s="606">
        <f t="shared" si="6"/>
        <v>0</v>
      </c>
    </row>
    <row r="141" spans="1:8" s="325" customFormat="1" ht="21" customHeight="1">
      <c r="A141" s="321" t="s">
        <v>204</v>
      </c>
      <c r="B141" s="321">
        <v>99</v>
      </c>
      <c r="C141" s="321" t="s">
        <v>56</v>
      </c>
      <c r="D141" s="322" t="s">
        <v>57</v>
      </c>
      <c r="E141" s="323" t="s">
        <v>108</v>
      </c>
      <c r="F141" s="324">
        <v>39.7</v>
      </c>
      <c r="G141" s="606">
        <v>0</v>
      </c>
      <c r="H141" s="606">
        <f t="shared" si="6"/>
        <v>0</v>
      </c>
    </row>
    <row r="142" spans="1:8" s="325" customFormat="1" ht="21" customHeight="1">
      <c r="A142" s="321" t="s">
        <v>204</v>
      </c>
      <c r="B142" s="321">
        <v>100</v>
      </c>
      <c r="C142" s="321" t="s">
        <v>58</v>
      </c>
      <c r="D142" s="322" t="s">
        <v>59</v>
      </c>
      <c r="E142" s="323" t="s">
        <v>108</v>
      </c>
      <c r="F142" s="324">
        <v>39.7</v>
      </c>
      <c r="G142" s="606">
        <v>0</v>
      </c>
      <c r="H142" s="606">
        <f t="shared" si="6"/>
        <v>0</v>
      </c>
    </row>
    <row r="143" spans="1:8" s="325" customFormat="1" ht="30.75" customHeight="1">
      <c r="A143" s="321" t="s">
        <v>204</v>
      </c>
      <c r="B143" s="321">
        <v>101</v>
      </c>
      <c r="C143" s="326">
        <v>597610000</v>
      </c>
      <c r="D143" s="322" t="s">
        <v>267</v>
      </c>
      <c r="E143" s="323" t="s">
        <v>108</v>
      </c>
      <c r="F143" s="324">
        <v>42</v>
      </c>
      <c r="G143" s="606">
        <v>0</v>
      </c>
      <c r="H143" s="606">
        <f t="shared" si="6"/>
        <v>0</v>
      </c>
    </row>
    <row r="144" spans="1:8" s="325" customFormat="1" ht="30.75" customHeight="1">
      <c r="A144" s="321" t="s">
        <v>204</v>
      </c>
      <c r="B144" s="321">
        <v>102</v>
      </c>
      <c r="C144" s="321" t="s">
        <v>60</v>
      </c>
      <c r="D144" s="322" t="s">
        <v>61</v>
      </c>
      <c r="E144" s="323" t="s">
        <v>418</v>
      </c>
      <c r="F144" s="324">
        <v>18.1</v>
      </c>
      <c r="G144" s="606">
        <v>0</v>
      </c>
      <c r="H144" s="606">
        <f t="shared" si="6"/>
        <v>0</v>
      </c>
    </row>
    <row r="145" spans="1:8" s="325" customFormat="1" ht="30.75" customHeight="1">
      <c r="A145" s="321" t="s">
        <v>675</v>
      </c>
      <c r="B145" s="321">
        <v>103</v>
      </c>
      <c r="C145" s="321" t="s">
        <v>496</v>
      </c>
      <c r="D145" s="322" t="s">
        <v>62</v>
      </c>
      <c r="E145" s="323" t="s">
        <v>418</v>
      </c>
      <c r="F145" s="324">
        <v>25</v>
      </c>
      <c r="G145" s="606">
        <v>0</v>
      </c>
      <c r="H145" s="606">
        <f t="shared" si="6"/>
        <v>0</v>
      </c>
    </row>
    <row r="146" spans="1:8" s="325" customFormat="1" ht="21" customHeight="1">
      <c r="A146" s="321" t="s">
        <v>204</v>
      </c>
      <c r="B146" s="321">
        <v>104</v>
      </c>
      <c r="C146" s="321" t="s">
        <v>63</v>
      </c>
      <c r="D146" s="322" t="s">
        <v>64</v>
      </c>
      <c r="E146" s="323" t="s">
        <v>418</v>
      </c>
      <c r="F146" s="324">
        <v>22</v>
      </c>
      <c r="G146" s="606">
        <v>0</v>
      </c>
      <c r="H146" s="606">
        <f t="shared" si="6"/>
        <v>0</v>
      </c>
    </row>
    <row r="147" spans="1:8" s="325" customFormat="1" ht="30.75" customHeight="1">
      <c r="A147" s="321" t="s">
        <v>204</v>
      </c>
      <c r="B147" s="321">
        <v>105</v>
      </c>
      <c r="C147" s="321" t="s">
        <v>65</v>
      </c>
      <c r="D147" s="322" t="s">
        <v>650</v>
      </c>
      <c r="E147" s="323" t="s">
        <v>194</v>
      </c>
      <c r="F147" s="324">
        <v>20</v>
      </c>
      <c r="G147" s="606">
        <v>0</v>
      </c>
      <c r="H147" s="606">
        <f t="shared" si="6"/>
        <v>0</v>
      </c>
    </row>
    <row r="148" spans="1:8" s="325" customFormat="1" ht="21" customHeight="1">
      <c r="A148" s="321" t="s">
        <v>204</v>
      </c>
      <c r="B148" s="321">
        <v>106</v>
      </c>
      <c r="C148" s="326">
        <v>597610000</v>
      </c>
      <c r="D148" s="322" t="s">
        <v>66</v>
      </c>
      <c r="E148" s="323" t="s">
        <v>108</v>
      </c>
      <c r="F148" s="324">
        <v>1</v>
      </c>
      <c r="G148" s="606">
        <v>0</v>
      </c>
      <c r="H148" s="606">
        <f t="shared" si="6"/>
        <v>0</v>
      </c>
    </row>
    <row r="149" spans="1:8" s="325" customFormat="1" ht="21" customHeight="1" thickBot="1">
      <c r="A149" s="321" t="s">
        <v>204</v>
      </c>
      <c r="B149" s="321">
        <v>107</v>
      </c>
      <c r="C149" s="321" t="s">
        <v>67</v>
      </c>
      <c r="D149" s="322" t="s">
        <v>68</v>
      </c>
      <c r="E149" s="323" t="s">
        <v>107</v>
      </c>
      <c r="F149" s="324">
        <v>0.773</v>
      </c>
      <c r="G149" s="606">
        <v>0</v>
      </c>
      <c r="H149" s="606">
        <f t="shared" si="6"/>
        <v>0</v>
      </c>
    </row>
    <row r="150" spans="3:8" ht="21" customHeight="1" thickBot="1">
      <c r="C150" s="275" t="s">
        <v>210</v>
      </c>
      <c r="D150" s="168" t="s">
        <v>212</v>
      </c>
      <c r="E150" s="218"/>
      <c r="F150" s="271"/>
      <c r="G150" s="297"/>
      <c r="H150" s="292">
        <f>SUM(H135:H149)</f>
        <v>0</v>
      </c>
    </row>
    <row r="151" spans="4:8" ht="15" customHeight="1">
      <c r="D151" s="168"/>
      <c r="E151" s="218"/>
      <c r="F151" s="271"/>
      <c r="G151" s="297"/>
      <c r="H151" s="295"/>
    </row>
    <row r="152" spans="3:8" ht="21" customHeight="1">
      <c r="C152" s="174" t="s">
        <v>415</v>
      </c>
      <c r="D152" s="168" t="s">
        <v>416</v>
      </c>
      <c r="E152" s="218"/>
      <c r="F152" s="271"/>
      <c r="G152" s="297"/>
      <c r="H152" s="297"/>
    </row>
    <row r="153" spans="1:8" s="325" customFormat="1" ht="30.75" customHeight="1">
      <c r="A153" s="321" t="s">
        <v>784</v>
      </c>
      <c r="B153" s="321">
        <v>108</v>
      </c>
      <c r="C153" s="321" t="s">
        <v>511</v>
      </c>
      <c r="D153" s="322" t="s">
        <v>268</v>
      </c>
      <c r="E153" s="323" t="s">
        <v>108</v>
      </c>
      <c r="F153" s="324">
        <v>6.73</v>
      </c>
      <c r="G153" s="606">
        <v>0</v>
      </c>
      <c r="H153" s="606">
        <f>PRODUCT(F153:G153)</f>
        <v>0</v>
      </c>
    </row>
    <row r="154" spans="1:8" s="325" customFormat="1" ht="21" customHeight="1">
      <c r="A154" s="321" t="s">
        <v>784</v>
      </c>
      <c r="B154" s="321">
        <v>109</v>
      </c>
      <c r="C154" s="321" t="s">
        <v>512</v>
      </c>
      <c r="D154" s="322" t="s">
        <v>513</v>
      </c>
      <c r="E154" s="323" t="s">
        <v>108</v>
      </c>
      <c r="F154" s="324">
        <v>6.73</v>
      </c>
      <c r="G154" s="606">
        <v>0</v>
      </c>
      <c r="H154" s="606">
        <f aca="true" t="shared" si="7" ref="H154:H160">PRODUCT(F154:G154)</f>
        <v>0</v>
      </c>
    </row>
    <row r="155" spans="1:8" s="325" customFormat="1" ht="43.5" customHeight="1">
      <c r="A155" s="321" t="s">
        <v>784</v>
      </c>
      <c r="B155" s="321">
        <v>110</v>
      </c>
      <c r="C155" s="321" t="s">
        <v>514</v>
      </c>
      <c r="D155" s="322" t="s">
        <v>269</v>
      </c>
      <c r="E155" s="323" t="s">
        <v>108</v>
      </c>
      <c r="F155" s="324">
        <v>4.95</v>
      </c>
      <c r="G155" s="606">
        <v>0</v>
      </c>
      <c r="H155" s="606">
        <f t="shared" si="7"/>
        <v>0</v>
      </c>
    </row>
    <row r="156" spans="1:8" s="325" customFormat="1" ht="30.75" customHeight="1">
      <c r="A156" s="321" t="s">
        <v>784</v>
      </c>
      <c r="B156" s="321">
        <v>111</v>
      </c>
      <c r="C156" s="321" t="s">
        <v>69</v>
      </c>
      <c r="D156" s="322" t="s">
        <v>270</v>
      </c>
      <c r="E156" s="323" t="s">
        <v>108</v>
      </c>
      <c r="F156" s="324">
        <v>5.15</v>
      </c>
      <c r="G156" s="606">
        <v>0</v>
      </c>
      <c r="H156" s="606">
        <f t="shared" si="7"/>
        <v>0</v>
      </c>
    </row>
    <row r="157" spans="1:8" s="289" customFormat="1" ht="21.75" customHeight="1">
      <c r="A157" s="285" t="s">
        <v>784</v>
      </c>
      <c r="B157" s="285">
        <v>112</v>
      </c>
      <c r="C157" s="285" t="s">
        <v>498</v>
      </c>
      <c r="D157" s="286" t="s">
        <v>26</v>
      </c>
      <c r="E157" s="287" t="s">
        <v>108</v>
      </c>
      <c r="F157" s="288">
        <v>5.15</v>
      </c>
      <c r="G157" s="301">
        <v>0</v>
      </c>
      <c r="H157" s="606">
        <f t="shared" si="7"/>
        <v>0</v>
      </c>
    </row>
    <row r="158" spans="1:8" s="325" customFormat="1" ht="21" customHeight="1">
      <c r="A158" s="321" t="s">
        <v>784</v>
      </c>
      <c r="B158" s="321">
        <v>113</v>
      </c>
      <c r="C158" s="321" t="s">
        <v>509</v>
      </c>
      <c r="D158" s="322" t="s">
        <v>510</v>
      </c>
      <c r="E158" s="323" t="s">
        <v>108</v>
      </c>
      <c r="F158" s="324">
        <v>5.15</v>
      </c>
      <c r="G158" s="606">
        <v>0</v>
      </c>
      <c r="H158" s="606">
        <f t="shared" si="7"/>
        <v>0</v>
      </c>
    </row>
    <row r="159" spans="1:8" s="282" customFormat="1" ht="30.75" customHeight="1">
      <c r="A159" s="278" t="s">
        <v>680</v>
      </c>
      <c r="B159" s="278">
        <v>114</v>
      </c>
      <c r="C159" s="278" t="s">
        <v>27</v>
      </c>
      <c r="D159" s="279" t="s">
        <v>515</v>
      </c>
      <c r="E159" s="280" t="s">
        <v>418</v>
      </c>
      <c r="F159" s="281">
        <v>4</v>
      </c>
      <c r="G159" s="296">
        <v>0</v>
      </c>
      <c r="H159" s="606">
        <f t="shared" si="7"/>
        <v>0</v>
      </c>
    </row>
    <row r="160" spans="1:8" s="289" customFormat="1" ht="21.75" customHeight="1" thickBot="1">
      <c r="A160" s="285" t="s">
        <v>784</v>
      </c>
      <c r="B160" s="285">
        <v>115</v>
      </c>
      <c r="C160" s="285" t="s">
        <v>28</v>
      </c>
      <c r="D160" s="286" t="s">
        <v>29</v>
      </c>
      <c r="E160" s="287" t="s">
        <v>418</v>
      </c>
      <c r="F160" s="288">
        <v>4</v>
      </c>
      <c r="G160" s="301">
        <v>0</v>
      </c>
      <c r="H160" s="606">
        <f t="shared" si="7"/>
        <v>0</v>
      </c>
    </row>
    <row r="161" spans="3:8" ht="21" customHeight="1" thickBot="1">
      <c r="C161" s="174" t="s">
        <v>415</v>
      </c>
      <c r="D161" s="168" t="s">
        <v>417</v>
      </c>
      <c r="E161" s="218"/>
      <c r="F161" s="271"/>
      <c r="G161" s="297"/>
      <c r="H161" s="292">
        <f>SUM(H153:H160)</f>
        <v>0</v>
      </c>
    </row>
    <row r="162" spans="4:8" ht="16.5" customHeight="1">
      <c r="D162" s="167"/>
      <c r="E162" s="218"/>
      <c r="F162" s="271"/>
      <c r="G162" s="297"/>
      <c r="H162" s="297"/>
    </row>
    <row r="163" spans="3:8" ht="21" customHeight="1">
      <c r="C163" s="174" t="s">
        <v>679</v>
      </c>
      <c r="D163" s="168" t="s">
        <v>469</v>
      </c>
      <c r="E163" s="217"/>
      <c r="F163" s="270"/>
      <c r="G163" s="291"/>
      <c r="H163" s="291"/>
    </row>
    <row r="164" spans="1:8" s="282" customFormat="1" ht="54" customHeight="1">
      <c r="A164" s="278" t="s">
        <v>680</v>
      </c>
      <c r="B164" s="278">
        <v>116</v>
      </c>
      <c r="C164" s="278" t="s">
        <v>669</v>
      </c>
      <c r="D164" s="279" t="s">
        <v>271</v>
      </c>
      <c r="E164" s="280" t="s">
        <v>108</v>
      </c>
      <c r="F164" s="281">
        <v>64.587</v>
      </c>
      <c r="G164" s="296">
        <v>0</v>
      </c>
      <c r="H164" s="296">
        <f>PRODUCT(F164:G164)</f>
        <v>0</v>
      </c>
    </row>
    <row r="165" spans="1:8" s="282" customFormat="1" ht="40.5" customHeight="1">
      <c r="A165" s="278" t="s">
        <v>680</v>
      </c>
      <c r="B165" s="278">
        <v>117</v>
      </c>
      <c r="C165" s="278" t="s">
        <v>669</v>
      </c>
      <c r="D165" s="279" t="s">
        <v>272</v>
      </c>
      <c r="E165" s="280" t="s">
        <v>108</v>
      </c>
      <c r="F165" s="281">
        <v>104.213</v>
      </c>
      <c r="G165" s="296">
        <v>0</v>
      </c>
      <c r="H165" s="296">
        <f aca="true" t="shared" si="8" ref="H165:H175">PRODUCT(F165:G165)</f>
        <v>0</v>
      </c>
    </row>
    <row r="166" spans="1:8" s="282" customFormat="1" ht="30.75" customHeight="1">
      <c r="A166" s="278" t="s">
        <v>680</v>
      </c>
      <c r="B166" s="278">
        <v>118</v>
      </c>
      <c r="C166" s="278" t="s">
        <v>670</v>
      </c>
      <c r="D166" s="279" t="s">
        <v>273</v>
      </c>
      <c r="E166" s="280" t="s">
        <v>108</v>
      </c>
      <c r="F166" s="281">
        <v>168.8</v>
      </c>
      <c r="G166" s="296">
        <v>0</v>
      </c>
      <c r="H166" s="296">
        <f t="shared" si="8"/>
        <v>0</v>
      </c>
    </row>
    <row r="167" spans="1:8" s="239" customFormat="1" ht="30.75" customHeight="1">
      <c r="A167" s="238" t="s">
        <v>680</v>
      </c>
      <c r="B167" s="238">
        <v>119</v>
      </c>
      <c r="C167" s="238" t="s">
        <v>681</v>
      </c>
      <c r="D167" s="272" t="s">
        <v>610</v>
      </c>
      <c r="E167" s="273" t="s">
        <v>108</v>
      </c>
      <c r="F167" s="274">
        <v>168.8</v>
      </c>
      <c r="G167" s="299">
        <v>0</v>
      </c>
      <c r="H167" s="296">
        <f t="shared" si="8"/>
        <v>0</v>
      </c>
    </row>
    <row r="168" spans="1:8" s="282" customFormat="1" ht="21" customHeight="1">
      <c r="A168" s="278" t="s">
        <v>680</v>
      </c>
      <c r="B168" s="278">
        <v>120</v>
      </c>
      <c r="C168" s="278" t="s">
        <v>671</v>
      </c>
      <c r="D168" s="279" t="s">
        <v>611</v>
      </c>
      <c r="E168" s="280" t="s">
        <v>108</v>
      </c>
      <c r="F168" s="281">
        <v>104.213</v>
      </c>
      <c r="G168" s="296">
        <v>0</v>
      </c>
      <c r="H168" s="296">
        <f t="shared" si="8"/>
        <v>0</v>
      </c>
    </row>
    <row r="169" spans="1:8" s="282" customFormat="1" ht="21" customHeight="1">
      <c r="A169" s="278" t="s">
        <v>680</v>
      </c>
      <c r="B169" s="278">
        <v>121</v>
      </c>
      <c r="C169" s="278" t="s">
        <v>612</v>
      </c>
      <c r="D169" s="279" t="s">
        <v>613</v>
      </c>
      <c r="E169" s="280" t="s">
        <v>108</v>
      </c>
      <c r="F169" s="281">
        <v>64.587</v>
      </c>
      <c r="G169" s="296">
        <v>0</v>
      </c>
      <c r="H169" s="296">
        <f t="shared" si="8"/>
        <v>0</v>
      </c>
    </row>
    <row r="170" spans="1:8" s="325" customFormat="1" ht="21" customHeight="1">
      <c r="A170" s="321" t="s">
        <v>680</v>
      </c>
      <c r="B170" s="321">
        <v>122</v>
      </c>
      <c r="C170" s="321" t="s">
        <v>516</v>
      </c>
      <c r="D170" s="322" t="s">
        <v>609</v>
      </c>
      <c r="E170" s="323" t="s">
        <v>108</v>
      </c>
      <c r="F170" s="324">
        <v>5</v>
      </c>
      <c r="G170" s="606">
        <v>0</v>
      </c>
      <c r="H170" s="296">
        <f t="shared" si="8"/>
        <v>0</v>
      </c>
    </row>
    <row r="171" spans="1:8" s="325" customFormat="1" ht="42" customHeight="1">
      <c r="A171" s="321" t="s">
        <v>680</v>
      </c>
      <c r="B171" s="321">
        <v>123</v>
      </c>
      <c r="C171" s="321" t="s">
        <v>614</v>
      </c>
      <c r="D171" s="322" t="s">
        <v>275</v>
      </c>
      <c r="E171" s="323" t="s">
        <v>108</v>
      </c>
      <c r="F171" s="324">
        <v>51.08</v>
      </c>
      <c r="G171" s="606">
        <v>0</v>
      </c>
      <c r="H171" s="296">
        <f t="shared" si="8"/>
        <v>0</v>
      </c>
    </row>
    <row r="172" spans="1:8" s="325" customFormat="1" ht="31.5" customHeight="1">
      <c r="A172" s="321" t="s">
        <v>680</v>
      </c>
      <c r="B172" s="321">
        <v>124</v>
      </c>
      <c r="C172" s="321" t="s">
        <v>616</v>
      </c>
      <c r="D172" s="322" t="s">
        <v>274</v>
      </c>
      <c r="E172" s="323" t="s">
        <v>108</v>
      </c>
      <c r="F172" s="324">
        <v>51.08</v>
      </c>
      <c r="G172" s="606">
        <v>0</v>
      </c>
      <c r="H172" s="296">
        <f t="shared" si="8"/>
        <v>0</v>
      </c>
    </row>
    <row r="173" spans="1:8" s="325" customFormat="1" ht="30.75" customHeight="1">
      <c r="A173" s="321" t="s">
        <v>680</v>
      </c>
      <c r="B173" s="321">
        <v>125</v>
      </c>
      <c r="C173" s="321" t="s">
        <v>617</v>
      </c>
      <c r="D173" s="322" t="s">
        <v>656</v>
      </c>
      <c r="E173" s="323" t="s">
        <v>108</v>
      </c>
      <c r="F173" s="324">
        <v>40</v>
      </c>
      <c r="G173" s="606">
        <v>0</v>
      </c>
      <c r="H173" s="296">
        <f t="shared" si="8"/>
        <v>0</v>
      </c>
    </row>
    <row r="174" spans="1:8" s="239" customFormat="1" ht="21" customHeight="1">
      <c r="A174" s="238" t="s">
        <v>680</v>
      </c>
      <c r="B174" s="238">
        <v>126</v>
      </c>
      <c r="C174" s="238" t="s">
        <v>682</v>
      </c>
      <c r="D174" s="272" t="s">
        <v>683</v>
      </c>
      <c r="E174" s="273" t="s">
        <v>108</v>
      </c>
      <c r="F174" s="274">
        <v>100</v>
      </c>
      <c r="G174" s="299">
        <v>0</v>
      </c>
      <c r="H174" s="296">
        <f t="shared" si="8"/>
        <v>0</v>
      </c>
    </row>
    <row r="175" spans="1:8" s="239" customFormat="1" ht="21" customHeight="1" thickBot="1">
      <c r="A175" s="238" t="s">
        <v>680</v>
      </c>
      <c r="B175" s="238">
        <v>127</v>
      </c>
      <c r="C175" s="238" t="s">
        <v>684</v>
      </c>
      <c r="D175" s="272" t="s">
        <v>276</v>
      </c>
      <c r="E175" s="273" t="s">
        <v>108</v>
      </c>
      <c r="F175" s="274">
        <v>50</v>
      </c>
      <c r="G175" s="299">
        <v>0</v>
      </c>
      <c r="H175" s="296">
        <f t="shared" si="8"/>
        <v>0</v>
      </c>
    </row>
    <row r="176" spans="3:8" ht="21" customHeight="1" thickBot="1">
      <c r="C176" s="174" t="s">
        <v>679</v>
      </c>
      <c r="D176" s="168" t="s">
        <v>686</v>
      </c>
      <c r="E176" s="217"/>
      <c r="F176" s="270"/>
      <c r="G176" s="291"/>
      <c r="H176" s="292">
        <f>SUM(H164:H175)</f>
        <v>0</v>
      </c>
    </row>
    <row r="177" spans="3:8" ht="15" customHeight="1">
      <c r="C177" s="174"/>
      <c r="D177" s="168"/>
      <c r="E177" s="217"/>
      <c r="F177" s="270"/>
      <c r="G177" s="291"/>
      <c r="H177" s="295"/>
    </row>
    <row r="178" spans="3:8" ht="21" customHeight="1">
      <c r="C178" s="174">
        <v>155</v>
      </c>
      <c r="D178" s="168" t="s">
        <v>216</v>
      </c>
      <c r="E178" s="217"/>
      <c r="F178" s="270"/>
      <c r="G178" s="291"/>
      <c r="H178" s="291"/>
    </row>
    <row r="179" spans="1:8" s="325" customFormat="1" ht="30.75" customHeight="1">
      <c r="A179" s="321" t="s">
        <v>205</v>
      </c>
      <c r="B179" s="321">
        <v>128</v>
      </c>
      <c r="C179" s="321" t="s">
        <v>494</v>
      </c>
      <c r="D179" s="322" t="s">
        <v>618</v>
      </c>
      <c r="E179" s="323" t="s">
        <v>488</v>
      </c>
      <c r="F179" s="324">
        <v>2</v>
      </c>
      <c r="G179" s="606">
        <v>0</v>
      </c>
      <c r="H179" s="606">
        <f>PRODUCT(F179:G179)</f>
        <v>0</v>
      </c>
    </row>
    <row r="180" spans="1:8" s="325" customFormat="1" ht="21" customHeight="1" thickBot="1">
      <c r="A180" s="321" t="s">
        <v>205</v>
      </c>
      <c r="B180" s="321">
        <v>129</v>
      </c>
      <c r="C180" s="321" t="s">
        <v>619</v>
      </c>
      <c r="D180" s="322" t="s">
        <v>620</v>
      </c>
      <c r="E180" s="323" t="s">
        <v>488</v>
      </c>
      <c r="F180" s="324">
        <v>1</v>
      </c>
      <c r="G180" s="606">
        <v>0</v>
      </c>
      <c r="H180" s="606">
        <f>PRODUCT(F180:G180)</f>
        <v>0</v>
      </c>
    </row>
    <row r="181" spans="3:8" ht="21" customHeight="1" thickBot="1">
      <c r="C181" s="174">
        <v>155</v>
      </c>
      <c r="D181" s="168" t="s">
        <v>217</v>
      </c>
      <c r="E181" s="217"/>
      <c r="F181" s="270"/>
      <c r="G181" s="291"/>
      <c r="H181" s="292">
        <f>SUM(H179:H180)</f>
        <v>0</v>
      </c>
    </row>
    <row r="182" spans="4:8" ht="16.5" customHeight="1">
      <c r="D182" s="167"/>
      <c r="E182" s="217"/>
      <c r="F182" s="270"/>
      <c r="G182" s="291"/>
      <c r="H182" s="291"/>
    </row>
    <row r="183" spans="3:8" ht="21" customHeight="1">
      <c r="C183" s="174" t="s">
        <v>105</v>
      </c>
      <c r="D183" s="168" t="s">
        <v>705</v>
      </c>
      <c r="E183" s="217"/>
      <c r="F183" s="270"/>
      <c r="G183" s="291"/>
      <c r="H183" s="291"/>
    </row>
    <row r="184" spans="1:8" s="224" customFormat="1" ht="16.5" customHeight="1">
      <c r="A184" s="222"/>
      <c r="B184" s="222"/>
      <c r="C184" s="222" t="s">
        <v>105</v>
      </c>
      <c r="D184" s="223" t="s">
        <v>706</v>
      </c>
      <c r="E184" s="222"/>
      <c r="F184" s="276"/>
      <c r="G184" s="293"/>
      <c r="H184" s="293"/>
    </row>
    <row r="185" spans="2:8" ht="55.5" customHeight="1">
      <c r="B185" s="133">
        <v>130</v>
      </c>
      <c r="C185" s="133" t="s">
        <v>707</v>
      </c>
      <c r="D185" s="167" t="s">
        <v>785</v>
      </c>
      <c r="E185" s="216" t="s">
        <v>708</v>
      </c>
      <c r="F185" s="277">
        <v>1</v>
      </c>
      <c r="G185" s="294">
        <v>0</v>
      </c>
      <c r="H185" s="294">
        <f>PRODUCT(F185:G185)</f>
        <v>0</v>
      </c>
    </row>
    <row r="186" spans="2:8" ht="21" customHeight="1">
      <c r="B186" s="133">
        <v>131</v>
      </c>
      <c r="C186" s="133" t="s">
        <v>689</v>
      </c>
      <c r="D186" s="167" t="s">
        <v>690</v>
      </c>
      <c r="E186" s="216" t="s">
        <v>708</v>
      </c>
      <c r="F186" s="277">
        <v>1</v>
      </c>
      <c r="G186" s="294">
        <v>0</v>
      </c>
      <c r="H186" s="294">
        <f>PRODUCT(F186:G186)</f>
        <v>0</v>
      </c>
    </row>
    <row r="187" spans="2:8" ht="41.25" customHeight="1" thickBot="1">
      <c r="B187" s="133">
        <v>132</v>
      </c>
      <c r="C187" s="133" t="s">
        <v>709</v>
      </c>
      <c r="D187" s="167" t="s">
        <v>710</v>
      </c>
      <c r="E187" s="216" t="s">
        <v>708</v>
      </c>
      <c r="F187" s="277">
        <v>1</v>
      </c>
      <c r="G187" s="294">
        <v>0</v>
      </c>
      <c r="H187" s="294">
        <f>PRODUCT(F187:G187)</f>
        <v>0</v>
      </c>
    </row>
    <row r="188" spans="4:8" ht="21" customHeight="1" thickBot="1">
      <c r="D188" s="168" t="s">
        <v>711</v>
      </c>
      <c r="E188" s="217"/>
      <c r="F188" s="270"/>
      <c r="G188" s="291"/>
      <c r="H188" s="292">
        <f>SUM(H185:H187)</f>
        <v>0</v>
      </c>
    </row>
    <row r="189" spans="4:8" ht="36" customHeight="1">
      <c r="D189" s="168"/>
      <c r="E189" s="217"/>
      <c r="F189" s="270"/>
      <c r="G189" s="291"/>
      <c r="H189" s="295"/>
    </row>
    <row r="190" spans="4:8" ht="18.75" customHeight="1">
      <c r="D190" s="167"/>
      <c r="E190" s="217"/>
      <c r="F190" s="270"/>
      <c r="G190" s="291"/>
      <c r="H190" s="291"/>
    </row>
    <row r="191" spans="4:8" ht="18.75" customHeight="1">
      <c r="D191" s="167"/>
      <c r="E191" s="217"/>
      <c r="F191" s="270"/>
      <c r="G191" s="291"/>
      <c r="H191" s="291"/>
    </row>
    <row r="192" spans="4:8" ht="18.75" customHeight="1">
      <c r="D192" s="167"/>
      <c r="E192" s="217"/>
      <c r="F192" s="136"/>
      <c r="G192" s="291"/>
      <c r="H192" s="291"/>
    </row>
    <row r="193" spans="4:8" ht="18.75" customHeight="1">
      <c r="D193" s="167"/>
      <c r="E193" s="217"/>
      <c r="F193" s="136"/>
      <c r="G193" s="291"/>
      <c r="H193" s="291"/>
    </row>
    <row r="194" spans="4:8" ht="18.75" customHeight="1">
      <c r="D194" s="167"/>
      <c r="E194" s="217"/>
      <c r="F194" s="136"/>
      <c r="G194" s="291"/>
      <c r="H194" s="291"/>
    </row>
    <row r="195" spans="4:8" ht="18.75" customHeight="1">
      <c r="D195" s="167"/>
      <c r="E195" s="217"/>
      <c r="F195" s="136"/>
      <c r="G195" s="291"/>
      <c r="H195" s="291"/>
    </row>
    <row r="196" spans="4:8" ht="18.75" customHeight="1">
      <c r="D196" s="167"/>
      <c r="E196" s="217"/>
      <c r="F196" s="136"/>
      <c r="G196" s="291"/>
      <c r="H196" s="291"/>
    </row>
    <row r="197" spans="4:8" ht="18.75" customHeight="1">
      <c r="D197" s="167"/>
      <c r="E197" s="217"/>
      <c r="F197" s="136"/>
      <c r="G197" s="291"/>
      <c r="H197" s="291"/>
    </row>
    <row r="198" spans="4:8" ht="18.75" customHeight="1">
      <c r="D198" s="167"/>
      <c r="E198" s="217"/>
      <c r="F198" s="136"/>
      <c r="G198" s="291"/>
      <c r="H198" s="291"/>
    </row>
    <row r="199" spans="4:8" ht="18.75" customHeight="1">
      <c r="D199" s="167"/>
      <c r="E199" s="217"/>
      <c r="F199" s="136"/>
      <c r="G199" s="291"/>
      <c r="H199" s="291"/>
    </row>
    <row r="200" spans="4:8" ht="18.75" customHeight="1">
      <c r="D200" s="167"/>
      <c r="E200" s="217"/>
      <c r="F200" s="136"/>
      <c r="G200" s="291"/>
      <c r="H200" s="291"/>
    </row>
    <row r="201" spans="4:8" ht="18.75" customHeight="1">
      <c r="D201" s="167"/>
      <c r="E201" s="217"/>
      <c r="F201" s="136"/>
      <c r="G201" s="291"/>
      <c r="H201" s="291"/>
    </row>
    <row r="202" spans="4:8" ht="18.75" customHeight="1">
      <c r="D202" s="167"/>
      <c r="E202" s="217"/>
      <c r="F202" s="136"/>
      <c r="G202" s="291"/>
      <c r="H202" s="291"/>
    </row>
    <row r="203" spans="4:8" ht="18.75" customHeight="1">
      <c r="D203" s="167"/>
      <c r="E203" s="217"/>
      <c r="F203" s="136"/>
      <c r="G203" s="291"/>
      <c r="H203" s="291"/>
    </row>
    <row r="204" spans="4:8" ht="18.75" customHeight="1">
      <c r="D204" s="167"/>
      <c r="E204" s="217"/>
      <c r="F204" s="136"/>
      <c r="G204" s="291"/>
      <c r="H204" s="291"/>
    </row>
    <row r="205" spans="4:8" ht="18.75" customHeight="1">
      <c r="D205" s="167"/>
      <c r="E205" s="217"/>
      <c r="F205" s="136"/>
      <c r="G205" s="291"/>
      <c r="H205" s="291"/>
    </row>
    <row r="206" spans="4:8" ht="18.75" customHeight="1">
      <c r="D206" s="167"/>
      <c r="E206" s="217"/>
      <c r="F206" s="136"/>
      <c r="G206" s="291"/>
      <c r="H206" s="291"/>
    </row>
    <row r="207" spans="4:8" ht="18.75" customHeight="1">
      <c r="D207" s="167"/>
      <c r="E207" s="217"/>
      <c r="F207" s="136"/>
      <c r="G207" s="291"/>
      <c r="H207" s="291"/>
    </row>
    <row r="208" spans="4:6" ht="18.75" customHeight="1">
      <c r="D208" s="167"/>
      <c r="E208" s="217"/>
      <c r="F208" s="136"/>
    </row>
    <row r="209" spans="4:6" ht="18.75" customHeight="1">
      <c r="D209" s="167"/>
      <c r="E209" s="217"/>
      <c r="F209" s="136"/>
    </row>
    <row r="210" spans="4:6" ht="18.75" customHeight="1">
      <c r="D210" s="167"/>
      <c r="E210" s="217"/>
      <c r="F210" s="136"/>
    </row>
    <row r="211" spans="4:6" ht="18.75" customHeight="1">
      <c r="D211" s="167"/>
      <c r="E211" s="217"/>
      <c r="F211" s="136"/>
    </row>
    <row r="212" spans="4:6" ht="18.75" customHeight="1">
      <c r="D212" s="167"/>
      <c r="E212" s="217"/>
      <c r="F212" s="136"/>
    </row>
    <row r="213" spans="4:6" ht="18.75" customHeight="1">
      <c r="D213" s="167"/>
      <c r="E213" s="217"/>
      <c r="F213" s="136"/>
    </row>
    <row r="214" spans="4:6" ht="18.75" customHeight="1">
      <c r="D214" s="167"/>
      <c r="E214" s="217"/>
      <c r="F214" s="136"/>
    </row>
    <row r="215" spans="4:6" ht="18.75" customHeight="1">
      <c r="D215" s="167"/>
      <c r="E215" s="217"/>
      <c r="F215" s="136"/>
    </row>
    <row r="216" spans="4:6" ht="18.75" customHeight="1">
      <c r="D216" s="167"/>
      <c r="E216" s="217"/>
      <c r="F216" s="136"/>
    </row>
    <row r="217" spans="4:6" ht="18.75" customHeight="1">
      <c r="D217" s="167"/>
      <c r="E217" s="217"/>
      <c r="F217" s="136"/>
    </row>
    <row r="218" spans="4:6" ht="18.75" customHeight="1">
      <c r="D218" s="167"/>
      <c r="E218" s="217"/>
      <c r="F218" s="136"/>
    </row>
    <row r="219" spans="4:6" ht="18.75" customHeight="1">
      <c r="D219" s="167"/>
      <c r="E219" s="217"/>
      <c r="F219" s="136"/>
    </row>
    <row r="220" spans="4:6" ht="18.75" customHeight="1">
      <c r="D220" s="167"/>
      <c r="E220" s="217"/>
      <c r="F220" s="136"/>
    </row>
    <row r="221" spans="4:6" ht="18.75" customHeight="1">
      <c r="D221" s="167"/>
      <c r="E221" s="217"/>
      <c r="F221" s="136"/>
    </row>
    <row r="222" spans="4:6" ht="18.75" customHeight="1">
      <c r="D222" s="167"/>
      <c r="E222" s="217"/>
      <c r="F222" s="136"/>
    </row>
    <row r="223" spans="4:6" ht="18.75" customHeight="1">
      <c r="D223" s="167"/>
      <c r="E223" s="217"/>
      <c r="F223" s="136"/>
    </row>
    <row r="224" spans="4:6" ht="18.75" customHeight="1">
      <c r="D224" s="167"/>
      <c r="E224" s="217"/>
      <c r="F224" s="136"/>
    </row>
    <row r="225" spans="4:6" ht="18.75" customHeight="1">
      <c r="D225" s="167"/>
      <c r="E225" s="217"/>
      <c r="F225" s="136"/>
    </row>
    <row r="226" spans="4:6" ht="18.75" customHeight="1">
      <c r="D226" s="167"/>
      <c r="E226" s="217"/>
      <c r="F226" s="136"/>
    </row>
    <row r="227" spans="4:6" ht="18.75" customHeight="1">
      <c r="D227" s="167"/>
      <c r="E227" s="217"/>
      <c r="F227" s="136"/>
    </row>
    <row r="228" spans="4:6" ht="18.75" customHeight="1">
      <c r="D228" s="167"/>
      <c r="E228" s="217"/>
      <c r="F228" s="136"/>
    </row>
    <row r="229" spans="4:6" ht="18.75" customHeight="1">
      <c r="D229" s="167"/>
      <c r="E229" s="217"/>
      <c r="F229" s="136"/>
    </row>
    <row r="230" spans="4:6" ht="18.75" customHeight="1">
      <c r="D230" s="167"/>
      <c r="E230" s="217"/>
      <c r="F230" s="136"/>
    </row>
    <row r="231" spans="4:6" ht="18.75" customHeight="1">
      <c r="D231" s="167"/>
      <c r="E231" s="217"/>
      <c r="F231" s="136"/>
    </row>
    <row r="232" spans="4:6" ht="18.75" customHeight="1">
      <c r="D232" s="167"/>
      <c r="E232" s="217"/>
      <c r="F232" s="136"/>
    </row>
    <row r="233" spans="4:6" ht="18.75" customHeight="1">
      <c r="D233" s="167"/>
      <c r="E233" s="217"/>
      <c r="F233" s="136"/>
    </row>
    <row r="234" spans="4:6" ht="18.75" customHeight="1">
      <c r="D234" s="167"/>
      <c r="E234" s="217"/>
      <c r="F234" s="136"/>
    </row>
    <row r="235" spans="4:6" ht="18.75" customHeight="1">
      <c r="D235" s="167"/>
      <c r="E235" s="217"/>
      <c r="F235" s="136"/>
    </row>
    <row r="236" spans="4:6" ht="18.75" customHeight="1">
      <c r="D236" s="167"/>
      <c r="E236" s="217"/>
      <c r="F236" s="136"/>
    </row>
    <row r="237" spans="4:6" ht="18.75" customHeight="1">
      <c r="D237" s="167"/>
      <c r="E237" s="217"/>
      <c r="F237" s="136"/>
    </row>
    <row r="238" spans="4:6" ht="18.75" customHeight="1">
      <c r="D238" s="167"/>
      <c r="E238" s="217"/>
      <c r="F238" s="136"/>
    </row>
    <row r="239" spans="4:6" ht="18.75" customHeight="1">
      <c r="D239" s="167"/>
      <c r="E239" s="217"/>
      <c r="F239" s="136"/>
    </row>
    <row r="240" spans="4:6" ht="18.75" customHeight="1">
      <c r="D240" s="167"/>
      <c r="E240" s="217"/>
      <c r="F240" s="136"/>
    </row>
    <row r="241" spans="4:6" ht="18.75" customHeight="1">
      <c r="D241" s="167"/>
      <c r="E241" s="217"/>
      <c r="F241" s="136"/>
    </row>
    <row r="242" spans="4:6" ht="18.75" customHeight="1">
      <c r="D242" s="167"/>
      <c r="E242" s="217"/>
      <c r="F242" s="136"/>
    </row>
    <row r="243" spans="4:6" ht="18.75" customHeight="1">
      <c r="D243" s="167"/>
      <c r="E243" s="217"/>
      <c r="F243" s="136"/>
    </row>
    <row r="244" spans="4:6" ht="18.75" customHeight="1">
      <c r="D244" s="167"/>
      <c r="E244" s="217"/>
      <c r="F244" s="136"/>
    </row>
    <row r="245" spans="4:6" ht="18.75" customHeight="1">
      <c r="D245" s="167"/>
      <c r="E245" s="217"/>
      <c r="F245" s="136"/>
    </row>
    <row r="246" spans="4:6" ht="18.75" customHeight="1">
      <c r="D246" s="167"/>
      <c r="E246" s="217"/>
      <c r="F246" s="136"/>
    </row>
    <row r="247" spans="4:6" ht="18.75" customHeight="1">
      <c r="D247" s="167"/>
      <c r="E247" s="217"/>
      <c r="F247" s="136"/>
    </row>
    <row r="248" spans="4:6" ht="18.75" customHeight="1">
      <c r="D248" s="167"/>
      <c r="E248" s="217"/>
      <c r="F248" s="136"/>
    </row>
    <row r="249" spans="4:6" ht="18.75" customHeight="1">
      <c r="D249" s="167"/>
      <c r="E249" s="217"/>
      <c r="F249" s="136"/>
    </row>
    <row r="250" spans="4:6" ht="18.75" customHeight="1">
      <c r="D250" s="167"/>
      <c r="E250" s="217"/>
      <c r="F250" s="136"/>
    </row>
    <row r="251" spans="4:6" ht="18.75" customHeight="1">
      <c r="D251" s="167"/>
      <c r="E251" s="217"/>
      <c r="F251" s="136"/>
    </row>
    <row r="252" spans="4:6" ht="18.75" customHeight="1">
      <c r="D252" s="167"/>
      <c r="E252" s="217"/>
      <c r="F252" s="136"/>
    </row>
    <row r="253" spans="4:6" ht="18.75" customHeight="1">
      <c r="D253" s="167"/>
      <c r="E253" s="217"/>
      <c r="F253" s="136"/>
    </row>
    <row r="254" spans="4:6" ht="18.75" customHeight="1">
      <c r="D254" s="167"/>
      <c r="E254" s="217"/>
      <c r="F254" s="136"/>
    </row>
    <row r="255" spans="4:6" ht="18.75" customHeight="1">
      <c r="D255" s="167"/>
      <c r="E255" s="217"/>
      <c r="F255" s="136"/>
    </row>
    <row r="256" spans="4:6" ht="18.75" customHeight="1">
      <c r="D256" s="167"/>
      <c r="E256" s="217"/>
      <c r="F256" s="136"/>
    </row>
    <row r="257" spans="4:6" ht="18.75" customHeight="1">
      <c r="D257" s="167"/>
      <c r="E257" s="217"/>
      <c r="F257" s="136"/>
    </row>
    <row r="258" spans="4:6" ht="18" customHeight="1">
      <c r="D258" s="167"/>
      <c r="E258" s="217"/>
      <c r="F258" s="136"/>
    </row>
    <row r="259" spans="4:6" ht="18.75" customHeight="1">
      <c r="D259" s="167"/>
      <c r="E259" s="217"/>
      <c r="F259" s="136"/>
    </row>
    <row r="260" spans="4:6" ht="18.75" customHeight="1">
      <c r="D260" s="167"/>
      <c r="E260" s="217"/>
      <c r="F260" s="136"/>
    </row>
    <row r="261" spans="4:6" ht="18.75" customHeight="1">
      <c r="D261" s="167"/>
      <c r="E261" s="217"/>
      <c r="F261" s="136"/>
    </row>
    <row r="262" spans="4:6" ht="18.75" customHeight="1">
      <c r="D262" s="167"/>
      <c r="F262" s="136"/>
    </row>
    <row r="263" spans="4:6" ht="18.75" customHeight="1">
      <c r="D263" s="167"/>
      <c r="F263" s="136"/>
    </row>
    <row r="264" spans="4:6" ht="18.75" customHeight="1">
      <c r="D264" s="167"/>
      <c r="F264" s="136"/>
    </row>
    <row r="265" spans="4:6" ht="18.75" customHeight="1">
      <c r="D265" s="167"/>
      <c r="F265" s="136"/>
    </row>
    <row r="266" spans="4:6" ht="18.75" customHeight="1">
      <c r="D266" s="167"/>
      <c r="F266" s="136"/>
    </row>
    <row r="267" spans="4:6" ht="18.75" customHeight="1">
      <c r="D267" s="167"/>
      <c r="F267" s="136"/>
    </row>
    <row r="268" spans="4:6" ht="18.75" customHeight="1">
      <c r="D268" s="167"/>
      <c r="F268" s="136"/>
    </row>
    <row r="269" spans="4:6" ht="18.75" customHeight="1">
      <c r="D269" s="167"/>
      <c r="F269" s="136"/>
    </row>
    <row r="270" spans="4:6" ht="18.75" customHeight="1">
      <c r="D270" s="167"/>
      <c r="F270" s="136"/>
    </row>
    <row r="271" spans="4:6" ht="18.75" customHeight="1">
      <c r="D271" s="167"/>
      <c r="F271" s="136"/>
    </row>
    <row r="272" spans="4:6" ht="18.75" customHeight="1">
      <c r="D272" s="167"/>
      <c r="F272" s="136"/>
    </row>
    <row r="273" spans="4:6" ht="18.75" customHeight="1">
      <c r="D273" s="167"/>
      <c r="F273" s="136"/>
    </row>
    <row r="274" spans="4:6" ht="18.75" customHeight="1">
      <c r="D274" s="167"/>
      <c r="F274" s="136"/>
    </row>
    <row r="275" spans="4:6" ht="18.75" customHeight="1">
      <c r="D275" s="167"/>
      <c r="F275" s="136"/>
    </row>
    <row r="276" spans="4:6" ht="18.75" customHeight="1">
      <c r="D276" s="167"/>
      <c r="F276" s="136"/>
    </row>
    <row r="277" spans="4:6" ht="18.75" customHeight="1">
      <c r="D277" s="167"/>
      <c r="F277" s="136"/>
    </row>
    <row r="278" ht="18.75" customHeight="1">
      <c r="D278" s="167"/>
    </row>
    <row r="279" ht="18.75" customHeight="1">
      <c r="D279" s="167"/>
    </row>
    <row r="280" ht="18.75" customHeight="1">
      <c r="D280" s="167"/>
    </row>
    <row r="281" ht="18.75" customHeight="1">
      <c r="D281" s="167"/>
    </row>
    <row r="282" ht="18.75" customHeight="1">
      <c r="D282" s="167"/>
    </row>
    <row r="283" ht="18.75" customHeight="1">
      <c r="D283" s="167"/>
    </row>
    <row r="284" ht="18.75" customHeight="1">
      <c r="D284" s="167"/>
    </row>
    <row r="285" ht="18.75" customHeight="1">
      <c r="D285" s="167"/>
    </row>
    <row r="286" ht="18.75" customHeight="1">
      <c r="D286" s="167"/>
    </row>
    <row r="287" ht="18.75" customHeight="1">
      <c r="D287" s="167"/>
    </row>
    <row r="288" ht="18.75" customHeight="1">
      <c r="D288" s="167"/>
    </row>
    <row r="289" ht="18.75" customHeight="1">
      <c r="D289" s="167"/>
    </row>
    <row r="290" ht="18.75" customHeight="1">
      <c r="D290" s="167"/>
    </row>
    <row r="291" ht="18.75" customHeight="1">
      <c r="D291" s="167"/>
    </row>
    <row r="292" ht="18.75" customHeight="1">
      <c r="D292" s="167"/>
    </row>
    <row r="293" ht="18.75" customHeight="1">
      <c r="D293" s="167"/>
    </row>
    <row r="294" ht="18.75" customHeight="1">
      <c r="D294" s="167"/>
    </row>
    <row r="295" ht="18.75" customHeight="1">
      <c r="D295" s="167"/>
    </row>
    <row r="296" ht="18.75" customHeight="1">
      <c r="D296" s="167"/>
    </row>
    <row r="297" ht="18.75" customHeight="1">
      <c r="D297" s="167"/>
    </row>
    <row r="298" ht="18.75" customHeight="1">
      <c r="D298" s="167"/>
    </row>
    <row r="299" ht="18.75" customHeight="1">
      <c r="D299" s="167"/>
    </row>
    <row r="300" ht="18.75" customHeight="1">
      <c r="D300" s="167"/>
    </row>
    <row r="301" ht="18.75" customHeight="1">
      <c r="D301" s="167"/>
    </row>
    <row r="302" ht="18.75" customHeight="1">
      <c r="D302" s="167"/>
    </row>
    <row r="303" ht="18.75" customHeight="1">
      <c r="D303" s="167"/>
    </row>
    <row r="304" ht="18.75" customHeight="1">
      <c r="D304" s="167"/>
    </row>
    <row r="305" ht="18.75" customHeight="1">
      <c r="D305" s="167"/>
    </row>
    <row r="306" ht="18.75" customHeight="1">
      <c r="D306" s="167"/>
    </row>
    <row r="307" ht="18.75" customHeight="1">
      <c r="D307" s="167"/>
    </row>
    <row r="308" ht="18.75" customHeight="1">
      <c r="D308" s="167"/>
    </row>
    <row r="309" ht="18.75" customHeight="1">
      <c r="D309" s="167"/>
    </row>
    <row r="310" ht="18.75" customHeight="1">
      <c r="D310" s="167"/>
    </row>
    <row r="311" ht="18.75" customHeight="1">
      <c r="D311" s="167"/>
    </row>
    <row r="312" ht="18.75" customHeight="1">
      <c r="D312" s="167"/>
    </row>
    <row r="313" ht="18.75" customHeight="1">
      <c r="D313" s="167"/>
    </row>
    <row r="314" ht="18.75" customHeight="1">
      <c r="D314" s="167"/>
    </row>
    <row r="315" ht="18.75" customHeight="1">
      <c r="D315" s="167"/>
    </row>
    <row r="316" ht="18.75" customHeight="1">
      <c r="D316" s="167"/>
    </row>
    <row r="317" ht="18.75" customHeight="1">
      <c r="D317" s="167"/>
    </row>
    <row r="318" ht="18.75" customHeight="1">
      <c r="D318" s="167"/>
    </row>
    <row r="319" ht="18.75" customHeight="1">
      <c r="D319" s="167"/>
    </row>
    <row r="320" ht="18.75" customHeight="1">
      <c r="D320" s="167"/>
    </row>
    <row r="321" ht="18.75" customHeight="1">
      <c r="D321" s="167"/>
    </row>
    <row r="322" ht="18.75" customHeight="1">
      <c r="D322" s="167"/>
    </row>
    <row r="323" ht="18.75" customHeight="1">
      <c r="D323" s="167"/>
    </row>
    <row r="324" ht="18.75" customHeight="1">
      <c r="D324" s="167"/>
    </row>
    <row r="325" ht="18.75" customHeight="1">
      <c r="D325" s="167"/>
    </row>
    <row r="326" ht="18.75" customHeight="1">
      <c r="D326" s="167"/>
    </row>
    <row r="327" ht="18.75" customHeight="1">
      <c r="D327" s="167"/>
    </row>
    <row r="328" ht="18.75" customHeight="1">
      <c r="D328" s="167"/>
    </row>
    <row r="329" ht="18.75" customHeight="1">
      <c r="D329" s="167"/>
    </row>
    <row r="330" ht="18.75" customHeight="1">
      <c r="D330" s="167"/>
    </row>
    <row r="331" ht="18.75" customHeight="1">
      <c r="D331" s="167"/>
    </row>
    <row r="332" ht="18.75" customHeight="1">
      <c r="D332" s="167"/>
    </row>
    <row r="333" ht="18.75" customHeight="1">
      <c r="D333" s="167"/>
    </row>
    <row r="334" ht="18.75" customHeight="1">
      <c r="D334" s="167"/>
    </row>
    <row r="335" ht="18.75" customHeight="1">
      <c r="D335" s="167"/>
    </row>
    <row r="336" ht="18.75" customHeight="1">
      <c r="D336" s="167"/>
    </row>
    <row r="337" ht="18.75" customHeight="1">
      <c r="D337" s="167"/>
    </row>
    <row r="338" ht="18.75" customHeight="1">
      <c r="D338" s="167"/>
    </row>
    <row r="339" ht="18.75" customHeight="1">
      <c r="D339" s="167"/>
    </row>
    <row r="340" ht="18.75" customHeight="1">
      <c r="D340" s="167"/>
    </row>
    <row r="341" ht="18.75" customHeight="1">
      <c r="D341" s="167"/>
    </row>
    <row r="342" ht="18.75" customHeight="1">
      <c r="D342" s="167"/>
    </row>
    <row r="343" ht="18.75" customHeight="1">
      <c r="D343" s="167"/>
    </row>
    <row r="344" ht="18.75" customHeight="1">
      <c r="D344" s="167"/>
    </row>
    <row r="345" ht="18.75" customHeight="1">
      <c r="D345" s="167"/>
    </row>
    <row r="346" ht="18.75" customHeight="1">
      <c r="D346" s="167"/>
    </row>
    <row r="347" ht="18.75" customHeight="1">
      <c r="D347" s="167"/>
    </row>
    <row r="348" ht="18.75" customHeight="1">
      <c r="D348" s="167"/>
    </row>
    <row r="349" ht="18.75" customHeight="1">
      <c r="D349" s="167"/>
    </row>
    <row r="350" ht="18.75" customHeight="1">
      <c r="D350" s="167"/>
    </row>
    <row r="351" ht="18.75" customHeight="1">
      <c r="D351" s="167"/>
    </row>
    <row r="352" ht="18.75" customHeight="1">
      <c r="D352" s="167"/>
    </row>
    <row r="353" ht="18.75" customHeight="1">
      <c r="D353" s="167"/>
    </row>
    <row r="354" ht="18.75" customHeight="1">
      <c r="D354" s="167"/>
    </row>
    <row r="355" ht="18.75" customHeight="1">
      <c r="D355" s="167"/>
    </row>
    <row r="356" ht="18.75" customHeight="1">
      <c r="D356" s="167"/>
    </row>
    <row r="357" ht="18.75" customHeight="1">
      <c r="D357" s="167"/>
    </row>
    <row r="358" ht="18.75" customHeight="1">
      <c r="D358" s="167"/>
    </row>
    <row r="359" ht="18.75" customHeight="1">
      <c r="D359" s="167"/>
    </row>
    <row r="360" ht="18.75" customHeight="1">
      <c r="D360" s="167"/>
    </row>
    <row r="361" ht="18.75" customHeight="1">
      <c r="D361" s="167"/>
    </row>
    <row r="362" ht="18.75" customHeight="1">
      <c r="D362" s="167"/>
    </row>
    <row r="363" ht="18.75" customHeight="1">
      <c r="D363" s="167"/>
    </row>
    <row r="364" ht="18.75" customHeight="1">
      <c r="D364" s="167"/>
    </row>
    <row r="365" ht="18.75" customHeight="1">
      <c r="D365" s="167"/>
    </row>
    <row r="366" ht="18.75" customHeight="1">
      <c r="D366" s="167"/>
    </row>
    <row r="367" ht="18.75" customHeight="1">
      <c r="D367" s="167"/>
    </row>
    <row r="368" ht="18.75" customHeight="1">
      <c r="D368" s="167"/>
    </row>
    <row r="369" ht="18.75" customHeight="1">
      <c r="D369" s="167"/>
    </row>
    <row r="370" ht="18.75" customHeight="1">
      <c r="D370" s="167"/>
    </row>
    <row r="371" ht="18.75" customHeight="1">
      <c r="D371" s="167"/>
    </row>
    <row r="372" ht="18.75" customHeight="1">
      <c r="D372" s="167"/>
    </row>
    <row r="373" ht="18.75" customHeight="1">
      <c r="D373" s="167"/>
    </row>
    <row r="374" ht="18.75" customHeight="1">
      <c r="D374" s="167"/>
    </row>
    <row r="375" ht="18.75" customHeight="1">
      <c r="D375" s="167"/>
    </row>
    <row r="376" ht="18.75" customHeight="1">
      <c r="D376" s="167"/>
    </row>
    <row r="377" ht="18.75" customHeight="1">
      <c r="D377" s="167"/>
    </row>
    <row r="378" ht="18.75" customHeight="1">
      <c r="D378" s="167"/>
    </row>
    <row r="379" ht="18.75" customHeight="1">
      <c r="D379" s="167"/>
    </row>
    <row r="380" ht="18.75" customHeight="1">
      <c r="D380" s="167"/>
    </row>
    <row r="381" ht="18.75" customHeight="1">
      <c r="D381" s="167"/>
    </row>
    <row r="382" ht="18.75" customHeight="1">
      <c r="D382" s="167"/>
    </row>
    <row r="383" ht="18.75" customHeight="1">
      <c r="D383" s="167"/>
    </row>
    <row r="384" ht="18.75" customHeight="1">
      <c r="D384" s="167"/>
    </row>
    <row r="385" ht="18.75" customHeight="1">
      <c r="D385" s="167"/>
    </row>
    <row r="386" ht="18.75" customHeight="1">
      <c r="D386" s="167"/>
    </row>
    <row r="387" ht="18.75" customHeight="1">
      <c r="D387" s="167"/>
    </row>
    <row r="388" ht="18.75" customHeight="1">
      <c r="D388" s="167"/>
    </row>
    <row r="389" ht="18.75" customHeight="1">
      <c r="D389" s="167"/>
    </row>
    <row r="390" ht="18.75" customHeight="1">
      <c r="D390" s="167"/>
    </row>
    <row r="391" ht="18.75" customHeight="1">
      <c r="D391" s="167"/>
    </row>
    <row r="392" ht="18.75" customHeight="1">
      <c r="D392" s="167"/>
    </row>
    <row r="393" ht="18.75" customHeight="1">
      <c r="D393" s="167"/>
    </row>
    <row r="394" ht="18.75" customHeight="1">
      <c r="D394" s="167"/>
    </row>
    <row r="395" ht="18.75" customHeight="1">
      <c r="D395" s="167"/>
    </row>
    <row r="396" ht="18.75" customHeight="1">
      <c r="D396" s="167"/>
    </row>
    <row r="397" ht="18.75" customHeight="1">
      <c r="D397" s="167"/>
    </row>
    <row r="398" ht="18.75" customHeight="1">
      <c r="D398" s="167"/>
    </row>
    <row r="399" ht="18.75" customHeight="1">
      <c r="D399" s="167"/>
    </row>
    <row r="400" ht="18.75" customHeight="1">
      <c r="D400" s="167"/>
    </row>
    <row r="401" ht="18.75" customHeight="1">
      <c r="D401" s="167"/>
    </row>
    <row r="402" ht="18.75" customHeight="1">
      <c r="D402" s="167"/>
    </row>
    <row r="403" ht="18.75" customHeight="1">
      <c r="D403" s="167"/>
    </row>
    <row r="404" ht="18.75" customHeight="1">
      <c r="D404" s="167"/>
    </row>
    <row r="405" ht="18.75" customHeight="1">
      <c r="D405" s="167"/>
    </row>
    <row r="406" ht="18.75" customHeight="1">
      <c r="D406" s="167"/>
    </row>
    <row r="407" ht="18.75" customHeight="1">
      <c r="D407" s="167"/>
    </row>
    <row r="408" ht="18.75" customHeight="1">
      <c r="D408" s="167"/>
    </row>
    <row r="409" ht="18.75" customHeight="1">
      <c r="D409" s="167"/>
    </row>
    <row r="410" ht="18.75" customHeight="1">
      <c r="D410" s="167"/>
    </row>
    <row r="411" ht="18.75" customHeight="1">
      <c r="D411" s="167"/>
    </row>
    <row r="412" ht="18.75" customHeight="1">
      <c r="D412" s="167"/>
    </row>
    <row r="413" ht="18.75" customHeight="1">
      <c r="D413" s="167"/>
    </row>
    <row r="414" ht="18.75" customHeight="1">
      <c r="D414" s="167"/>
    </row>
    <row r="415" ht="18.75" customHeight="1">
      <c r="D415" s="167"/>
    </row>
    <row r="416" ht="18.75" customHeight="1">
      <c r="D416" s="167"/>
    </row>
    <row r="417" ht="18.75" customHeight="1">
      <c r="D417" s="167"/>
    </row>
    <row r="418" ht="18.75" customHeight="1">
      <c r="D418" s="167"/>
    </row>
    <row r="419" ht="18.75" customHeight="1">
      <c r="D419" s="167"/>
    </row>
    <row r="420" ht="18.75" customHeight="1">
      <c r="D420" s="167"/>
    </row>
    <row r="421" ht="18.75" customHeight="1">
      <c r="D421" s="167"/>
    </row>
    <row r="422" ht="18.75" customHeight="1">
      <c r="D422" s="167"/>
    </row>
    <row r="423" ht="18.75" customHeight="1">
      <c r="D423" s="167"/>
    </row>
    <row r="424" ht="18.75" customHeight="1">
      <c r="D424" s="167"/>
    </row>
    <row r="425" ht="18.75" customHeight="1">
      <c r="D425" s="167"/>
    </row>
    <row r="426" ht="18.75" customHeight="1">
      <c r="D426" s="167"/>
    </row>
    <row r="427" ht="18.75" customHeight="1">
      <c r="D427" s="167"/>
    </row>
    <row r="428" ht="18.75" customHeight="1">
      <c r="D428" s="167"/>
    </row>
    <row r="429" ht="18.75" customHeight="1">
      <c r="D429" s="167"/>
    </row>
    <row r="430" ht="18.75" customHeight="1">
      <c r="D430" s="167"/>
    </row>
    <row r="431" ht="18.75" customHeight="1">
      <c r="D431" s="167"/>
    </row>
    <row r="432" ht="18.75" customHeight="1">
      <c r="D432" s="167"/>
    </row>
    <row r="433" ht="18.75" customHeight="1">
      <c r="D433" s="167"/>
    </row>
    <row r="434" ht="18.75" customHeight="1">
      <c r="D434" s="167"/>
    </row>
    <row r="435" ht="18.75" customHeight="1">
      <c r="D435" s="167"/>
    </row>
    <row r="436" ht="18.75" customHeight="1">
      <c r="D436" s="167"/>
    </row>
    <row r="437" ht="18.75" customHeight="1">
      <c r="D437" s="167"/>
    </row>
    <row r="438" ht="18.75" customHeight="1">
      <c r="D438" s="167"/>
    </row>
    <row r="439" ht="18.75" customHeight="1">
      <c r="D439" s="167"/>
    </row>
    <row r="440" ht="18.75" customHeight="1">
      <c r="D440" s="167"/>
    </row>
    <row r="441" ht="18.75" customHeight="1">
      <c r="D441" s="167"/>
    </row>
    <row r="442" ht="18.75" customHeight="1">
      <c r="D442" s="167"/>
    </row>
    <row r="443" ht="18.75" customHeight="1">
      <c r="D443" s="167"/>
    </row>
    <row r="444" ht="18.75" customHeight="1">
      <c r="D444" s="167"/>
    </row>
    <row r="445" ht="18.75" customHeight="1">
      <c r="D445" s="167"/>
    </row>
    <row r="446" ht="18.75" customHeight="1">
      <c r="D446" s="167"/>
    </row>
    <row r="447" ht="18.75" customHeight="1">
      <c r="D447" s="167"/>
    </row>
    <row r="448" ht="18.75" customHeight="1">
      <c r="D448" s="167"/>
    </row>
    <row r="449" ht="18.75" customHeight="1">
      <c r="D449" s="167"/>
    </row>
    <row r="450" ht="18.75" customHeight="1">
      <c r="D450" s="167"/>
    </row>
    <row r="451" ht="18.75" customHeight="1">
      <c r="D451" s="167"/>
    </row>
    <row r="452" ht="18.75" customHeight="1">
      <c r="D452" s="167"/>
    </row>
    <row r="453" ht="18.75" customHeight="1">
      <c r="D453" s="167"/>
    </row>
    <row r="454" ht="18.75" customHeight="1">
      <c r="D454" s="167"/>
    </row>
    <row r="455" ht="18.75" customHeight="1">
      <c r="D455" s="167"/>
    </row>
    <row r="456" ht="18.75" customHeight="1">
      <c r="D456" s="167"/>
    </row>
    <row r="457" ht="18.75" customHeight="1">
      <c r="D457" s="167"/>
    </row>
    <row r="458" ht="18.75" customHeight="1">
      <c r="D458" s="167"/>
    </row>
    <row r="459" ht="18.75" customHeight="1">
      <c r="D459" s="167"/>
    </row>
    <row r="460" ht="18.75" customHeight="1">
      <c r="D460" s="167"/>
    </row>
    <row r="461" ht="18.75" customHeight="1">
      <c r="D461" s="167"/>
    </row>
    <row r="462" ht="18.75" customHeight="1">
      <c r="D462" s="167"/>
    </row>
    <row r="463" ht="18.75" customHeight="1">
      <c r="D463" s="167"/>
    </row>
    <row r="464" ht="18.75" customHeight="1">
      <c r="D464" s="167"/>
    </row>
    <row r="465" ht="18.75" customHeight="1">
      <c r="D465" s="167"/>
    </row>
    <row r="466" ht="18.75" customHeight="1">
      <c r="D466" s="167"/>
    </row>
    <row r="467" ht="18.75" customHeight="1">
      <c r="D467" s="167"/>
    </row>
    <row r="468" ht="18.75" customHeight="1">
      <c r="D468" s="167"/>
    </row>
    <row r="469" ht="18.75" customHeight="1">
      <c r="D469" s="167"/>
    </row>
    <row r="470" ht="18.75" customHeight="1">
      <c r="D470" s="167"/>
    </row>
    <row r="471" ht="18.75" customHeight="1">
      <c r="D471" s="167"/>
    </row>
    <row r="472" ht="18.75" customHeight="1">
      <c r="D472" s="167"/>
    </row>
    <row r="473" ht="18.75" customHeight="1">
      <c r="D473" s="167"/>
    </row>
    <row r="474" ht="18.75" customHeight="1">
      <c r="D474" s="167"/>
    </row>
    <row r="475" ht="18.75" customHeight="1">
      <c r="D475" s="167"/>
    </row>
    <row r="476" ht="18.75" customHeight="1">
      <c r="D476" s="167"/>
    </row>
    <row r="477" ht="18.75" customHeight="1">
      <c r="D477" s="167"/>
    </row>
    <row r="478" ht="18.75" customHeight="1">
      <c r="D478" s="167"/>
    </row>
    <row r="479" ht="18.75" customHeight="1">
      <c r="D479" s="167"/>
    </row>
    <row r="480" ht="18.75" customHeight="1">
      <c r="D480" s="167"/>
    </row>
    <row r="481" ht="18.75" customHeight="1">
      <c r="D481" s="167"/>
    </row>
    <row r="482" ht="18.75" customHeight="1">
      <c r="D482" s="167"/>
    </row>
    <row r="483" ht="18.75" customHeight="1">
      <c r="D483" s="167"/>
    </row>
    <row r="484" ht="18.75" customHeight="1">
      <c r="D484" s="167"/>
    </row>
    <row r="485" ht="18.75" customHeight="1">
      <c r="D485" s="167"/>
    </row>
    <row r="486" ht="18.75" customHeight="1">
      <c r="D486" s="167"/>
    </row>
    <row r="487" ht="18.75" customHeight="1">
      <c r="D487" s="167"/>
    </row>
    <row r="488" ht="18.75" customHeight="1">
      <c r="D488" s="167"/>
    </row>
    <row r="489" ht="18.75" customHeight="1">
      <c r="D489" s="167"/>
    </row>
    <row r="490" ht="18.75" customHeight="1">
      <c r="D490" s="167"/>
    </row>
    <row r="491" ht="18.75" customHeight="1">
      <c r="D491" s="167"/>
    </row>
    <row r="492" ht="18.75" customHeight="1">
      <c r="D492" s="167"/>
    </row>
    <row r="493" ht="18.75" customHeight="1">
      <c r="D493" s="167"/>
    </row>
    <row r="494" ht="18.75" customHeight="1">
      <c r="D494" s="167"/>
    </row>
    <row r="495" ht="18.75" customHeight="1">
      <c r="D495" s="167"/>
    </row>
    <row r="496" ht="18.75" customHeight="1">
      <c r="D496" s="167"/>
    </row>
    <row r="497" ht="18.75" customHeight="1">
      <c r="D497" s="167"/>
    </row>
    <row r="498" ht="18.75" customHeight="1">
      <c r="D498" s="167"/>
    </row>
    <row r="499" ht="18.75" customHeight="1">
      <c r="D499" s="167"/>
    </row>
    <row r="500" ht="18.75" customHeight="1">
      <c r="D500" s="167"/>
    </row>
    <row r="501" ht="18.75" customHeight="1">
      <c r="D501" s="167"/>
    </row>
    <row r="502" ht="18.75" customHeight="1">
      <c r="D502" s="167"/>
    </row>
    <row r="503" ht="18.75" customHeight="1">
      <c r="D503" s="167"/>
    </row>
    <row r="504" ht="18.75" customHeight="1">
      <c r="D504" s="167"/>
    </row>
    <row r="505" ht="18.75" customHeight="1">
      <c r="D505" s="167"/>
    </row>
    <row r="506" ht="18.75" customHeight="1">
      <c r="D506" s="167"/>
    </row>
    <row r="507" ht="18.75" customHeight="1">
      <c r="D507" s="167"/>
    </row>
    <row r="508" ht="18.75" customHeight="1">
      <c r="D508" s="167"/>
    </row>
    <row r="509" ht="18.75" customHeight="1">
      <c r="D509" s="167"/>
    </row>
    <row r="510" ht="18.75" customHeight="1">
      <c r="D510" s="167"/>
    </row>
    <row r="511" ht="18.75" customHeight="1">
      <c r="D511" s="167"/>
    </row>
    <row r="512" ht="18.75" customHeight="1">
      <c r="D512" s="167"/>
    </row>
    <row r="513" ht="18.75" customHeight="1">
      <c r="D513" s="167"/>
    </row>
    <row r="514" ht="18.75" customHeight="1">
      <c r="D514" s="167"/>
    </row>
    <row r="515" ht="18.75" customHeight="1">
      <c r="D515" s="167"/>
    </row>
    <row r="516" ht="18.75" customHeight="1">
      <c r="D516" s="167"/>
    </row>
    <row r="517" ht="18.75" customHeight="1">
      <c r="D517" s="167"/>
    </row>
    <row r="518" ht="18.75" customHeight="1">
      <c r="D518" s="167"/>
    </row>
    <row r="519" ht="18.75" customHeight="1">
      <c r="D519" s="167"/>
    </row>
    <row r="520" ht="18.75" customHeight="1">
      <c r="D520" s="167"/>
    </row>
    <row r="521" ht="18.75" customHeight="1">
      <c r="D521" s="167"/>
    </row>
    <row r="522" ht="18.75" customHeight="1">
      <c r="D522" s="167"/>
    </row>
    <row r="523" ht="18.75" customHeight="1">
      <c r="D523" s="167"/>
    </row>
    <row r="524" ht="18.75" customHeight="1">
      <c r="D524" s="167"/>
    </row>
    <row r="525" ht="18.75" customHeight="1">
      <c r="D525" s="167"/>
    </row>
    <row r="526" ht="18.75" customHeight="1">
      <c r="D526" s="167"/>
    </row>
    <row r="527" ht="18.75" customHeight="1">
      <c r="D527" s="167"/>
    </row>
    <row r="528" ht="18.75" customHeight="1">
      <c r="D528" s="167"/>
    </row>
    <row r="529" ht="18.75" customHeight="1">
      <c r="D529" s="167"/>
    </row>
    <row r="530" ht="18.75" customHeight="1">
      <c r="D530" s="167"/>
    </row>
    <row r="531" ht="18.75" customHeight="1">
      <c r="D531" s="167"/>
    </row>
    <row r="532" ht="18.75" customHeight="1">
      <c r="D532" s="167"/>
    </row>
    <row r="533" ht="18.75" customHeight="1">
      <c r="D533" s="167"/>
    </row>
    <row r="534" ht="18.75" customHeight="1">
      <c r="D534" s="167"/>
    </row>
    <row r="535" ht="18.75" customHeight="1">
      <c r="D535" s="167"/>
    </row>
    <row r="536" ht="18.75" customHeight="1">
      <c r="D536" s="167"/>
    </row>
    <row r="537" ht="18.75" customHeight="1">
      <c r="D537" s="167"/>
    </row>
    <row r="538" ht="18.75" customHeight="1">
      <c r="D538" s="167"/>
    </row>
    <row r="539" ht="18.75" customHeight="1">
      <c r="D539" s="167"/>
    </row>
    <row r="540" ht="18.75" customHeight="1">
      <c r="D540" s="167"/>
    </row>
    <row r="541" ht="18.75" customHeight="1">
      <c r="D541" s="167"/>
    </row>
    <row r="542" ht="18.75" customHeight="1">
      <c r="D542" s="167"/>
    </row>
    <row r="543" ht="18.75" customHeight="1">
      <c r="D543" s="167"/>
    </row>
    <row r="544" ht="18.75" customHeight="1">
      <c r="D544" s="167"/>
    </row>
    <row r="545" ht="18.75" customHeight="1">
      <c r="D545" s="167"/>
    </row>
    <row r="546" ht="18.75" customHeight="1">
      <c r="D546" s="167"/>
    </row>
    <row r="547" ht="18.75" customHeight="1">
      <c r="D547" s="167"/>
    </row>
    <row r="548" ht="18.75" customHeight="1">
      <c r="D548" s="167"/>
    </row>
    <row r="549" ht="18.75" customHeight="1">
      <c r="D549" s="167"/>
    </row>
    <row r="550" ht="18.75" customHeight="1">
      <c r="D550" s="167"/>
    </row>
    <row r="551" ht="18.75" customHeight="1">
      <c r="D551" s="167"/>
    </row>
    <row r="552" ht="18.75" customHeight="1">
      <c r="D552" s="167"/>
    </row>
    <row r="553" ht="18.75" customHeight="1">
      <c r="D553" s="167"/>
    </row>
    <row r="554" ht="18.75" customHeight="1">
      <c r="D554" s="167"/>
    </row>
    <row r="555" ht="18.75" customHeight="1">
      <c r="D555" s="167"/>
    </row>
    <row r="556" ht="18.75" customHeight="1">
      <c r="D556" s="167"/>
    </row>
    <row r="557" ht="18.75" customHeight="1">
      <c r="D557" s="167"/>
    </row>
    <row r="558" ht="18.75" customHeight="1">
      <c r="D558" s="167"/>
    </row>
    <row r="559" ht="18.75" customHeight="1">
      <c r="D559" s="167"/>
    </row>
    <row r="560" ht="18.75" customHeight="1">
      <c r="D560" s="167"/>
    </row>
    <row r="561" ht="18.75" customHeight="1">
      <c r="D561" s="167"/>
    </row>
    <row r="562" ht="18.75" customHeight="1">
      <c r="D562" s="167"/>
    </row>
    <row r="563" ht="18.75" customHeight="1">
      <c r="D563" s="167"/>
    </row>
    <row r="564" ht="18.75" customHeight="1">
      <c r="D564" s="167"/>
    </row>
    <row r="565" ht="18.75" customHeight="1">
      <c r="D565" s="167"/>
    </row>
    <row r="566" ht="18.75" customHeight="1">
      <c r="D566" s="167"/>
    </row>
    <row r="567" ht="18.75" customHeight="1">
      <c r="D567" s="167"/>
    </row>
    <row r="568" ht="18.75" customHeight="1">
      <c r="D568" s="167"/>
    </row>
    <row r="569" ht="18.75" customHeight="1">
      <c r="D569" s="167"/>
    </row>
    <row r="570" ht="18.75" customHeight="1">
      <c r="D570" s="167"/>
    </row>
    <row r="571" ht="18.75" customHeight="1">
      <c r="D571" s="167"/>
    </row>
    <row r="572" ht="18.75" customHeight="1">
      <c r="D572" s="167"/>
    </row>
    <row r="573" ht="18.75" customHeight="1">
      <c r="D573" s="167"/>
    </row>
    <row r="574" ht="18.75" customHeight="1">
      <c r="D574" s="167"/>
    </row>
    <row r="575" ht="18.75" customHeight="1">
      <c r="D575" s="167"/>
    </row>
    <row r="576" ht="18.75" customHeight="1">
      <c r="D576" s="167"/>
    </row>
    <row r="577" ht="18.75" customHeight="1">
      <c r="D577" s="167"/>
    </row>
    <row r="578" ht="18.75" customHeight="1">
      <c r="D578" s="167"/>
    </row>
    <row r="579" ht="18.75" customHeight="1">
      <c r="D579" s="167"/>
    </row>
    <row r="580" ht="18.75" customHeight="1">
      <c r="D580" s="167"/>
    </row>
    <row r="581" ht="18.75" customHeight="1">
      <c r="D581" s="167"/>
    </row>
    <row r="582" ht="18.75" customHeight="1">
      <c r="D582" s="167"/>
    </row>
    <row r="583" ht="18.75" customHeight="1">
      <c r="D583" s="167"/>
    </row>
    <row r="584" ht="18.75" customHeight="1">
      <c r="D584" s="167"/>
    </row>
    <row r="585" ht="18.75" customHeight="1">
      <c r="D585" s="167"/>
    </row>
    <row r="586" ht="18.75" customHeight="1">
      <c r="D586" s="167"/>
    </row>
    <row r="587" ht="18.75" customHeight="1">
      <c r="D587" s="167"/>
    </row>
    <row r="588" ht="18.75" customHeight="1">
      <c r="D588" s="167"/>
    </row>
    <row r="589" ht="18.75" customHeight="1">
      <c r="D589" s="167"/>
    </row>
    <row r="590" ht="18.75" customHeight="1">
      <c r="D590" s="167"/>
    </row>
    <row r="591" ht="18.75" customHeight="1">
      <c r="D591" s="167"/>
    </row>
    <row r="592" ht="18.75" customHeight="1">
      <c r="D592" s="167"/>
    </row>
    <row r="593" ht="18.75" customHeight="1">
      <c r="D593" s="167"/>
    </row>
    <row r="594" ht="18.75" customHeight="1">
      <c r="D594" s="167"/>
    </row>
    <row r="595" ht="18.75" customHeight="1">
      <c r="D595" s="167"/>
    </row>
    <row r="596" ht="18.75" customHeight="1">
      <c r="D596" s="167"/>
    </row>
    <row r="597" ht="18.75" customHeight="1">
      <c r="D597" s="167"/>
    </row>
    <row r="598" ht="18.75" customHeight="1">
      <c r="D598" s="167"/>
    </row>
    <row r="599" ht="18.75" customHeight="1">
      <c r="D599" s="167"/>
    </row>
    <row r="600" ht="18.75" customHeight="1">
      <c r="D600" s="167"/>
    </row>
    <row r="601" ht="18.75" customHeight="1">
      <c r="D601" s="167"/>
    </row>
    <row r="602" ht="18.75" customHeight="1">
      <c r="D602" s="167"/>
    </row>
    <row r="603" ht="18.75" customHeight="1">
      <c r="D603" s="167"/>
    </row>
    <row r="604" ht="18.75" customHeight="1">
      <c r="D604" s="167"/>
    </row>
    <row r="605" ht="18.75" customHeight="1">
      <c r="D605" s="167"/>
    </row>
    <row r="606" ht="18.75" customHeight="1">
      <c r="D606" s="167"/>
    </row>
    <row r="607" ht="18.75" customHeight="1">
      <c r="D607" s="167"/>
    </row>
    <row r="608" ht="18.75" customHeight="1">
      <c r="D608" s="167"/>
    </row>
    <row r="609" ht="18.75" customHeight="1">
      <c r="D609" s="167"/>
    </row>
    <row r="610" ht="18.75" customHeight="1">
      <c r="D610" s="167"/>
    </row>
    <row r="611" ht="18.75" customHeight="1">
      <c r="D611" s="167"/>
    </row>
    <row r="612" ht="18.75" customHeight="1">
      <c r="D612" s="167"/>
    </row>
    <row r="613" ht="18.75" customHeight="1">
      <c r="D613" s="167"/>
    </row>
    <row r="614" ht="18.75" customHeight="1">
      <c r="D614" s="167"/>
    </row>
    <row r="615" ht="18.75" customHeight="1">
      <c r="D615" s="167"/>
    </row>
    <row r="616" ht="18.75" customHeight="1">
      <c r="D616" s="167"/>
    </row>
    <row r="617" ht="18.75" customHeight="1">
      <c r="D617" s="167"/>
    </row>
    <row r="618" ht="18.75" customHeight="1">
      <c r="D618" s="167"/>
    </row>
    <row r="619" ht="18.75" customHeight="1">
      <c r="D619" s="167"/>
    </row>
    <row r="620" ht="18.75" customHeight="1">
      <c r="D620" s="167"/>
    </row>
    <row r="621" ht="18.75" customHeight="1">
      <c r="D621" s="167"/>
    </row>
    <row r="622" ht="18.75" customHeight="1">
      <c r="D622" s="167"/>
    </row>
    <row r="623" ht="18.75" customHeight="1">
      <c r="D623" s="167"/>
    </row>
    <row r="624" ht="18.75" customHeight="1">
      <c r="D624" s="167"/>
    </row>
    <row r="625" ht="18.75" customHeight="1">
      <c r="D625" s="167"/>
    </row>
    <row r="626" ht="18.75" customHeight="1">
      <c r="D626" s="167"/>
    </row>
    <row r="627" ht="18.75" customHeight="1">
      <c r="D627" s="167"/>
    </row>
    <row r="628" ht="18.75" customHeight="1">
      <c r="D628" s="167"/>
    </row>
    <row r="629" ht="18.75" customHeight="1">
      <c r="D629" s="167"/>
    </row>
    <row r="630" ht="18.75" customHeight="1">
      <c r="D630" s="167"/>
    </row>
    <row r="631" ht="18.75" customHeight="1">
      <c r="D631" s="167"/>
    </row>
    <row r="632" ht="18.75" customHeight="1">
      <c r="D632" s="167"/>
    </row>
    <row r="633" ht="18.75" customHeight="1">
      <c r="D633" s="167"/>
    </row>
    <row r="634" ht="18.75" customHeight="1">
      <c r="D634" s="167"/>
    </row>
    <row r="635" ht="18.75" customHeight="1">
      <c r="D635" s="167"/>
    </row>
    <row r="636" ht="18.75" customHeight="1">
      <c r="D636" s="167"/>
    </row>
    <row r="637" ht="18.75" customHeight="1">
      <c r="D637" s="167"/>
    </row>
    <row r="638" ht="18.75" customHeight="1">
      <c r="D638" s="167"/>
    </row>
    <row r="639" ht="18.75" customHeight="1">
      <c r="D639" s="167"/>
    </row>
    <row r="640" ht="18.75" customHeight="1">
      <c r="D640" s="167"/>
    </row>
    <row r="641" ht="18.75" customHeight="1">
      <c r="D641" s="167"/>
    </row>
    <row r="642" ht="18.75" customHeight="1">
      <c r="D642" s="167"/>
    </row>
    <row r="643" ht="18.75" customHeight="1">
      <c r="D643" s="167"/>
    </row>
    <row r="644" ht="18.75" customHeight="1">
      <c r="D644" s="167"/>
    </row>
    <row r="645" ht="18.75" customHeight="1">
      <c r="D645" s="167"/>
    </row>
    <row r="646" ht="18.75" customHeight="1">
      <c r="D646" s="167"/>
    </row>
    <row r="647" ht="18.75" customHeight="1">
      <c r="D647" s="167"/>
    </row>
    <row r="648" ht="18.75" customHeight="1">
      <c r="D648" s="167"/>
    </row>
    <row r="649" ht="18.75" customHeight="1">
      <c r="D649" s="167"/>
    </row>
    <row r="650" ht="18.75" customHeight="1">
      <c r="D650" s="167"/>
    </row>
    <row r="651" ht="18.75" customHeight="1">
      <c r="D651" s="167"/>
    </row>
    <row r="652" ht="18.75" customHeight="1">
      <c r="D652" s="167"/>
    </row>
    <row r="653" ht="18.75" customHeight="1">
      <c r="D653" s="167"/>
    </row>
    <row r="654" ht="18.75" customHeight="1">
      <c r="D654" s="167"/>
    </row>
    <row r="655" ht="18.75" customHeight="1">
      <c r="D655" s="167"/>
    </row>
    <row r="656" ht="18.75" customHeight="1">
      <c r="D656" s="167"/>
    </row>
    <row r="657" ht="18.75" customHeight="1">
      <c r="D657" s="167"/>
    </row>
    <row r="658" ht="18.75" customHeight="1">
      <c r="D658" s="167"/>
    </row>
    <row r="659" ht="18.75" customHeight="1">
      <c r="D659" s="167"/>
    </row>
    <row r="660" ht="18.75" customHeight="1">
      <c r="D660" s="167"/>
    </row>
    <row r="661" ht="18.75" customHeight="1">
      <c r="D661" s="167"/>
    </row>
    <row r="662" ht="18.75" customHeight="1">
      <c r="D662" s="167"/>
    </row>
    <row r="663" ht="18.75" customHeight="1">
      <c r="D663" s="167"/>
    </row>
    <row r="664" ht="18.75" customHeight="1">
      <c r="D664" s="167"/>
    </row>
    <row r="665" ht="18.75" customHeight="1">
      <c r="D665" s="167"/>
    </row>
    <row r="666" ht="18.75" customHeight="1">
      <c r="D666" s="167"/>
    </row>
    <row r="667" ht="18.75" customHeight="1">
      <c r="D667" s="167"/>
    </row>
    <row r="668" ht="18.75" customHeight="1">
      <c r="D668" s="167"/>
    </row>
    <row r="669" ht="18.75" customHeight="1">
      <c r="D669" s="167"/>
    </row>
    <row r="670" ht="18.75" customHeight="1">
      <c r="D670" s="167"/>
    </row>
    <row r="671" ht="18.75" customHeight="1">
      <c r="D671" s="167"/>
    </row>
    <row r="672" ht="18.75" customHeight="1">
      <c r="D672" s="167"/>
    </row>
    <row r="673" ht="18.75" customHeight="1">
      <c r="D673" s="167"/>
    </row>
    <row r="674" ht="18.75" customHeight="1">
      <c r="D674" s="167"/>
    </row>
    <row r="675" ht="18.75" customHeight="1">
      <c r="D675" s="167"/>
    </row>
    <row r="676" ht="18.75" customHeight="1">
      <c r="D676" s="167"/>
    </row>
    <row r="677" ht="18.75" customHeight="1">
      <c r="D677" s="167"/>
    </row>
    <row r="678" ht="18.75" customHeight="1">
      <c r="D678" s="167"/>
    </row>
    <row r="679" ht="18.75" customHeight="1">
      <c r="D679" s="167"/>
    </row>
    <row r="680" ht="18.75" customHeight="1">
      <c r="D680" s="167"/>
    </row>
    <row r="681" ht="18.75" customHeight="1">
      <c r="D681" s="167"/>
    </row>
    <row r="682" ht="18.75" customHeight="1">
      <c r="D682" s="167"/>
    </row>
    <row r="683" ht="18.75" customHeight="1">
      <c r="D683" s="167"/>
    </row>
    <row r="684" ht="18.75" customHeight="1">
      <c r="D684" s="167"/>
    </row>
    <row r="685" ht="18.75" customHeight="1">
      <c r="D685" s="167"/>
    </row>
    <row r="686" ht="18.75" customHeight="1">
      <c r="D686" s="167"/>
    </row>
    <row r="687" ht="18.75" customHeight="1">
      <c r="D687" s="167"/>
    </row>
    <row r="688" ht="18.75" customHeight="1">
      <c r="D688" s="167"/>
    </row>
    <row r="689" ht="18.75" customHeight="1">
      <c r="D689" s="167"/>
    </row>
    <row r="690" ht="18.75" customHeight="1">
      <c r="D690" s="167"/>
    </row>
    <row r="691" ht="18.75" customHeight="1">
      <c r="D691" s="167"/>
    </row>
    <row r="692" ht="18.75" customHeight="1">
      <c r="D692" s="167"/>
    </row>
    <row r="693" ht="18.75" customHeight="1">
      <c r="D693" s="167"/>
    </row>
    <row r="694" ht="18.75" customHeight="1">
      <c r="D694" s="167"/>
    </row>
    <row r="695" ht="18.75" customHeight="1">
      <c r="D695" s="167"/>
    </row>
    <row r="696" ht="18.75" customHeight="1">
      <c r="D696" s="167"/>
    </row>
    <row r="697" ht="18.75" customHeight="1">
      <c r="D697" s="167"/>
    </row>
    <row r="698" ht="18.75" customHeight="1">
      <c r="D698" s="167"/>
    </row>
    <row r="699" ht="18.75" customHeight="1">
      <c r="D699" s="167"/>
    </row>
    <row r="700" ht="18.75" customHeight="1">
      <c r="D700" s="167"/>
    </row>
    <row r="701" ht="18.75" customHeight="1">
      <c r="D701" s="167"/>
    </row>
    <row r="702" ht="18.75" customHeight="1">
      <c r="D702" s="167"/>
    </row>
    <row r="703" ht="18.75" customHeight="1">
      <c r="D703" s="167"/>
    </row>
    <row r="704" ht="18.75" customHeight="1">
      <c r="D704" s="167"/>
    </row>
    <row r="705" ht="18.75" customHeight="1">
      <c r="D705" s="167"/>
    </row>
    <row r="706" ht="18.75" customHeight="1">
      <c r="D706" s="167"/>
    </row>
    <row r="707" ht="18.75" customHeight="1">
      <c r="D707" s="167"/>
    </row>
    <row r="708" ht="18.75" customHeight="1">
      <c r="D708" s="167"/>
    </row>
    <row r="709" ht="18.75" customHeight="1">
      <c r="D709" s="167"/>
    </row>
    <row r="710" ht="18.75" customHeight="1">
      <c r="D710" s="167"/>
    </row>
    <row r="711" ht="18.75" customHeight="1">
      <c r="D711" s="167"/>
    </row>
    <row r="712" ht="18.75" customHeight="1">
      <c r="D712" s="167"/>
    </row>
    <row r="713" ht="18.75" customHeight="1">
      <c r="D713" s="167"/>
    </row>
    <row r="714" ht="18.75" customHeight="1">
      <c r="D714" s="167"/>
    </row>
    <row r="715" ht="18.75" customHeight="1">
      <c r="D715" s="167"/>
    </row>
    <row r="716" ht="18.75" customHeight="1">
      <c r="D716" s="167"/>
    </row>
    <row r="717" ht="18.75" customHeight="1">
      <c r="D717" s="167"/>
    </row>
    <row r="718" ht="18.75" customHeight="1">
      <c r="D718" s="167"/>
    </row>
    <row r="719" ht="18.75" customHeight="1">
      <c r="D719" s="167"/>
    </row>
    <row r="720" ht="18.75" customHeight="1">
      <c r="D720" s="167"/>
    </row>
    <row r="721" ht="18.75" customHeight="1">
      <c r="D721" s="167"/>
    </row>
    <row r="722" ht="18.75" customHeight="1">
      <c r="D722" s="167"/>
    </row>
    <row r="723" ht="18.75" customHeight="1">
      <c r="D723" s="167"/>
    </row>
    <row r="724" ht="18.75" customHeight="1">
      <c r="D724" s="167"/>
    </row>
    <row r="725" ht="18.75" customHeight="1">
      <c r="D725" s="167"/>
    </row>
    <row r="726" ht="18.75" customHeight="1">
      <c r="D726" s="167"/>
    </row>
    <row r="727" ht="18.75" customHeight="1">
      <c r="D727" s="167"/>
    </row>
    <row r="728" ht="18.75" customHeight="1">
      <c r="D728" s="167"/>
    </row>
    <row r="729" ht="18.75" customHeight="1">
      <c r="D729" s="167"/>
    </row>
    <row r="730" ht="18.75" customHeight="1">
      <c r="D730" s="167"/>
    </row>
    <row r="731" ht="18.75" customHeight="1">
      <c r="D731" s="167"/>
    </row>
    <row r="732" ht="18.75" customHeight="1">
      <c r="D732" s="167"/>
    </row>
    <row r="733" ht="18.75" customHeight="1">
      <c r="D733" s="167"/>
    </row>
    <row r="734" ht="18.75" customHeight="1">
      <c r="D734" s="167"/>
    </row>
    <row r="735" ht="18.75" customHeight="1">
      <c r="D735" s="167"/>
    </row>
    <row r="736" ht="18.75" customHeight="1">
      <c r="D736" s="167"/>
    </row>
    <row r="737" ht="18.75" customHeight="1">
      <c r="D737" s="167"/>
    </row>
    <row r="738" ht="18.75" customHeight="1">
      <c r="D738" s="167"/>
    </row>
    <row r="739" ht="18.75" customHeight="1">
      <c r="D739" s="167"/>
    </row>
    <row r="740" ht="18.75" customHeight="1">
      <c r="D740" s="167"/>
    </row>
    <row r="741" ht="18.75" customHeight="1">
      <c r="D741" s="167"/>
    </row>
    <row r="742" ht="18.75" customHeight="1">
      <c r="D742" s="167"/>
    </row>
    <row r="743" ht="18.75" customHeight="1">
      <c r="D743" s="167"/>
    </row>
    <row r="744" ht="18.75" customHeight="1">
      <c r="D744" s="167"/>
    </row>
    <row r="745" ht="18.75" customHeight="1">
      <c r="D745" s="167"/>
    </row>
    <row r="746" ht="18.75" customHeight="1">
      <c r="D746" s="167"/>
    </row>
    <row r="747" ht="18.75" customHeight="1">
      <c r="D747" s="167"/>
    </row>
    <row r="748" ht="18.75" customHeight="1">
      <c r="D748" s="167"/>
    </row>
    <row r="749" ht="18.75" customHeight="1">
      <c r="D749" s="167"/>
    </row>
    <row r="750" ht="18.75" customHeight="1">
      <c r="D750" s="167"/>
    </row>
    <row r="751" ht="18.75" customHeight="1">
      <c r="D751" s="167"/>
    </row>
    <row r="752" ht="18.75" customHeight="1">
      <c r="D752" s="167"/>
    </row>
    <row r="753" ht="18.75" customHeight="1">
      <c r="D753" s="167"/>
    </row>
    <row r="754" ht="18.75" customHeight="1">
      <c r="D754" s="167"/>
    </row>
    <row r="755" ht="18.75" customHeight="1">
      <c r="D755" s="167"/>
    </row>
    <row r="756" ht="18.75" customHeight="1">
      <c r="D756" s="167"/>
    </row>
    <row r="757" ht="18.75" customHeight="1">
      <c r="D757" s="167"/>
    </row>
    <row r="758" ht="18.75" customHeight="1">
      <c r="D758" s="167"/>
    </row>
    <row r="759" ht="18.75" customHeight="1">
      <c r="D759" s="167"/>
    </row>
    <row r="760" ht="18.75" customHeight="1">
      <c r="D760" s="167"/>
    </row>
    <row r="761" ht="18.75" customHeight="1">
      <c r="D761" s="167"/>
    </row>
    <row r="762" ht="18.75" customHeight="1">
      <c r="D762" s="167"/>
    </row>
    <row r="763" ht="18.75" customHeight="1">
      <c r="D763" s="167"/>
    </row>
    <row r="764" ht="18.75" customHeight="1">
      <c r="D764" s="167"/>
    </row>
    <row r="765" ht="18.75" customHeight="1">
      <c r="D765" s="167"/>
    </row>
    <row r="766" ht="18.75" customHeight="1">
      <c r="D766" s="167"/>
    </row>
    <row r="767" ht="18.75" customHeight="1">
      <c r="D767" s="167"/>
    </row>
    <row r="768" ht="18.75" customHeight="1">
      <c r="D768" s="167"/>
    </row>
    <row r="769" ht="18.75" customHeight="1">
      <c r="D769" s="167"/>
    </row>
    <row r="770" ht="18.75" customHeight="1">
      <c r="D770" s="167"/>
    </row>
    <row r="771" ht="18.75" customHeight="1">
      <c r="D771" s="167"/>
    </row>
    <row r="772" ht="18.75" customHeight="1">
      <c r="D772" s="167"/>
    </row>
    <row r="773" ht="18.75" customHeight="1">
      <c r="D773" s="167"/>
    </row>
    <row r="774" ht="18.75" customHeight="1">
      <c r="D774" s="167"/>
    </row>
    <row r="775" ht="18.75" customHeight="1">
      <c r="D775" s="167"/>
    </row>
    <row r="776" ht="18.75" customHeight="1">
      <c r="D776" s="167"/>
    </row>
    <row r="777" ht="18.75" customHeight="1">
      <c r="D777" s="167"/>
    </row>
    <row r="778" ht="18.75" customHeight="1">
      <c r="D778" s="167"/>
    </row>
    <row r="779" ht="18.75" customHeight="1">
      <c r="D779" s="167"/>
    </row>
    <row r="780" ht="18.75" customHeight="1">
      <c r="D780" s="167"/>
    </row>
    <row r="781" ht="18.75" customHeight="1">
      <c r="D781" s="167"/>
    </row>
    <row r="782" ht="18.75" customHeight="1">
      <c r="D782" s="167"/>
    </row>
    <row r="783" ht="18.75" customHeight="1">
      <c r="D783" s="167"/>
    </row>
    <row r="784" ht="18.75" customHeight="1">
      <c r="D784" s="167"/>
    </row>
    <row r="785" ht="18.75" customHeight="1">
      <c r="D785" s="167"/>
    </row>
    <row r="786" ht="18.75" customHeight="1">
      <c r="D786" s="167"/>
    </row>
    <row r="787" ht="18.75" customHeight="1">
      <c r="D787" s="167"/>
    </row>
    <row r="788" ht="18.75" customHeight="1">
      <c r="D788" s="167"/>
    </row>
    <row r="789" ht="18.75" customHeight="1">
      <c r="D789" s="167"/>
    </row>
    <row r="790" ht="18.75" customHeight="1">
      <c r="D790" s="167"/>
    </row>
    <row r="791" ht="18.75" customHeight="1">
      <c r="D791" s="167"/>
    </row>
    <row r="792" ht="18.75" customHeight="1">
      <c r="D792" s="167"/>
    </row>
    <row r="793" ht="18.75" customHeight="1">
      <c r="D793" s="167"/>
    </row>
    <row r="794" ht="18.75" customHeight="1">
      <c r="D794" s="167"/>
    </row>
    <row r="795" ht="18.75" customHeight="1">
      <c r="D795" s="167"/>
    </row>
    <row r="796" ht="18.75" customHeight="1">
      <c r="D796" s="167"/>
    </row>
    <row r="797" ht="18.75" customHeight="1">
      <c r="D797" s="167"/>
    </row>
    <row r="798" ht="18.75" customHeight="1">
      <c r="D798" s="167"/>
    </row>
    <row r="799" ht="18.75" customHeight="1">
      <c r="D799" s="167"/>
    </row>
    <row r="800" ht="18.75" customHeight="1">
      <c r="D800" s="167"/>
    </row>
    <row r="801" ht="18.75" customHeight="1">
      <c r="D801" s="167"/>
    </row>
    <row r="802" ht="18.75" customHeight="1">
      <c r="D802" s="167"/>
    </row>
    <row r="803" ht="18.75" customHeight="1">
      <c r="D803" s="167"/>
    </row>
    <row r="804" ht="18.75" customHeight="1">
      <c r="D804" s="167"/>
    </row>
    <row r="805" ht="18.75" customHeight="1">
      <c r="D805" s="167"/>
    </row>
    <row r="806" ht="18.75" customHeight="1">
      <c r="D806" s="167"/>
    </row>
    <row r="807" ht="18.75" customHeight="1">
      <c r="D807" s="167"/>
    </row>
    <row r="808" ht="18.75" customHeight="1">
      <c r="D808" s="167"/>
    </row>
    <row r="809" ht="18.75" customHeight="1">
      <c r="D809" s="167"/>
    </row>
    <row r="810" ht="18.75" customHeight="1">
      <c r="D810" s="167"/>
    </row>
    <row r="811" ht="18.75" customHeight="1">
      <c r="D811" s="167"/>
    </row>
    <row r="812" ht="18.75" customHeight="1">
      <c r="D812" s="167"/>
    </row>
    <row r="813" ht="18.75" customHeight="1">
      <c r="D813" s="167"/>
    </row>
    <row r="814" ht="18.75" customHeight="1">
      <c r="D814" s="167"/>
    </row>
    <row r="815" ht="18.75" customHeight="1">
      <c r="D815" s="167"/>
    </row>
    <row r="816" ht="18.75" customHeight="1">
      <c r="D816" s="167"/>
    </row>
    <row r="817" ht="18.75" customHeight="1">
      <c r="D817" s="167"/>
    </row>
    <row r="818" ht="18.75" customHeight="1">
      <c r="D818" s="167"/>
    </row>
    <row r="819" ht="18.75" customHeight="1">
      <c r="D819" s="167"/>
    </row>
    <row r="820" ht="18.75" customHeight="1">
      <c r="D820" s="167"/>
    </row>
    <row r="821" ht="18.75" customHeight="1">
      <c r="D821" s="167"/>
    </row>
    <row r="822" ht="18.75" customHeight="1">
      <c r="D822" s="167"/>
    </row>
    <row r="823" ht="18.75" customHeight="1">
      <c r="D823" s="167"/>
    </row>
    <row r="824" ht="18.75" customHeight="1">
      <c r="D824" s="167"/>
    </row>
    <row r="825" ht="18.75" customHeight="1">
      <c r="D825" s="167"/>
    </row>
    <row r="826" ht="18.75" customHeight="1">
      <c r="D826" s="167"/>
    </row>
    <row r="827" ht="18.75" customHeight="1">
      <c r="D827" s="167"/>
    </row>
    <row r="828" ht="18.75" customHeight="1">
      <c r="D828" s="167"/>
    </row>
    <row r="829" ht="18.75" customHeight="1">
      <c r="D829" s="167"/>
    </row>
    <row r="830" ht="18.75" customHeight="1">
      <c r="D830" s="167"/>
    </row>
    <row r="831" ht="18.75" customHeight="1">
      <c r="D831" s="167"/>
    </row>
    <row r="832" ht="18.75" customHeight="1">
      <c r="D832" s="167"/>
    </row>
    <row r="833" ht="18.75" customHeight="1">
      <c r="D833" s="167"/>
    </row>
    <row r="834" ht="18.75" customHeight="1">
      <c r="D834" s="167"/>
    </row>
    <row r="835" ht="18.75" customHeight="1">
      <c r="D835" s="167"/>
    </row>
    <row r="836" ht="18.75" customHeight="1">
      <c r="D836" s="167"/>
    </row>
    <row r="837" ht="18.75" customHeight="1">
      <c r="D837" s="167"/>
    </row>
    <row r="838" ht="18.75" customHeight="1">
      <c r="D838" s="167"/>
    </row>
    <row r="839" ht="18.75" customHeight="1">
      <c r="D839" s="167"/>
    </row>
    <row r="840" ht="18.75" customHeight="1">
      <c r="D840" s="167"/>
    </row>
    <row r="841" ht="18.75" customHeight="1">
      <c r="D841" s="167"/>
    </row>
    <row r="842" ht="18.75" customHeight="1">
      <c r="D842" s="167"/>
    </row>
    <row r="843" ht="18.75" customHeight="1">
      <c r="D843" s="167"/>
    </row>
    <row r="844" ht="18.75" customHeight="1">
      <c r="D844" s="167"/>
    </row>
    <row r="845" ht="18.75" customHeight="1">
      <c r="D845" s="167"/>
    </row>
    <row r="846" ht="18.75" customHeight="1">
      <c r="D846" s="167"/>
    </row>
    <row r="847" ht="18.75" customHeight="1">
      <c r="D847" s="167"/>
    </row>
    <row r="848" ht="18.75" customHeight="1">
      <c r="D848" s="167"/>
    </row>
    <row r="849" ht="18.75" customHeight="1">
      <c r="D849" s="167"/>
    </row>
    <row r="850" ht="18.75" customHeight="1">
      <c r="D850" s="167"/>
    </row>
    <row r="851" ht="18.75" customHeight="1">
      <c r="D851" s="167"/>
    </row>
    <row r="852" ht="18.75" customHeight="1">
      <c r="D852" s="167"/>
    </row>
    <row r="853" ht="18.75" customHeight="1">
      <c r="D853" s="167"/>
    </row>
    <row r="854" ht="18.75" customHeight="1">
      <c r="D854" s="167"/>
    </row>
    <row r="855" ht="18.75" customHeight="1">
      <c r="D855" s="167"/>
    </row>
    <row r="856" ht="18.75" customHeight="1">
      <c r="D856" s="167"/>
    </row>
    <row r="857" ht="18.75" customHeight="1">
      <c r="D857" s="167"/>
    </row>
    <row r="858" ht="18.75" customHeight="1">
      <c r="D858" s="167"/>
    </row>
    <row r="859" ht="18.75" customHeight="1">
      <c r="D859" s="167"/>
    </row>
    <row r="860" ht="18.75" customHeight="1">
      <c r="D860" s="167"/>
    </row>
    <row r="861" ht="18.75" customHeight="1">
      <c r="D861" s="167"/>
    </row>
    <row r="862" ht="18.75" customHeight="1">
      <c r="D862" s="167"/>
    </row>
    <row r="863" ht="18.75" customHeight="1">
      <c r="D863" s="167"/>
    </row>
    <row r="864" ht="18.75" customHeight="1">
      <c r="D864" s="167"/>
    </row>
    <row r="865" ht="18.75" customHeight="1">
      <c r="D865" s="167"/>
    </row>
    <row r="866" ht="18.75" customHeight="1">
      <c r="D866" s="167"/>
    </row>
    <row r="867" ht="18.75" customHeight="1">
      <c r="D867" s="167"/>
    </row>
    <row r="868" ht="18.75" customHeight="1">
      <c r="D868" s="167"/>
    </row>
    <row r="869" ht="18.75" customHeight="1">
      <c r="D869" s="167"/>
    </row>
    <row r="870" ht="18.75" customHeight="1">
      <c r="D870" s="167"/>
    </row>
    <row r="871" ht="18.75" customHeight="1">
      <c r="D871" s="167"/>
    </row>
    <row r="872" ht="18.75" customHeight="1">
      <c r="D872" s="167"/>
    </row>
    <row r="873" ht="18.75" customHeight="1">
      <c r="D873" s="167"/>
    </row>
    <row r="874" ht="18.75" customHeight="1">
      <c r="D874" s="167"/>
    </row>
    <row r="875" ht="18.75" customHeight="1">
      <c r="D875" s="167"/>
    </row>
    <row r="876" ht="18.75" customHeight="1">
      <c r="D876" s="167"/>
    </row>
    <row r="877" ht="18.75" customHeight="1">
      <c r="D877" s="167"/>
    </row>
    <row r="878" ht="18.75" customHeight="1">
      <c r="D878" s="167"/>
    </row>
    <row r="879" ht="18.75" customHeight="1">
      <c r="D879" s="167"/>
    </row>
    <row r="880" ht="18.75" customHeight="1">
      <c r="D880" s="167"/>
    </row>
    <row r="881" ht="18.75" customHeight="1">
      <c r="D881" s="167"/>
    </row>
    <row r="882" ht="18.75" customHeight="1">
      <c r="D882" s="167"/>
    </row>
    <row r="883" ht="18.75" customHeight="1">
      <c r="D883" s="167"/>
    </row>
    <row r="884" ht="18.75" customHeight="1">
      <c r="D884" s="167"/>
    </row>
    <row r="885" ht="18.75" customHeight="1">
      <c r="D885" s="167"/>
    </row>
    <row r="886" ht="18.75" customHeight="1">
      <c r="D886" s="167"/>
    </row>
    <row r="887" ht="18.75" customHeight="1">
      <c r="D887" s="167"/>
    </row>
    <row r="888" ht="18.75" customHeight="1">
      <c r="D888" s="167"/>
    </row>
    <row r="889" ht="18.75" customHeight="1">
      <c r="D889" s="167"/>
    </row>
    <row r="890" ht="18.75" customHeight="1">
      <c r="D890" s="167"/>
    </row>
    <row r="891" ht="18.75" customHeight="1">
      <c r="D891" s="167"/>
    </row>
    <row r="892" ht="18.75" customHeight="1">
      <c r="D892" s="167"/>
    </row>
    <row r="893" ht="18.75" customHeight="1">
      <c r="D893" s="167"/>
    </row>
    <row r="894" ht="18.75" customHeight="1">
      <c r="D894" s="167"/>
    </row>
    <row r="895" ht="18.75" customHeight="1">
      <c r="D895" s="167"/>
    </row>
    <row r="896" ht="18.75" customHeight="1">
      <c r="D896" s="167"/>
    </row>
    <row r="897" ht="18.75" customHeight="1">
      <c r="D897" s="167"/>
    </row>
    <row r="898" ht="18.75" customHeight="1">
      <c r="D898" s="167"/>
    </row>
    <row r="899" ht="18.75" customHeight="1">
      <c r="D899" s="167"/>
    </row>
    <row r="900" ht="18.75" customHeight="1">
      <c r="D900" s="167"/>
    </row>
    <row r="901" ht="18.75" customHeight="1">
      <c r="D901" s="167"/>
    </row>
    <row r="902" ht="18.75" customHeight="1">
      <c r="D902" s="167"/>
    </row>
    <row r="903" ht="18.75" customHeight="1">
      <c r="D903" s="167"/>
    </row>
    <row r="904" ht="18.75" customHeight="1">
      <c r="D904" s="167"/>
    </row>
    <row r="905" ht="18.75" customHeight="1">
      <c r="D905" s="167"/>
    </row>
    <row r="906" ht="18.75" customHeight="1">
      <c r="D906" s="167"/>
    </row>
    <row r="907" ht="18.75" customHeight="1">
      <c r="D907" s="167"/>
    </row>
    <row r="908" ht="18.75" customHeight="1">
      <c r="D908" s="167"/>
    </row>
    <row r="909" ht="18.75" customHeight="1">
      <c r="D909" s="167"/>
    </row>
    <row r="910" ht="18.75" customHeight="1">
      <c r="D910" s="167"/>
    </row>
    <row r="911" ht="18.75" customHeight="1">
      <c r="D911" s="167"/>
    </row>
    <row r="912" ht="18.75" customHeight="1">
      <c r="D912" s="167"/>
    </row>
    <row r="913" ht="18.75" customHeight="1">
      <c r="D913" s="167"/>
    </row>
    <row r="914" ht="18.75" customHeight="1">
      <c r="D914" s="167"/>
    </row>
    <row r="915" ht="18.75" customHeight="1">
      <c r="D915" s="167"/>
    </row>
    <row r="916" ht="18.75" customHeight="1">
      <c r="D916" s="167"/>
    </row>
    <row r="917" ht="18.75" customHeight="1">
      <c r="D917" s="167"/>
    </row>
    <row r="918" ht="18.75" customHeight="1">
      <c r="D918" s="167"/>
    </row>
    <row r="919" ht="18.75" customHeight="1">
      <c r="D919" s="167"/>
    </row>
    <row r="920" ht="18.75" customHeight="1">
      <c r="D920" s="167"/>
    </row>
    <row r="921" ht="18.75" customHeight="1">
      <c r="D921" s="167"/>
    </row>
    <row r="922" ht="18.75" customHeight="1">
      <c r="D922" s="167"/>
    </row>
    <row r="923" ht="18.75" customHeight="1">
      <c r="D923" s="167"/>
    </row>
    <row r="924" ht="18.75" customHeight="1">
      <c r="D924" s="167"/>
    </row>
    <row r="925" ht="18.75" customHeight="1">
      <c r="D925" s="167"/>
    </row>
    <row r="926" ht="18.75" customHeight="1">
      <c r="D926" s="167"/>
    </row>
    <row r="927" ht="18.75" customHeight="1">
      <c r="D927" s="167"/>
    </row>
    <row r="928" ht="18.75" customHeight="1">
      <c r="D928" s="167"/>
    </row>
    <row r="929" ht="18.75" customHeight="1">
      <c r="D929" s="167"/>
    </row>
    <row r="930" ht="18.75" customHeight="1">
      <c r="D930" s="167"/>
    </row>
    <row r="931" ht="18.75" customHeight="1">
      <c r="D931" s="167"/>
    </row>
    <row r="932" ht="18.75" customHeight="1">
      <c r="D932" s="167"/>
    </row>
    <row r="933" ht="18.75" customHeight="1">
      <c r="D933" s="167"/>
    </row>
    <row r="934" ht="18.75" customHeight="1">
      <c r="D934" s="167"/>
    </row>
    <row r="935" ht="18.75" customHeight="1">
      <c r="D935" s="167"/>
    </row>
    <row r="936" ht="18.75" customHeight="1">
      <c r="D936" s="167"/>
    </row>
    <row r="937" ht="18.75" customHeight="1">
      <c r="D937" s="167"/>
    </row>
    <row r="938" ht="18.75" customHeight="1">
      <c r="D938" s="167"/>
    </row>
    <row r="939" ht="18.75" customHeight="1">
      <c r="D939" s="167"/>
    </row>
    <row r="940" ht="18.75" customHeight="1">
      <c r="D940" s="167"/>
    </row>
    <row r="941" ht="18.75" customHeight="1">
      <c r="D941" s="167"/>
    </row>
    <row r="942" ht="18.75" customHeight="1">
      <c r="D942" s="167"/>
    </row>
    <row r="943" ht="18.75" customHeight="1">
      <c r="D943" s="167"/>
    </row>
    <row r="944" ht="18.75" customHeight="1">
      <c r="D944" s="167"/>
    </row>
    <row r="945" ht="18.75" customHeight="1">
      <c r="D945" s="167"/>
    </row>
    <row r="946" ht="18.75" customHeight="1">
      <c r="D946" s="167"/>
    </row>
    <row r="947" ht="18.75" customHeight="1">
      <c r="D947" s="167"/>
    </row>
    <row r="948" ht="18.75" customHeight="1">
      <c r="D948" s="167"/>
    </row>
    <row r="949" ht="18.75" customHeight="1">
      <c r="D949" s="167"/>
    </row>
    <row r="950" ht="18.75" customHeight="1">
      <c r="D950" s="167"/>
    </row>
    <row r="951" ht="18.75" customHeight="1">
      <c r="D951" s="167"/>
    </row>
    <row r="952" ht="18.75" customHeight="1">
      <c r="D952" s="167"/>
    </row>
    <row r="953" ht="18.75" customHeight="1">
      <c r="D953" s="167"/>
    </row>
    <row r="954" ht="18.75" customHeight="1">
      <c r="D954" s="167"/>
    </row>
    <row r="955" ht="18.75" customHeight="1">
      <c r="D955" s="167"/>
    </row>
    <row r="956" ht="18.75" customHeight="1">
      <c r="D956" s="167"/>
    </row>
    <row r="957" ht="18.75" customHeight="1">
      <c r="D957" s="167"/>
    </row>
    <row r="958" ht="18.75" customHeight="1">
      <c r="D958" s="167"/>
    </row>
    <row r="959" ht="18.75" customHeight="1">
      <c r="D959" s="167"/>
    </row>
    <row r="960" ht="18.75" customHeight="1">
      <c r="D960" s="167"/>
    </row>
    <row r="961" ht="18.75" customHeight="1">
      <c r="D961" s="167"/>
    </row>
    <row r="962" ht="18.75" customHeight="1">
      <c r="D962" s="167"/>
    </row>
    <row r="963" ht="18.75" customHeight="1">
      <c r="D963" s="167"/>
    </row>
    <row r="964" ht="18.75" customHeight="1">
      <c r="D964" s="167"/>
    </row>
    <row r="965" ht="18.75" customHeight="1">
      <c r="D965" s="167"/>
    </row>
    <row r="966" ht="18.75" customHeight="1">
      <c r="D966" s="167"/>
    </row>
    <row r="967" ht="18.75" customHeight="1">
      <c r="D967" s="167"/>
    </row>
    <row r="968" ht="18.75" customHeight="1">
      <c r="D968" s="167"/>
    </row>
    <row r="969" ht="18.75" customHeight="1">
      <c r="D969" s="167"/>
    </row>
    <row r="970" ht="18.75" customHeight="1">
      <c r="D970" s="167"/>
    </row>
    <row r="971" ht="18.75" customHeight="1">
      <c r="D971" s="167"/>
    </row>
    <row r="972" ht="18.75" customHeight="1">
      <c r="D972" s="167"/>
    </row>
    <row r="973" ht="18.75" customHeight="1">
      <c r="D973" s="167"/>
    </row>
    <row r="974" ht="18.75" customHeight="1">
      <c r="D974" s="167"/>
    </row>
    <row r="975" ht="18.75" customHeight="1">
      <c r="D975" s="167"/>
    </row>
    <row r="976" ht="18.75" customHeight="1">
      <c r="D976" s="167"/>
    </row>
    <row r="977" ht="18.75" customHeight="1">
      <c r="D977" s="167"/>
    </row>
    <row r="978" ht="18.75" customHeight="1">
      <c r="D978" s="167"/>
    </row>
    <row r="979" ht="18.75" customHeight="1">
      <c r="D979" s="167"/>
    </row>
    <row r="980" ht="18.75" customHeight="1">
      <c r="D980" s="167"/>
    </row>
    <row r="981" ht="18.75" customHeight="1">
      <c r="D981" s="167"/>
    </row>
    <row r="982" ht="18.75" customHeight="1">
      <c r="D982" s="167"/>
    </row>
    <row r="983" ht="18.75" customHeight="1">
      <c r="D983" s="167"/>
    </row>
    <row r="984" ht="18.75" customHeight="1">
      <c r="D984" s="167"/>
    </row>
    <row r="985" ht="18.75" customHeight="1">
      <c r="D985" s="167"/>
    </row>
    <row r="986" ht="18.75" customHeight="1">
      <c r="D986" s="167"/>
    </row>
    <row r="987" ht="18.75" customHeight="1">
      <c r="D987" s="167"/>
    </row>
    <row r="988" ht="18.75" customHeight="1">
      <c r="D988" s="167"/>
    </row>
    <row r="989" ht="18.75" customHeight="1">
      <c r="D989" s="167"/>
    </row>
    <row r="990" ht="18.75" customHeight="1">
      <c r="D990" s="167"/>
    </row>
    <row r="991" ht="18.75" customHeight="1">
      <c r="D991" s="167"/>
    </row>
    <row r="992" ht="18.75" customHeight="1">
      <c r="D992" s="167"/>
    </row>
    <row r="993" ht="18.75" customHeight="1">
      <c r="D993" s="167"/>
    </row>
    <row r="994" ht="18.75" customHeight="1">
      <c r="D994" s="167"/>
    </row>
    <row r="995" ht="18.75" customHeight="1">
      <c r="D995" s="167"/>
    </row>
    <row r="996" ht="18.75" customHeight="1">
      <c r="D996" s="167"/>
    </row>
    <row r="997" ht="18.75" customHeight="1">
      <c r="D997" s="167"/>
    </row>
    <row r="998" ht="18.75" customHeight="1">
      <c r="D998" s="167"/>
    </row>
    <row r="999" ht="18.75" customHeight="1">
      <c r="D999" s="167"/>
    </row>
    <row r="1000" ht="18.75" customHeight="1">
      <c r="D1000" s="167"/>
    </row>
    <row r="1001" ht="18.75" customHeight="1">
      <c r="D1001" s="167"/>
    </row>
    <row r="1002" ht="18.75" customHeight="1">
      <c r="D1002" s="167"/>
    </row>
    <row r="1003" ht="18.75" customHeight="1">
      <c r="D1003" s="167"/>
    </row>
    <row r="1004" ht="18.75" customHeight="1">
      <c r="D1004" s="167"/>
    </row>
    <row r="1005" ht="18.75" customHeight="1">
      <c r="D1005" s="167"/>
    </row>
    <row r="1006" ht="18.75" customHeight="1">
      <c r="D1006" s="167"/>
    </row>
    <row r="1007" ht="18.75" customHeight="1">
      <c r="D1007" s="167"/>
    </row>
    <row r="1008" ht="18.75" customHeight="1">
      <c r="D1008" s="167"/>
    </row>
    <row r="1009" ht="18.75" customHeight="1">
      <c r="D1009" s="167"/>
    </row>
    <row r="1010" ht="18.75" customHeight="1">
      <c r="D1010" s="167"/>
    </row>
    <row r="1011" ht="18.75" customHeight="1">
      <c r="D1011" s="167"/>
    </row>
    <row r="1012" ht="18.75" customHeight="1">
      <c r="D1012" s="167"/>
    </row>
    <row r="1013" ht="18.75" customHeight="1">
      <c r="D1013" s="167"/>
    </row>
    <row r="1014" ht="18.75" customHeight="1">
      <c r="D1014" s="167"/>
    </row>
    <row r="1015" ht="18.75" customHeight="1">
      <c r="D1015" s="167"/>
    </row>
    <row r="1016" ht="18.75" customHeight="1">
      <c r="D1016" s="167"/>
    </row>
    <row r="1017" ht="18.75" customHeight="1">
      <c r="D1017" s="167"/>
    </row>
    <row r="1018" ht="18.75" customHeight="1">
      <c r="D1018" s="167"/>
    </row>
    <row r="1019" ht="18.75" customHeight="1">
      <c r="D1019" s="167"/>
    </row>
    <row r="1020" ht="18.75" customHeight="1">
      <c r="D1020" s="167"/>
    </row>
    <row r="1021" ht="18.75" customHeight="1">
      <c r="D1021" s="167"/>
    </row>
    <row r="1022" ht="18.75" customHeight="1">
      <c r="D1022" s="167"/>
    </row>
    <row r="1023" ht="18.75" customHeight="1">
      <c r="D1023" s="167"/>
    </row>
    <row r="1024" ht="18.75" customHeight="1">
      <c r="D1024" s="167"/>
    </row>
    <row r="1025" ht="18.75" customHeight="1">
      <c r="D1025" s="167"/>
    </row>
    <row r="1026" ht="18.75" customHeight="1">
      <c r="D1026" s="167"/>
    </row>
    <row r="1027" ht="18.75" customHeight="1">
      <c r="D1027" s="167"/>
    </row>
    <row r="1028" ht="18.75" customHeight="1">
      <c r="D1028" s="167"/>
    </row>
    <row r="1029" ht="18.75" customHeight="1">
      <c r="D1029" s="167"/>
    </row>
    <row r="1030" ht="18.75" customHeight="1">
      <c r="D1030" s="167"/>
    </row>
    <row r="1031" ht="18.75" customHeight="1">
      <c r="D1031" s="167"/>
    </row>
    <row r="1032" ht="18.75" customHeight="1">
      <c r="D1032" s="167"/>
    </row>
    <row r="1033" ht="18.75" customHeight="1">
      <c r="D1033" s="167"/>
    </row>
    <row r="1034" ht="18.75" customHeight="1">
      <c r="D1034" s="167"/>
    </row>
    <row r="1035" ht="18.75" customHeight="1">
      <c r="D1035" s="167"/>
    </row>
    <row r="1036" ht="18.75" customHeight="1">
      <c r="D1036" s="167"/>
    </row>
    <row r="1037" ht="18.75" customHeight="1">
      <c r="D1037" s="167"/>
    </row>
    <row r="1038" ht="18.75" customHeight="1">
      <c r="D1038" s="167"/>
    </row>
    <row r="1039" ht="18.75" customHeight="1">
      <c r="D1039" s="167"/>
    </row>
    <row r="1040" ht="18.75" customHeight="1">
      <c r="D1040" s="167"/>
    </row>
    <row r="1041" ht="18.75" customHeight="1">
      <c r="D1041" s="167"/>
    </row>
    <row r="1042" ht="18.75" customHeight="1">
      <c r="D1042" s="167"/>
    </row>
    <row r="1043" ht="18.75" customHeight="1">
      <c r="D1043" s="167"/>
    </row>
    <row r="1044" ht="18.75" customHeight="1">
      <c r="D1044" s="167"/>
    </row>
    <row r="1045" ht="18.75" customHeight="1">
      <c r="D1045" s="167"/>
    </row>
    <row r="1046" ht="18.75" customHeight="1">
      <c r="D1046" s="167"/>
    </row>
    <row r="1047" ht="18.75" customHeight="1">
      <c r="D1047" s="167"/>
    </row>
    <row r="1048" ht="18.75" customHeight="1">
      <c r="D1048" s="167"/>
    </row>
    <row r="1049" ht="18.75" customHeight="1">
      <c r="D1049" s="167"/>
    </row>
    <row r="1050" ht="18.75" customHeight="1">
      <c r="D1050" s="167"/>
    </row>
    <row r="1051" ht="18.75" customHeight="1">
      <c r="D1051" s="167"/>
    </row>
    <row r="1052" ht="18.75" customHeight="1">
      <c r="D1052" s="167"/>
    </row>
    <row r="1053" ht="18.75" customHeight="1">
      <c r="D1053" s="167"/>
    </row>
    <row r="1054" ht="18.75" customHeight="1">
      <c r="D1054" s="167"/>
    </row>
    <row r="1055" ht="18.75" customHeight="1">
      <c r="D1055" s="167"/>
    </row>
    <row r="1056" ht="18.75" customHeight="1">
      <c r="D1056" s="167"/>
    </row>
    <row r="1057" ht="18.75" customHeight="1">
      <c r="D1057" s="167"/>
    </row>
    <row r="1058" ht="18.75" customHeight="1">
      <c r="D1058" s="167"/>
    </row>
    <row r="1059" ht="18.75" customHeight="1">
      <c r="D1059" s="167"/>
    </row>
    <row r="1060" ht="18.75" customHeight="1">
      <c r="D1060" s="167"/>
    </row>
    <row r="1061" ht="18.75" customHeight="1">
      <c r="D1061" s="167"/>
    </row>
    <row r="1062" ht="18.75" customHeight="1">
      <c r="D1062" s="167"/>
    </row>
    <row r="1063" ht="18.75" customHeight="1">
      <c r="D1063" s="167"/>
    </row>
    <row r="1064" ht="18.75" customHeight="1">
      <c r="D1064" s="167"/>
    </row>
    <row r="1065" ht="18.75" customHeight="1">
      <c r="D1065" s="167"/>
    </row>
    <row r="1066" ht="18.75" customHeight="1">
      <c r="D1066" s="167"/>
    </row>
    <row r="1067" ht="18.75" customHeight="1">
      <c r="D1067" s="167"/>
    </row>
    <row r="1068" ht="18.75" customHeight="1">
      <c r="D1068" s="167"/>
    </row>
    <row r="1069" ht="18.75" customHeight="1">
      <c r="D1069" s="167"/>
    </row>
    <row r="1070" ht="18.75" customHeight="1">
      <c r="D1070" s="167"/>
    </row>
    <row r="1071" ht="18.75" customHeight="1">
      <c r="D1071" s="167"/>
    </row>
    <row r="1072" ht="18.75" customHeight="1">
      <c r="D1072" s="167"/>
    </row>
    <row r="1073" ht="18.75" customHeight="1">
      <c r="D1073" s="167"/>
    </row>
    <row r="1074" ht="18.75" customHeight="1">
      <c r="D1074" s="167"/>
    </row>
    <row r="1075" ht="18.75" customHeight="1">
      <c r="D1075" s="167"/>
    </row>
    <row r="1076" ht="18.75" customHeight="1">
      <c r="D1076" s="167"/>
    </row>
    <row r="1077" ht="18.75" customHeight="1">
      <c r="D1077" s="167"/>
    </row>
    <row r="1078" ht="18.75" customHeight="1">
      <c r="D1078" s="167"/>
    </row>
    <row r="1079" ht="18.75" customHeight="1">
      <c r="D1079" s="167"/>
    </row>
    <row r="1080" ht="18.75" customHeight="1">
      <c r="D1080" s="167"/>
    </row>
    <row r="1081" ht="18.75" customHeight="1">
      <c r="D1081" s="167"/>
    </row>
    <row r="1082" ht="18.75" customHeight="1">
      <c r="D1082" s="167"/>
    </row>
    <row r="1083" ht="18.75" customHeight="1">
      <c r="D1083" s="167"/>
    </row>
    <row r="1084" ht="18.75" customHeight="1">
      <c r="D1084" s="167"/>
    </row>
    <row r="1085" ht="18.75" customHeight="1">
      <c r="D1085" s="167"/>
    </row>
    <row r="1086" ht="18.75" customHeight="1">
      <c r="D1086" s="167"/>
    </row>
    <row r="1087" ht="18.75" customHeight="1">
      <c r="D1087" s="167"/>
    </row>
    <row r="1088" ht="18.75" customHeight="1">
      <c r="D1088" s="167"/>
    </row>
    <row r="1089" ht="18.75" customHeight="1">
      <c r="D1089" s="167"/>
    </row>
    <row r="1090" ht="18.75" customHeight="1">
      <c r="D1090" s="167"/>
    </row>
    <row r="1091" ht="18.75" customHeight="1">
      <c r="D1091" s="167"/>
    </row>
    <row r="1092" ht="18.75" customHeight="1">
      <c r="D1092" s="167"/>
    </row>
    <row r="1093" ht="18.75" customHeight="1">
      <c r="D1093" s="167"/>
    </row>
    <row r="1094" ht="18.75" customHeight="1">
      <c r="D1094" s="167"/>
    </row>
    <row r="1095" ht="18.75" customHeight="1">
      <c r="D1095" s="167"/>
    </row>
    <row r="1096" ht="18.75" customHeight="1">
      <c r="D1096" s="167"/>
    </row>
    <row r="1097" ht="18.75" customHeight="1">
      <c r="D1097" s="167"/>
    </row>
    <row r="1098" ht="18.75" customHeight="1">
      <c r="D1098" s="167"/>
    </row>
    <row r="1099" ht="18.75" customHeight="1">
      <c r="D1099" s="167"/>
    </row>
    <row r="1100" ht="18.75" customHeight="1">
      <c r="D1100" s="167"/>
    </row>
    <row r="1101" ht="18.75" customHeight="1">
      <c r="D1101" s="167"/>
    </row>
    <row r="1102" ht="18.75" customHeight="1">
      <c r="D1102" s="167"/>
    </row>
    <row r="1103" ht="18.75" customHeight="1">
      <c r="D1103" s="167"/>
    </row>
    <row r="1104" ht="18.75" customHeight="1">
      <c r="D1104" s="167"/>
    </row>
    <row r="1105" ht="18.75" customHeight="1">
      <c r="D1105" s="167"/>
    </row>
    <row r="1106" ht="18.75" customHeight="1">
      <c r="D1106" s="167"/>
    </row>
    <row r="1107" ht="18.75" customHeight="1">
      <c r="D1107" s="167"/>
    </row>
    <row r="1108" ht="18.75" customHeight="1">
      <c r="D1108" s="167"/>
    </row>
    <row r="1109" ht="18.75" customHeight="1">
      <c r="D1109" s="167"/>
    </row>
    <row r="1110" ht="18.75" customHeight="1">
      <c r="D1110" s="167"/>
    </row>
    <row r="1111" ht="18.75" customHeight="1">
      <c r="D1111" s="167"/>
    </row>
    <row r="1112" ht="18.75" customHeight="1">
      <c r="D1112" s="167"/>
    </row>
    <row r="1113" ht="18.75" customHeight="1">
      <c r="D1113" s="167"/>
    </row>
    <row r="1114" ht="18.75" customHeight="1">
      <c r="D1114" s="167"/>
    </row>
    <row r="1115" ht="18.75" customHeight="1">
      <c r="D1115" s="167"/>
    </row>
    <row r="1116" ht="18.75" customHeight="1">
      <c r="D1116" s="167"/>
    </row>
    <row r="1117" ht="18.75" customHeight="1">
      <c r="D1117" s="167"/>
    </row>
    <row r="1118" ht="18.75" customHeight="1">
      <c r="D1118" s="167"/>
    </row>
    <row r="1119" ht="18.75" customHeight="1">
      <c r="D1119" s="167"/>
    </row>
    <row r="1120" ht="18.75" customHeight="1">
      <c r="D1120" s="167"/>
    </row>
    <row r="1121" ht="18.75" customHeight="1">
      <c r="D1121" s="167"/>
    </row>
    <row r="1122" ht="18.75" customHeight="1">
      <c r="D1122" s="167"/>
    </row>
    <row r="1123" ht="18.75" customHeight="1">
      <c r="D1123" s="167"/>
    </row>
    <row r="1124" ht="18.75" customHeight="1">
      <c r="D1124" s="167"/>
    </row>
    <row r="1125" ht="18.75" customHeight="1">
      <c r="D1125" s="167"/>
    </row>
    <row r="1126" ht="18.75" customHeight="1">
      <c r="D1126" s="167"/>
    </row>
    <row r="1127" ht="18.75" customHeight="1">
      <c r="D1127" s="167"/>
    </row>
    <row r="1128" ht="18.75" customHeight="1">
      <c r="D1128" s="167"/>
    </row>
    <row r="1129" ht="18.75" customHeight="1">
      <c r="D1129" s="167"/>
    </row>
    <row r="1130" ht="18.75" customHeight="1">
      <c r="D1130" s="167"/>
    </row>
    <row r="1131" ht="18.75" customHeight="1">
      <c r="D1131" s="167"/>
    </row>
    <row r="1132" ht="18.75" customHeight="1">
      <c r="D1132" s="167"/>
    </row>
    <row r="1133" ht="18.75" customHeight="1">
      <c r="D1133" s="167"/>
    </row>
    <row r="1134" ht="18.75" customHeight="1">
      <c r="D1134" s="167"/>
    </row>
    <row r="1135" ht="18.75" customHeight="1">
      <c r="D1135" s="167"/>
    </row>
    <row r="1136" ht="18.75" customHeight="1">
      <c r="D1136" s="167"/>
    </row>
    <row r="1137" ht="18.75" customHeight="1">
      <c r="D1137" s="167"/>
    </row>
    <row r="1138" ht="18.75" customHeight="1">
      <c r="D1138" s="167"/>
    </row>
    <row r="1139" ht="18.75" customHeight="1">
      <c r="D1139" s="167"/>
    </row>
    <row r="1140" ht="18.75" customHeight="1">
      <c r="D1140" s="167"/>
    </row>
    <row r="1141" ht="18.75" customHeight="1">
      <c r="D1141" s="167"/>
    </row>
    <row r="1142" ht="18.75" customHeight="1">
      <c r="D1142" s="167"/>
    </row>
    <row r="1143" ht="18.75" customHeight="1">
      <c r="D1143" s="167"/>
    </row>
    <row r="1144" ht="18.75" customHeight="1">
      <c r="D1144" s="167"/>
    </row>
    <row r="1145" ht="18.75" customHeight="1">
      <c r="D1145" s="167"/>
    </row>
    <row r="1146" ht="18.75" customHeight="1">
      <c r="D1146" s="167"/>
    </row>
    <row r="1147" ht="18.75" customHeight="1">
      <c r="D1147" s="167"/>
    </row>
    <row r="1148" ht="18.75" customHeight="1">
      <c r="D1148" s="167"/>
    </row>
    <row r="1149" ht="18.75" customHeight="1">
      <c r="D1149" s="167"/>
    </row>
    <row r="1150" ht="18.75" customHeight="1">
      <c r="D1150" s="167"/>
    </row>
    <row r="1151" ht="18.75" customHeight="1">
      <c r="D1151" s="167"/>
    </row>
    <row r="1152" ht="18.75" customHeight="1">
      <c r="D1152" s="167"/>
    </row>
    <row r="1153" ht="18.75" customHeight="1">
      <c r="D1153" s="167"/>
    </row>
    <row r="1154" ht="18.75" customHeight="1">
      <c r="D1154" s="167"/>
    </row>
    <row r="1155" ht="18.75" customHeight="1">
      <c r="D1155" s="167"/>
    </row>
    <row r="1156" ht="18.75" customHeight="1">
      <c r="D1156" s="167"/>
    </row>
    <row r="1157" ht="18.75" customHeight="1">
      <c r="D1157" s="167"/>
    </row>
    <row r="1158" ht="18.75" customHeight="1">
      <c r="D1158" s="167"/>
    </row>
    <row r="1159" ht="18.75" customHeight="1">
      <c r="D1159" s="167"/>
    </row>
    <row r="1160" ht="18.75" customHeight="1">
      <c r="D1160" s="167"/>
    </row>
    <row r="1161" ht="18.75" customHeight="1">
      <c r="D1161" s="167"/>
    </row>
    <row r="1162" ht="18.75" customHeight="1">
      <c r="D1162" s="167"/>
    </row>
    <row r="1163" ht="18.75" customHeight="1">
      <c r="D1163" s="167"/>
    </row>
    <row r="1164" ht="18.75" customHeight="1">
      <c r="D1164" s="167"/>
    </row>
    <row r="1165" ht="18.75" customHeight="1">
      <c r="D1165" s="167"/>
    </row>
    <row r="1166" ht="18.75" customHeight="1">
      <c r="D1166" s="167"/>
    </row>
    <row r="1167" ht="18.75" customHeight="1">
      <c r="D1167" s="167"/>
    </row>
    <row r="1168" ht="18.75" customHeight="1">
      <c r="D1168" s="167"/>
    </row>
    <row r="1169" ht="18.75" customHeight="1">
      <c r="D1169" s="167"/>
    </row>
    <row r="1170" ht="18.75" customHeight="1">
      <c r="D1170" s="167"/>
    </row>
    <row r="1171" ht="18.75" customHeight="1">
      <c r="D1171" s="167"/>
    </row>
    <row r="1172" ht="18.75" customHeight="1">
      <c r="D1172" s="167"/>
    </row>
    <row r="1173" ht="18.75" customHeight="1">
      <c r="D1173" s="167"/>
    </row>
    <row r="1174" ht="18.75" customHeight="1">
      <c r="D1174" s="167"/>
    </row>
    <row r="1175" ht="18.75" customHeight="1">
      <c r="D1175" s="167"/>
    </row>
    <row r="1176" ht="18.75" customHeight="1">
      <c r="D1176" s="167"/>
    </row>
    <row r="1177" ht="18.75" customHeight="1">
      <c r="D1177" s="167"/>
    </row>
    <row r="1178" ht="18.75" customHeight="1">
      <c r="D1178" s="167"/>
    </row>
    <row r="1179" ht="18.75" customHeight="1">
      <c r="D1179" s="167"/>
    </row>
    <row r="1180" ht="18.75" customHeight="1">
      <c r="D1180" s="167"/>
    </row>
    <row r="1181" ht="18.75" customHeight="1">
      <c r="D1181" s="167"/>
    </row>
    <row r="1182" ht="18.75" customHeight="1">
      <c r="D1182" s="167"/>
    </row>
    <row r="1183" ht="18.75" customHeight="1">
      <c r="D1183" s="167"/>
    </row>
    <row r="1184" ht="18.75" customHeight="1">
      <c r="D1184" s="167"/>
    </row>
    <row r="1185" ht="18.75" customHeight="1">
      <c r="D1185" s="167"/>
    </row>
    <row r="1186" ht="18.75" customHeight="1">
      <c r="D1186" s="167"/>
    </row>
    <row r="1187" ht="18.75" customHeight="1">
      <c r="D1187" s="167"/>
    </row>
    <row r="1188" ht="18.75" customHeight="1">
      <c r="D1188" s="167"/>
    </row>
    <row r="1189" ht="18.75" customHeight="1">
      <c r="D1189" s="167"/>
    </row>
    <row r="1190" ht="18.75" customHeight="1">
      <c r="D1190" s="167"/>
    </row>
    <row r="1191" ht="18.75" customHeight="1">
      <c r="D1191" s="167"/>
    </row>
    <row r="1192" ht="18.75" customHeight="1">
      <c r="D1192" s="167"/>
    </row>
    <row r="1193" ht="18.75" customHeight="1">
      <c r="D1193" s="167"/>
    </row>
    <row r="1194" ht="18.75" customHeight="1">
      <c r="D1194" s="167"/>
    </row>
    <row r="1195" ht="18.75" customHeight="1">
      <c r="D1195" s="167"/>
    </row>
    <row r="1196" ht="18.75" customHeight="1">
      <c r="D1196" s="167"/>
    </row>
    <row r="1197" ht="18.75" customHeight="1">
      <c r="D1197" s="167"/>
    </row>
    <row r="1198" ht="18.75" customHeight="1">
      <c r="D1198" s="167"/>
    </row>
    <row r="1199" ht="18.75" customHeight="1">
      <c r="D1199" s="167"/>
    </row>
    <row r="1200" ht="18.75" customHeight="1">
      <c r="D1200" s="167"/>
    </row>
    <row r="1201" ht="18.75" customHeight="1">
      <c r="D1201" s="167"/>
    </row>
    <row r="1202" ht="18.75" customHeight="1">
      <c r="D1202" s="167"/>
    </row>
    <row r="1203" ht="18.75" customHeight="1">
      <c r="D1203" s="167"/>
    </row>
    <row r="1204" ht="18.75" customHeight="1">
      <c r="D1204" s="167"/>
    </row>
    <row r="1205" ht="18.75" customHeight="1">
      <c r="D1205" s="167"/>
    </row>
    <row r="1206" ht="18.75" customHeight="1">
      <c r="D1206" s="167"/>
    </row>
    <row r="1207" ht="18.75" customHeight="1">
      <c r="D1207" s="167"/>
    </row>
    <row r="1208" ht="18.75" customHeight="1">
      <c r="D1208" s="167"/>
    </row>
    <row r="1209" ht="18.75" customHeight="1">
      <c r="D1209" s="167"/>
    </row>
    <row r="1210" ht="18.75" customHeight="1">
      <c r="D1210" s="167"/>
    </row>
    <row r="1211" ht="18.75" customHeight="1">
      <c r="D1211" s="167"/>
    </row>
    <row r="1212" ht="18.75" customHeight="1">
      <c r="D1212" s="167"/>
    </row>
    <row r="1213" ht="18.75" customHeight="1">
      <c r="D1213" s="167"/>
    </row>
    <row r="1214" ht="18.75" customHeight="1">
      <c r="D1214" s="167"/>
    </row>
    <row r="1215" ht="18.75" customHeight="1">
      <c r="D1215" s="167"/>
    </row>
    <row r="1216" ht="18.75" customHeight="1">
      <c r="D1216" s="167"/>
    </row>
    <row r="1217" ht="18.75" customHeight="1">
      <c r="D1217" s="167"/>
    </row>
    <row r="1218" ht="18.75" customHeight="1">
      <c r="D1218" s="167"/>
    </row>
    <row r="1219" ht="18.75" customHeight="1">
      <c r="D1219" s="167"/>
    </row>
    <row r="1220" ht="18.75" customHeight="1">
      <c r="D1220" s="167"/>
    </row>
    <row r="1221" ht="18.75" customHeight="1">
      <c r="D1221" s="167"/>
    </row>
    <row r="1222" ht="18.75" customHeight="1">
      <c r="D1222" s="167"/>
    </row>
    <row r="1223" ht="18.75" customHeight="1">
      <c r="D1223" s="167"/>
    </row>
    <row r="1224" ht="18.75" customHeight="1">
      <c r="D1224" s="167"/>
    </row>
    <row r="1225" ht="18.75" customHeight="1">
      <c r="D1225" s="167"/>
    </row>
    <row r="1226" ht="18.75" customHeight="1">
      <c r="D1226" s="167"/>
    </row>
    <row r="1227" ht="18.75" customHeight="1">
      <c r="D1227" s="167"/>
    </row>
    <row r="1228" ht="18.75" customHeight="1">
      <c r="D1228" s="167"/>
    </row>
    <row r="1229" ht="18.75" customHeight="1">
      <c r="D1229" s="167"/>
    </row>
    <row r="1230" ht="18.75" customHeight="1">
      <c r="D1230" s="167"/>
    </row>
    <row r="1231" ht="18.75" customHeight="1">
      <c r="D1231" s="167"/>
    </row>
    <row r="1232" ht="18.75" customHeight="1">
      <c r="D1232" s="167"/>
    </row>
    <row r="1233" ht="18.75" customHeight="1">
      <c r="D1233" s="167"/>
    </row>
    <row r="1234" ht="18.75" customHeight="1">
      <c r="D1234" s="167"/>
    </row>
    <row r="1235" ht="18.75" customHeight="1">
      <c r="D1235" s="167"/>
    </row>
    <row r="1236" ht="18.75" customHeight="1">
      <c r="D1236" s="167"/>
    </row>
    <row r="1237" ht="18.75" customHeight="1">
      <c r="D1237" s="167"/>
    </row>
    <row r="1238" ht="18.75" customHeight="1">
      <c r="D1238" s="167"/>
    </row>
    <row r="1239" ht="18.75" customHeight="1">
      <c r="D1239" s="167"/>
    </row>
    <row r="1240" ht="18.75" customHeight="1">
      <c r="D1240" s="167"/>
    </row>
    <row r="1241" ht="18.75" customHeight="1">
      <c r="D1241" s="167"/>
    </row>
    <row r="1242" ht="18.75" customHeight="1">
      <c r="D1242" s="167"/>
    </row>
    <row r="1243" ht="18.75" customHeight="1">
      <c r="D1243" s="167"/>
    </row>
    <row r="1244" ht="18.75" customHeight="1">
      <c r="D1244" s="167"/>
    </row>
    <row r="1245" ht="18.75" customHeight="1">
      <c r="D1245" s="167"/>
    </row>
    <row r="1246" ht="18.75" customHeight="1">
      <c r="D1246" s="167"/>
    </row>
    <row r="1247" ht="18.75" customHeight="1">
      <c r="D1247" s="167"/>
    </row>
    <row r="1248" ht="18.75" customHeight="1">
      <c r="D1248" s="167"/>
    </row>
    <row r="1249" ht="18.75" customHeight="1">
      <c r="D1249" s="167"/>
    </row>
    <row r="1250" ht="18.75" customHeight="1">
      <c r="D1250" s="167"/>
    </row>
    <row r="1251" ht="18.75" customHeight="1">
      <c r="D1251" s="167"/>
    </row>
    <row r="1252" ht="18.75" customHeight="1">
      <c r="D1252" s="167"/>
    </row>
    <row r="1253" ht="18.75" customHeight="1">
      <c r="D1253" s="167"/>
    </row>
    <row r="1254" ht="18.75" customHeight="1">
      <c r="D1254" s="167"/>
    </row>
    <row r="1255" ht="18.75" customHeight="1">
      <c r="D1255" s="167"/>
    </row>
    <row r="1256" ht="18.75" customHeight="1">
      <c r="D1256" s="167"/>
    </row>
    <row r="1257" ht="18.75" customHeight="1">
      <c r="D1257" s="167"/>
    </row>
    <row r="1258" ht="18.75" customHeight="1">
      <c r="D1258" s="167"/>
    </row>
    <row r="1259" ht="18.75" customHeight="1">
      <c r="D1259" s="167"/>
    </row>
    <row r="1260" ht="18.75" customHeight="1">
      <c r="D1260" s="167"/>
    </row>
    <row r="1261" ht="18.75" customHeight="1">
      <c r="D1261" s="167"/>
    </row>
    <row r="1262" ht="18.75" customHeight="1">
      <c r="D1262" s="167"/>
    </row>
    <row r="1263" ht="18.75" customHeight="1">
      <c r="D1263" s="167"/>
    </row>
    <row r="1264" ht="18.75" customHeight="1">
      <c r="D1264" s="167"/>
    </row>
    <row r="1265" ht="18.75" customHeight="1">
      <c r="D1265" s="167"/>
    </row>
    <row r="1266" ht="18.75" customHeight="1">
      <c r="D1266" s="167"/>
    </row>
    <row r="1267" ht="18.75" customHeight="1">
      <c r="D1267" s="167"/>
    </row>
    <row r="1268" ht="18.75" customHeight="1">
      <c r="D1268" s="167"/>
    </row>
    <row r="1269" ht="18.75" customHeight="1">
      <c r="D1269" s="167"/>
    </row>
    <row r="1270" ht="18.75" customHeight="1">
      <c r="D1270" s="167"/>
    </row>
    <row r="1271" ht="18.75" customHeight="1">
      <c r="D1271" s="167"/>
    </row>
    <row r="1272" ht="18.75" customHeight="1">
      <c r="D1272" s="167"/>
    </row>
    <row r="1273" ht="18.75" customHeight="1">
      <c r="D1273" s="167"/>
    </row>
    <row r="1274" ht="18.75" customHeight="1">
      <c r="D1274" s="167"/>
    </row>
    <row r="1275" ht="18.75" customHeight="1">
      <c r="D1275" s="167"/>
    </row>
    <row r="1276" ht="18.75" customHeight="1">
      <c r="D1276" s="167"/>
    </row>
    <row r="1277" ht="18.75" customHeight="1">
      <c r="D1277" s="167"/>
    </row>
    <row r="1278" ht="18.75" customHeight="1">
      <c r="D1278" s="167"/>
    </row>
    <row r="1279" ht="18.75" customHeight="1">
      <c r="D1279" s="167"/>
    </row>
    <row r="1280" ht="18.75" customHeight="1">
      <c r="D1280" s="167"/>
    </row>
    <row r="1281" ht="18.75" customHeight="1">
      <c r="D1281" s="167"/>
    </row>
    <row r="1282" ht="18.75" customHeight="1">
      <c r="D1282" s="167"/>
    </row>
    <row r="1283" ht="18.75" customHeight="1">
      <c r="D1283" s="167"/>
    </row>
    <row r="1284" ht="18.75" customHeight="1">
      <c r="D1284" s="167"/>
    </row>
    <row r="1285" ht="18.75" customHeight="1">
      <c r="D1285" s="167"/>
    </row>
    <row r="1286" ht="18.75" customHeight="1">
      <c r="D1286" s="167"/>
    </row>
    <row r="1287" ht="18.75" customHeight="1">
      <c r="D1287" s="167"/>
    </row>
    <row r="1288" ht="18.75" customHeight="1">
      <c r="D1288" s="167"/>
    </row>
    <row r="1289" ht="18.75" customHeight="1">
      <c r="D1289" s="167"/>
    </row>
    <row r="1290" ht="18.75" customHeight="1">
      <c r="D1290" s="167"/>
    </row>
    <row r="1291" ht="18.75" customHeight="1">
      <c r="D1291" s="167"/>
    </row>
    <row r="1292" ht="18.75" customHeight="1">
      <c r="D1292" s="167"/>
    </row>
    <row r="1293" ht="18.75" customHeight="1">
      <c r="D1293" s="167"/>
    </row>
    <row r="1294" ht="18.75" customHeight="1">
      <c r="D1294" s="167"/>
    </row>
    <row r="1295" ht="18.75" customHeight="1">
      <c r="D1295" s="167"/>
    </row>
    <row r="1296" ht="18.75" customHeight="1">
      <c r="D1296" s="167"/>
    </row>
    <row r="1297" ht="18.75" customHeight="1">
      <c r="D1297" s="167"/>
    </row>
    <row r="1298" ht="18.75" customHeight="1">
      <c r="D1298" s="167"/>
    </row>
    <row r="1299" ht="18.75" customHeight="1">
      <c r="D1299" s="167"/>
    </row>
    <row r="1300" ht="18.75" customHeight="1">
      <c r="D1300" s="167"/>
    </row>
    <row r="1301" ht="18.75" customHeight="1">
      <c r="D1301" s="167"/>
    </row>
    <row r="1302" ht="18.75" customHeight="1">
      <c r="D1302" s="167"/>
    </row>
    <row r="1303" ht="18.75" customHeight="1">
      <c r="D1303" s="167"/>
    </row>
    <row r="1304" ht="18.75" customHeight="1">
      <c r="D1304" s="167"/>
    </row>
    <row r="1305" ht="18.75" customHeight="1">
      <c r="D1305" s="167"/>
    </row>
    <row r="1306" ht="18.75" customHeight="1">
      <c r="D1306" s="167"/>
    </row>
    <row r="1307" ht="18.75" customHeight="1">
      <c r="D1307" s="167"/>
    </row>
    <row r="1308" ht="18.75" customHeight="1">
      <c r="D1308" s="167"/>
    </row>
    <row r="1309" ht="18.75" customHeight="1">
      <c r="D1309" s="167"/>
    </row>
    <row r="1310" ht="18.75" customHeight="1">
      <c r="D1310" s="167"/>
    </row>
    <row r="1311" ht="18.75" customHeight="1">
      <c r="D1311" s="167"/>
    </row>
    <row r="1312" ht="18.75" customHeight="1">
      <c r="D1312" s="167"/>
    </row>
    <row r="1313" ht="18.75" customHeight="1">
      <c r="D1313" s="167"/>
    </row>
    <row r="1314" ht="18.75" customHeight="1">
      <c r="D1314" s="167"/>
    </row>
    <row r="1315" ht="18.75" customHeight="1">
      <c r="D1315" s="167"/>
    </row>
    <row r="1316" ht="18.75" customHeight="1">
      <c r="D1316" s="167"/>
    </row>
    <row r="1317" ht="18.75" customHeight="1">
      <c r="D1317" s="167"/>
    </row>
    <row r="1318" ht="18.75" customHeight="1">
      <c r="D1318" s="167"/>
    </row>
    <row r="1319" ht="18.75" customHeight="1">
      <c r="D1319" s="167"/>
    </row>
    <row r="1320" ht="18.75" customHeight="1">
      <c r="D1320" s="167"/>
    </row>
    <row r="1321" ht="18.75" customHeight="1">
      <c r="D1321" s="167"/>
    </row>
    <row r="1322" ht="18.75" customHeight="1">
      <c r="D1322" s="167"/>
    </row>
    <row r="1323" ht="18.75" customHeight="1">
      <c r="D1323" s="167"/>
    </row>
    <row r="1324" ht="18.75" customHeight="1">
      <c r="D1324" s="167"/>
    </row>
    <row r="1325" ht="18.75" customHeight="1">
      <c r="D1325" s="167"/>
    </row>
    <row r="1326" ht="18.75" customHeight="1">
      <c r="D1326" s="167"/>
    </row>
    <row r="1327" ht="18.75" customHeight="1">
      <c r="D1327" s="167"/>
    </row>
    <row r="1328" ht="18.75" customHeight="1">
      <c r="D1328" s="167"/>
    </row>
    <row r="1329" ht="18.75" customHeight="1">
      <c r="D1329" s="167"/>
    </row>
    <row r="1330" ht="18.75" customHeight="1">
      <c r="D1330" s="167"/>
    </row>
    <row r="1331" ht="18.75" customHeight="1">
      <c r="D1331" s="167"/>
    </row>
    <row r="1332" ht="18.75" customHeight="1">
      <c r="D1332" s="167"/>
    </row>
    <row r="1333" ht="18.75" customHeight="1">
      <c r="D1333" s="167"/>
    </row>
    <row r="1334" ht="18.75" customHeight="1">
      <c r="D1334" s="167"/>
    </row>
    <row r="1335" ht="18.75" customHeight="1">
      <c r="D1335" s="167"/>
    </row>
    <row r="1336" ht="18.75" customHeight="1">
      <c r="D1336" s="167"/>
    </row>
    <row r="1337" ht="18.75" customHeight="1">
      <c r="D1337" s="167"/>
    </row>
    <row r="1338" ht="18.75" customHeight="1">
      <c r="D1338" s="167"/>
    </row>
    <row r="1339" ht="18.75" customHeight="1">
      <c r="D1339" s="167"/>
    </row>
    <row r="1340" ht="18.75" customHeight="1">
      <c r="D1340" s="167"/>
    </row>
    <row r="1341" ht="18.75" customHeight="1">
      <c r="D1341" s="167"/>
    </row>
    <row r="1342" ht="18.75" customHeight="1">
      <c r="D1342" s="167"/>
    </row>
    <row r="1343" ht="18.75" customHeight="1">
      <c r="D1343" s="167"/>
    </row>
    <row r="1344" ht="18.75" customHeight="1">
      <c r="D1344" s="167"/>
    </row>
    <row r="1345" ht="18.75" customHeight="1">
      <c r="D1345" s="167"/>
    </row>
    <row r="1346" ht="18.75" customHeight="1">
      <c r="D1346" s="167"/>
    </row>
    <row r="1347" ht="18.75" customHeight="1">
      <c r="D1347" s="167"/>
    </row>
    <row r="1348" ht="18.75" customHeight="1">
      <c r="D1348" s="167"/>
    </row>
    <row r="1349" ht="18.75" customHeight="1">
      <c r="D1349" s="167"/>
    </row>
    <row r="1350" ht="18.75" customHeight="1">
      <c r="D1350" s="167"/>
    </row>
    <row r="1351" ht="18.75" customHeight="1">
      <c r="D1351" s="167"/>
    </row>
    <row r="1352" ht="18.75" customHeight="1">
      <c r="D1352" s="167"/>
    </row>
    <row r="1353" ht="18.75" customHeight="1">
      <c r="D1353" s="167"/>
    </row>
    <row r="1354" ht="18.75" customHeight="1">
      <c r="D1354" s="167"/>
    </row>
    <row r="1355" ht="18.75" customHeight="1">
      <c r="D1355" s="167"/>
    </row>
    <row r="1356" ht="18.75" customHeight="1">
      <c r="D1356" s="167"/>
    </row>
    <row r="1357" ht="18.75" customHeight="1">
      <c r="D1357" s="167"/>
    </row>
    <row r="1358" ht="18.75" customHeight="1">
      <c r="D1358" s="167"/>
    </row>
    <row r="1359" ht="18.75" customHeight="1">
      <c r="D1359" s="167"/>
    </row>
    <row r="1360" ht="18.75" customHeight="1">
      <c r="D1360" s="167"/>
    </row>
    <row r="1361" ht="18.75" customHeight="1">
      <c r="D1361" s="167"/>
    </row>
    <row r="1362" ht="18.75" customHeight="1">
      <c r="D1362" s="167"/>
    </row>
    <row r="1363" ht="18.75" customHeight="1">
      <c r="D1363" s="167"/>
    </row>
    <row r="1364" ht="18.75" customHeight="1">
      <c r="D1364" s="167"/>
    </row>
    <row r="1365" ht="18.75" customHeight="1">
      <c r="D1365" s="167"/>
    </row>
    <row r="1366" ht="18.75" customHeight="1">
      <c r="D1366" s="167"/>
    </row>
    <row r="1367" ht="18.75" customHeight="1">
      <c r="D1367" s="167"/>
    </row>
    <row r="1368" ht="18.75" customHeight="1">
      <c r="D1368" s="167"/>
    </row>
    <row r="1369" ht="18.75" customHeight="1">
      <c r="D1369" s="167"/>
    </row>
    <row r="1370" ht="18.75" customHeight="1">
      <c r="D1370" s="167"/>
    </row>
    <row r="1371" ht="18.75" customHeight="1">
      <c r="D1371" s="167"/>
    </row>
    <row r="1372" ht="18.75" customHeight="1">
      <c r="D1372" s="167"/>
    </row>
    <row r="1373" ht="18.75" customHeight="1">
      <c r="D1373" s="167"/>
    </row>
    <row r="1374" ht="18.75" customHeight="1">
      <c r="D1374" s="167"/>
    </row>
    <row r="1375" ht="18.75" customHeight="1">
      <c r="D1375" s="167"/>
    </row>
    <row r="1376" ht="18.75" customHeight="1">
      <c r="D1376" s="167"/>
    </row>
    <row r="1377" ht="18.75" customHeight="1">
      <c r="D1377" s="167"/>
    </row>
    <row r="1378" ht="18.75" customHeight="1">
      <c r="D1378" s="167"/>
    </row>
    <row r="1379" ht="18.75" customHeight="1">
      <c r="D1379" s="167"/>
    </row>
    <row r="1380" ht="18.75" customHeight="1">
      <c r="D1380" s="167"/>
    </row>
    <row r="1381" ht="18.75" customHeight="1">
      <c r="D1381" s="167"/>
    </row>
    <row r="1382" ht="18.75" customHeight="1">
      <c r="D1382" s="167"/>
    </row>
    <row r="1383" ht="18.75" customHeight="1">
      <c r="D1383" s="167"/>
    </row>
    <row r="1384" ht="18.75" customHeight="1">
      <c r="D1384" s="167"/>
    </row>
    <row r="1385" ht="18.75" customHeight="1">
      <c r="D1385" s="167"/>
    </row>
    <row r="1386" ht="18.75" customHeight="1">
      <c r="D1386" s="167"/>
    </row>
    <row r="1387" ht="18.75" customHeight="1">
      <c r="D1387" s="167"/>
    </row>
    <row r="1388" ht="18.75" customHeight="1">
      <c r="D1388" s="167"/>
    </row>
    <row r="1389" ht="18.75" customHeight="1">
      <c r="D1389" s="167"/>
    </row>
    <row r="1390" ht="18.75" customHeight="1">
      <c r="D1390" s="167"/>
    </row>
    <row r="1391" ht="18.75" customHeight="1">
      <c r="D1391" s="167"/>
    </row>
    <row r="1392" ht="18.75" customHeight="1">
      <c r="D1392" s="167"/>
    </row>
    <row r="1393" ht="18.75" customHeight="1">
      <c r="D1393" s="167"/>
    </row>
    <row r="1394" ht="18.75" customHeight="1">
      <c r="D1394" s="167"/>
    </row>
    <row r="1395" ht="18.75" customHeight="1">
      <c r="D1395" s="167"/>
    </row>
    <row r="1396" ht="18.75" customHeight="1">
      <c r="D1396" s="167"/>
    </row>
    <row r="1397" ht="18.75" customHeight="1">
      <c r="D1397" s="167"/>
    </row>
    <row r="1398" ht="18.75" customHeight="1">
      <c r="D1398" s="167"/>
    </row>
    <row r="1399" ht="18.75" customHeight="1">
      <c r="D1399" s="167"/>
    </row>
    <row r="1400" ht="18.75" customHeight="1">
      <c r="D1400" s="167"/>
    </row>
    <row r="1401" ht="18.75" customHeight="1">
      <c r="D1401" s="167"/>
    </row>
    <row r="1402" ht="18.75" customHeight="1">
      <c r="D1402" s="167"/>
    </row>
    <row r="1403" ht="18.75" customHeight="1">
      <c r="D1403" s="167"/>
    </row>
    <row r="1404" ht="18.75" customHeight="1">
      <c r="D1404" s="167"/>
    </row>
    <row r="1405" ht="18.75" customHeight="1">
      <c r="D1405" s="167"/>
    </row>
    <row r="1406" ht="18.75" customHeight="1">
      <c r="D1406" s="167"/>
    </row>
    <row r="1407" ht="18.75" customHeight="1">
      <c r="D1407" s="167"/>
    </row>
    <row r="1408" ht="18.75" customHeight="1">
      <c r="D1408" s="167"/>
    </row>
    <row r="1409" ht="18.75" customHeight="1">
      <c r="D1409" s="167"/>
    </row>
    <row r="1410" ht="18.75" customHeight="1">
      <c r="D1410" s="167"/>
    </row>
    <row r="1411" ht="18.75" customHeight="1">
      <c r="D1411" s="167"/>
    </row>
    <row r="1412" ht="18.75" customHeight="1">
      <c r="D1412" s="167"/>
    </row>
    <row r="1413" ht="18.75" customHeight="1">
      <c r="D1413" s="167"/>
    </row>
    <row r="1414" ht="18.75" customHeight="1">
      <c r="D1414" s="167"/>
    </row>
    <row r="1415" ht="18.75" customHeight="1">
      <c r="D1415" s="167"/>
    </row>
    <row r="1416" ht="18.75" customHeight="1">
      <c r="D1416" s="167"/>
    </row>
    <row r="1417" ht="18.75" customHeight="1">
      <c r="D1417" s="167"/>
    </row>
    <row r="1418" ht="18.75" customHeight="1">
      <c r="D1418" s="167"/>
    </row>
    <row r="1419" ht="18.75" customHeight="1">
      <c r="D1419" s="167"/>
    </row>
    <row r="1420" ht="18.75" customHeight="1">
      <c r="D1420" s="167"/>
    </row>
    <row r="1421" ht="18.75" customHeight="1">
      <c r="D1421" s="167"/>
    </row>
    <row r="1422" ht="18.75" customHeight="1">
      <c r="D1422" s="167"/>
    </row>
    <row r="1423" ht="18.75" customHeight="1">
      <c r="D1423" s="167"/>
    </row>
    <row r="1424" ht="18.75" customHeight="1">
      <c r="D1424" s="167"/>
    </row>
    <row r="1425" ht="18.75" customHeight="1">
      <c r="D1425" s="167"/>
    </row>
    <row r="1426" ht="18.75" customHeight="1">
      <c r="D1426" s="167"/>
    </row>
    <row r="1427" ht="18.75" customHeight="1">
      <c r="D1427" s="167"/>
    </row>
    <row r="1428" ht="18.75" customHeight="1">
      <c r="D1428" s="167"/>
    </row>
    <row r="1429" ht="18.75" customHeight="1">
      <c r="D1429" s="167"/>
    </row>
    <row r="1430" ht="18.75" customHeight="1">
      <c r="D1430" s="167"/>
    </row>
    <row r="1431" ht="18.75" customHeight="1">
      <c r="D1431" s="167"/>
    </row>
    <row r="1432" ht="18.75" customHeight="1">
      <c r="D1432" s="167"/>
    </row>
    <row r="1433" ht="18.75" customHeight="1">
      <c r="D1433" s="167"/>
    </row>
    <row r="1434" ht="18.75" customHeight="1">
      <c r="D1434" s="167"/>
    </row>
    <row r="1435" ht="18.75" customHeight="1">
      <c r="D1435" s="167"/>
    </row>
    <row r="1436" ht="18.75" customHeight="1">
      <c r="D1436" s="167"/>
    </row>
    <row r="1437" ht="18.75" customHeight="1">
      <c r="D1437" s="167"/>
    </row>
    <row r="1438" ht="18.75" customHeight="1">
      <c r="D1438" s="167"/>
    </row>
    <row r="1439" ht="18.75" customHeight="1">
      <c r="D1439" s="167"/>
    </row>
    <row r="1440" ht="18.75" customHeight="1">
      <c r="D1440" s="167"/>
    </row>
    <row r="1441" ht="18.75" customHeight="1">
      <c r="D1441" s="167"/>
    </row>
    <row r="1442" ht="18.75" customHeight="1">
      <c r="D1442" s="167"/>
    </row>
    <row r="1443" ht="18.75" customHeight="1">
      <c r="D1443" s="167"/>
    </row>
    <row r="1444" ht="18.75" customHeight="1">
      <c r="D1444" s="167"/>
    </row>
  </sheetData>
  <sheetProtection password="CEE9" sheet="1" objects="1" scenarios="1"/>
  <printOptions/>
  <pageMargins left="0.75" right="0.75" top="1" bottom="1" header="0.4921259845" footer="0.4921259845"/>
  <pageSetup horizontalDpi="600" verticalDpi="600" orientation="landscape" paperSize="9" scale="90" r:id="rId1"/>
  <headerFooter alignWithMargins="0">
    <oddFooter>&amp;C&amp;A&amp;RStránka &amp;P</oddFooter>
  </headerFooter>
  <rowBreaks count="1" manualBreakCount="1">
    <brk id="25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Q39"/>
  <sheetViews>
    <sheetView workbookViewId="0" topLeftCell="A1">
      <selection activeCell="A1" sqref="A1"/>
    </sheetView>
  </sheetViews>
  <sheetFormatPr defaultColWidth="9.00390625" defaultRowHeight="12.75"/>
  <cols>
    <col min="1" max="1" width="2.50390625" style="1" customWidth="1"/>
    <col min="2" max="2" width="2.125" style="1" customWidth="1"/>
    <col min="3" max="3" width="3.25390625" style="1" customWidth="1"/>
    <col min="4" max="4" width="6.75390625" style="1" customWidth="1"/>
    <col min="5" max="5" width="12.75390625" style="1" customWidth="1"/>
    <col min="6" max="6" width="0.5" style="1" customWidth="1"/>
    <col min="7" max="7" width="2.75390625" style="1" customWidth="1"/>
    <col min="8" max="8" width="2.50390625" style="1" customWidth="1"/>
    <col min="9" max="9" width="11.50390625" style="1" customWidth="1"/>
    <col min="10" max="10" width="13.125" style="1" customWidth="1"/>
    <col min="11" max="11" width="2.75390625" style="1" customWidth="1"/>
    <col min="12" max="12" width="4.00390625" style="1" customWidth="1"/>
    <col min="13" max="13" width="4.875" style="1" customWidth="1"/>
    <col min="14" max="14" width="5.875" style="1" customWidth="1"/>
    <col min="15" max="15" width="0.2421875" style="1" hidden="1" customWidth="1"/>
    <col min="16" max="16" width="5.50390625" style="1" customWidth="1"/>
    <col min="17" max="17" width="15.50390625" style="1" customWidth="1"/>
  </cols>
  <sheetData>
    <row r="1" spans="1:17" ht="6.7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1:17" ht="19.5">
      <c r="A3" s="6" t="s">
        <v>718</v>
      </c>
      <c r="B3" s="7"/>
      <c r="C3" s="7"/>
      <c r="D3" s="7" t="s">
        <v>718</v>
      </c>
      <c r="E3" s="7" t="s">
        <v>718</v>
      </c>
      <c r="F3" s="7" t="s">
        <v>718</v>
      </c>
      <c r="G3" s="221" t="s">
        <v>719</v>
      </c>
      <c r="H3" s="7"/>
      <c r="I3" s="7"/>
      <c r="J3" s="7"/>
      <c r="K3" s="7"/>
      <c r="L3" s="7"/>
      <c r="M3" s="7"/>
      <c r="N3" s="7"/>
      <c r="O3" s="7"/>
      <c r="P3" s="7"/>
      <c r="Q3" s="8"/>
    </row>
    <row r="4" spans="1:17" ht="14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7"/>
      <c r="O4" s="10"/>
      <c r="P4" s="10"/>
      <c r="Q4" s="11"/>
    </row>
    <row r="5" spans="1:17" ht="9" customHeight="1" thickBo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5"/>
    </row>
    <row r="6" spans="1:17" ht="18" customHeight="1">
      <c r="A6" s="16"/>
      <c r="B6" s="17" t="s">
        <v>691</v>
      </c>
      <c r="C6" s="17"/>
      <c r="D6" s="17"/>
      <c r="E6" s="320" t="s">
        <v>191</v>
      </c>
      <c r="F6" s="18"/>
      <c r="G6" s="18"/>
      <c r="H6" s="18"/>
      <c r="I6" s="18"/>
      <c r="J6" s="19"/>
      <c r="K6" s="17"/>
      <c r="L6" s="17"/>
      <c r="M6" s="17"/>
      <c r="N6" s="618" t="s">
        <v>720</v>
      </c>
      <c r="O6" s="618"/>
      <c r="P6" s="132"/>
      <c r="Q6" s="20"/>
    </row>
    <row r="7" spans="1:17" ht="18" customHeight="1">
      <c r="A7" s="16"/>
      <c r="B7" s="17"/>
      <c r="C7" s="17"/>
      <c r="D7" s="17"/>
      <c r="E7" s="309" t="s">
        <v>16</v>
      </c>
      <c r="F7" s="17"/>
      <c r="G7" s="17"/>
      <c r="H7" s="17"/>
      <c r="I7" s="17"/>
      <c r="J7" s="240"/>
      <c r="K7" s="17"/>
      <c r="L7" s="17"/>
      <c r="M7" s="17"/>
      <c r="N7" s="17"/>
      <c r="O7" s="17"/>
      <c r="P7" s="241"/>
      <c r="Q7" s="242"/>
    </row>
    <row r="8" spans="1:17" ht="18" customHeight="1">
      <c r="A8" s="16"/>
      <c r="B8" s="17"/>
      <c r="C8" s="17"/>
      <c r="D8" s="17"/>
      <c r="E8" s="310" t="s">
        <v>363</v>
      </c>
      <c r="F8" s="17"/>
      <c r="G8" s="17"/>
      <c r="H8" s="17"/>
      <c r="I8" s="17"/>
      <c r="J8" s="240"/>
      <c r="K8" s="17"/>
      <c r="L8" s="17"/>
      <c r="M8" s="17"/>
      <c r="N8" s="17"/>
      <c r="O8" s="17"/>
      <c r="P8" s="241"/>
      <c r="Q8" s="242"/>
    </row>
    <row r="9" spans="1:17" ht="18.75" customHeight="1" thickBot="1">
      <c r="A9" s="16"/>
      <c r="B9" s="17" t="s">
        <v>781</v>
      </c>
      <c r="C9" s="17"/>
      <c r="D9" s="17"/>
      <c r="E9" s="160" t="s">
        <v>491</v>
      </c>
      <c r="F9" s="22"/>
      <c r="G9" s="22"/>
      <c r="H9" s="22"/>
      <c r="I9" s="22"/>
      <c r="J9" s="23"/>
      <c r="K9" s="17"/>
      <c r="L9" s="17"/>
      <c r="M9" s="17"/>
      <c r="N9" s="618" t="s">
        <v>721</v>
      </c>
      <c r="O9" s="618"/>
      <c r="P9" s="24" t="s">
        <v>19</v>
      </c>
      <c r="Q9" s="25"/>
    </row>
    <row r="10" spans="1:17" ht="6" customHeight="1" thickBo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618"/>
      <c r="O10" s="618"/>
      <c r="P10" s="17"/>
      <c r="Q10" s="26"/>
    </row>
    <row r="11" spans="1:17" ht="16.5" customHeight="1">
      <c r="A11" s="16"/>
      <c r="B11" s="17" t="s">
        <v>692</v>
      </c>
      <c r="C11" s="17"/>
      <c r="D11" s="17"/>
      <c r="E11" s="158" t="s">
        <v>21</v>
      </c>
      <c r="F11" s="18"/>
      <c r="G11" s="18"/>
      <c r="H11" s="18"/>
      <c r="I11" s="18"/>
      <c r="J11" s="19"/>
      <c r="K11" s="17"/>
      <c r="L11" s="17"/>
      <c r="M11" s="17"/>
      <c r="N11" s="615"/>
      <c r="O11" s="615"/>
      <c r="P11" s="27"/>
      <c r="Q11" s="26"/>
    </row>
    <row r="12" spans="1:17" ht="17.25" customHeight="1">
      <c r="A12" s="16"/>
      <c r="B12" s="17" t="s">
        <v>723</v>
      </c>
      <c r="C12" s="17"/>
      <c r="D12" s="17"/>
      <c r="E12" s="157" t="s">
        <v>17</v>
      </c>
      <c r="F12" s="17"/>
      <c r="G12" s="17"/>
      <c r="H12" s="17"/>
      <c r="I12" s="17"/>
      <c r="J12" s="21"/>
      <c r="K12" s="17"/>
      <c r="L12" s="17"/>
      <c r="M12" s="17"/>
      <c r="N12" s="615"/>
      <c r="O12" s="615"/>
      <c r="P12" s="27"/>
      <c r="Q12" s="26"/>
    </row>
    <row r="13" spans="1:17" ht="15" customHeight="1">
      <c r="A13" s="16"/>
      <c r="B13" s="17" t="s">
        <v>724</v>
      </c>
      <c r="C13" s="17"/>
      <c r="D13" s="17"/>
      <c r="E13" s="243"/>
      <c r="F13" s="17"/>
      <c r="G13" s="17"/>
      <c r="H13" s="17"/>
      <c r="I13" s="17"/>
      <c r="J13" s="21"/>
      <c r="K13" s="17"/>
      <c r="L13" s="17"/>
      <c r="M13" s="17"/>
      <c r="N13" s="615"/>
      <c r="O13" s="615"/>
      <c r="P13" s="27"/>
      <c r="Q13" s="26"/>
    </row>
    <row r="14" spans="1:17" ht="4.5" customHeight="1" thickBot="1">
      <c r="A14" s="16"/>
      <c r="B14" s="17"/>
      <c r="C14" s="17"/>
      <c r="D14" s="17"/>
      <c r="E14" s="244"/>
      <c r="F14" s="22"/>
      <c r="G14" s="22"/>
      <c r="H14" s="22"/>
      <c r="I14" s="22"/>
      <c r="J14" s="23"/>
      <c r="K14" s="17"/>
      <c r="L14" s="17"/>
      <c r="M14" s="17"/>
      <c r="N14" s="27"/>
      <c r="O14" s="27"/>
      <c r="P14" s="27"/>
      <c r="Q14" s="26"/>
    </row>
    <row r="15" spans="1:17" ht="18.75" customHeight="1" thickBot="1">
      <c r="A15" s="16"/>
      <c r="B15" s="17"/>
      <c r="C15" s="17"/>
      <c r="D15" s="17"/>
      <c r="E15" s="27" t="s">
        <v>767</v>
      </c>
      <c r="F15" s="17"/>
      <c r="G15" s="17" t="s">
        <v>768</v>
      </c>
      <c r="H15" s="17"/>
      <c r="I15" s="17"/>
      <c r="J15" s="17"/>
      <c r="K15" s="17"/>
      <c r="L15" s="17"/>
      <c r="M15" s="17"/>
      <c r="N15" s="615"/>
      <c r="O15" s="615"/>
      <c r="P15" s="28"/>
      <c r="Q15" s="29"/>
    </row>
    <row r="16" spans="1:17" ht="18.75" customHeight="1" thickBot="1">
      <c r="A16" s="16"/>
      <c r="B16" s="17"/>
      <c r="C16" s="17"/>
      <c r="D16" s="17"/>
      <c r="E16" s="30" t="s">
        <v>18</v>
      </c>
      <c r="F16" s="17"/>
      <c r="G16" s="30"/>
      <c r="H16" s="31"/>
      <c r="I16" s="30"/>
      <c r="J16" s="17"/>
      <c r="K16" s="17"/>
      <c r="L16" s="17"/>
      <c r="M16" s="17"/>
      <c r="N16" s="619" t="s">
        <v>769</v>
      </c>
      <c r="O16" s="620"/>
      <c r="P16" s="245"/>
      <c r="Q16" s="32"/>
    </row>
    <row r="17" spans="1:17" s="159" customFormat="1" ht="21" customHeight="1">
      <c r="A17" s="33"/>
      <c r="B17" s="34"/>
      <c r="C17" s="34"/>
      <c r="D17" s="34"/>
      <c r="E17" s="246" t="s">
        <v>103</v>
      </c>
      <c r="F17" s="34"/>
      <c r="G17" s="35"/>
      <c r="H17" s="35"/>
      <c r="I17" s="35"/>
      <c r="J17" s="34"/>
      <c r="K17" s="34"/>
      <c r="L17" s="34"/>
      <c r="M17" s="34"/>
      <c r="N17" s="17"/>
      <c r="O17" s="34"/>
      <c r="P17" s="35"/>
      <c r="Q17" s="36"/>
    </row>
    <row r="18" spans="1:17" ht="17.25" customHeight="1">
      <c r="A18" s="37"/>
      <c r="B18" s="38"/>
      <c r="C18" s="38"/>
      <c r="D18" s="38"/>
      <c r="E18" s="39" t="s">
        <v>770</v>
      </c>
      <c r="F18" s="38"/>
      <c r="G18" s="38"/>
      <c r="H18" s="38"/>
      <c r="I18" s="38"/>
      <c r="J18" s="38"/>
      <c r="K18" s="38"/>
      <c r="L18" s="38"/>
      <c r="M18" s="38"/>
      <c r="N18" s="13"/>
      <c r="O18" s="38"/>
      <c r="P18" s="38"/>
      <c r="Q18" s="40"/>
    </row>
    <row r="19" spans="1:17" ht="18" customHeight="1">
      <c r="A19" s="41" t="s">
        <v>771</v>
      </c>
      <c r="B19" s="42"/>
      <c r="C19" s="42"/>
      <c r="D19" s="43"/>
      <c r="E19" s="44" t="s">
        <v>772</v>
      </c>
      <c r="F19" s="43"/>
      <c r="G19" s="44" t="s">
        <v>773</v>
      </c>
      <c r="H19" s="42"/>
      <c r="I19" s="43"/>
      <c r="J19" s="44" t="s">
        <v>774</v>
      </c>
      <c r="K19" s="44" t="s">
        <v>775</v>
      </c>
      <c r="L19" s="42"/>
      <c r="M19" s="42"/>
      <c r="N19" s="42"/>
      <c r="O19" s="43"/>
      <c r="P19" s="44" t="s">
        <v>776</v>
      </c>
      <c r="Q19" s="45"/>
    </row>
    <row r="20" spans="1:17" ht="18" customHeight="1">
      <c r="A20" s="46"/>
      <c r="B20" s="47"/>
      <c r="C20" s="47"/>
      <c r="D20" s="48">
        <v>0</v>
      </c>
      <c r="E20" s="49">
        <v>0</v>
      </c>
      <c r="F20" s="50"/>
      <c r="G20" s="51"/>
      <c r="H20" s="47"/>
      <c r="I20" s="48">
        <v>0</v>
      </c>
      <c r="J20" s="49">
        <v>0</v>
      </c>
      <c r="K20" s="51"/>
      <c r="L20" s="47"/>
      <c r="M20" s="47"/>
      <c r="N20" s="52"/>
      <c r="O20" s="48">
        <v>0</v>
      </c>
      <c r="P20" s="51"/>
      <c r="Q20" s="53">
        <v>0</v>
      </c>
    </row>
    <row r="21" spans="1:17" ht="24.75" customHeight="1">
      <c r="A21" s="37"/>
      <c r="B21" s="38"/>
      <c r="C21" s="38"/>
      <c r="D21" s="38"/>
      <c r="E21" s="39" t="s">
        <v>777</v>
      </c>
      <c r="F21" s="38"/>
      <c r="G21" s="38"/>
      <c r="H21" s="38"/>
      <c r="I21" s="38"/>
      <c r="J21" s="54" t="s">
        <v>778</v>
      </c>
      <c r="K21" s="38"/>
      <c r="L21" s="38"/>
      <c r="M21" s="38"/>
      <c r="N21" s="34"/>
      <c r="O21" s="38"/>
      <c r="P21" s="38"/>
      <c r="Q21" s="40"/>
    </row>
    <row r="22" spans="1:17" ht="24.75" customHeight="1">
      <c r="A22" s="55" t="s">
        <v>779</v>
      </c>
      <c r="B22" s="56"/>
      <c r="C22" s="57" t="s">
        <v>780</v>
      </c>
      <c r="D22" s="58"/>
      <c r="E22" s="58"/>
      <c r="F22" s="59"/>
      <c r="G22" s="60" t="s">
        <v>426</v>
      </c>
      <c r="H22" s="61"/>
      <c r="I22" s="57" t="s">
        <v>427</v>
      </c>
      <c r="J22" s="58"/>
      <c r="K22" s="60" t="s">
        <v>428</v>
      </c>
      <c r="L22" s="61"/>
      <c r="M22" s="57" t="s">
        <v>438</v>
      </c>
      <c r="N22" s="62"/>
      <c r="O22" s="58"/>
      <c r="P22" s="58"/>
      <c r="Q22" s="63"/>
    </row>
    <row r="23" spans="1:17" ht="15.75" customHeight="1">
      <c r="A23" s="64" t="s">
        <v>439</v>
      </c>
      <c r="B23" s="65" t="s">
        <v>424</v>
      </c>
      <c r="C23" s="66"/>
      <c r="D23" s="67" t="s">
        <v>105</v>
      </c>
      <c r="E23" s="68"/>
      <c r="F23" s="69"/>
      <c r="G23" s="70" t="s">
        <v>440</v>
      </c>
      <c r="H23" s="71" t="s">
        <v>441</v>
      </c>
      <c r="I23" s="72"/>
      <c r="J23" s="73"/>
      <c r="K23" s="70" t="s">
        <v>442</v>
      </c>
      <c r="L23" s="74" t="s">
        <v>693</v>
      </c>
      <c r="M23" s="75"/>
      <c r="N23" s="75"/>
      <c r="O23" s="75"/>
      <c r="P23" s="76"/>
      <c r="Q23" s="247">
        <f>'E2'!D35</f>
        <v>0</v>
      </c>
    </row>
    <row r="24" spans="1:17" ht="15.75" customHeight="1">
      <c r="A24" s="64" t="s">
        <v>443</v>
      </c>
      <c r="B24" s="78"/>
      <c r="C24" s="79"/>
      <c r="D24" s="67" t="s">
        <v>106</v>
      </c>
      <c r="E24" s="80">
        <f>'E2'!D10</f>
        <v>0</v>
      </c>
      <c r="F24" s="69"/>
      <c r="G24" s="70" t="s">
        <v>444</v>
      </c>
      <c r="H24" s="17" t="s">
        <v>104</v>
      </c>
      <c r="I24" s="72"/>
      <c r="J24" s="73"/>
      <c r="K24" s="70" t="s">
        <v>445</v>
      </c>
      <c r="L24" s="74" t="s">
        <v>694</v>
      </c>
      <c r="M24" s="75"/>
      <c r="N24" s="17"/>
      <c r="O24" s="75"/>
      <c r="P24" s="76"/>
      <c r="Q24" s="77"/>
    </row>
    <row r="25" spans="1:17" ht="15.75" customHeight="1">
      <c r="A25" s="64" t="s">
        <v>446</v>
      </c>
      <c r="B25" s="65" t="s">
        <v>715</v>
      </c>
      <c r="C25" s="66"/>
      <c r="D25" s="67"/>
      <c r="E25" s="68"/>
      <c r="F25" s="69"/>
      <c r="G25" s="70" t="s">
        <v>447</v>
      </c>
      <c r="H25" s="71" t="s">
        <v>448</v>
      </c>
      <c r="I25" s="72"/>
      <c r="J25" s="73"/>
      <c r="K25" s="70" t="s">
        <v>449</v>
      </c>
      <c r="L25" s="74"/>
      <c r="M25" s="75"/>
      <c r="N25" s="75"/>
      <c r="O25" s="75"/>
      <c r="P25" s="76"/>
      <c r="Q25" s="81"/>
    </row>
    <row r="26" spans="1:17" ht="15.75" customHeight="1">
      <c r="A26" s="64" t="s">
        <v>450</v>
      </c>
      <c r="B26" s="78"/>
      <c r="C26" s="79"/>
      <c r="D26" s="67" t="s">
        <v>106</v>
      </c>
      <c r="E26" s="80">
        <f>'E2'!D18</f>
        <v>0</v>
      </c>
      <c r="F26" s="69"/>
      <c r="G26" s="70" t="s">
        <v>451</v>
      </c>
      <c r="H26" s="71"/>
      <c r="I26" s="72"/>
      <c r="J26" s="73"/>
      <c r="K26" s="70" t="s">
        <v>452</v>
      </c>
      <c r="L26" s="74"/>
      <c r="M26" s="75"/>
      <c r="N26" s="17"/>
      <c r="O26" s="75"/>
      <c r="P26" s="76"/>
      <c r="Q26" s="81"/>
    </row>
    <row r="27" spans="1:17" ht="15.75" customHeight="1">
      <c r="A27" s="64" t="s">
        <v>453</v>
      </c>
      <c r="B27" s="65" t="s">
        <v>454</v>
      </c>
      <c r="C27" s="66"/>
      <c r="D27" s="67"/>
      <c r="E27" s="68"/>
      <c r="F27" s="69"/>
      <c r="G27" s="82"/>
      <c r="H27" s="75"/>
      <c r="I27" s="72"/>
      <c r="J27" s="73"/>
      <c r="K27" s="70" t="s">
        <v>76</v>
      </c>
      <c r="L27" s="74"/>
      <c r="M27" s="75"/>
      <c r="N27" s="75"/>
      <c r="O27" s="75"/>
      <c r="P27" s="76"/>
      <c r="Q27" s="81"/>
    </row>
    <row r="28" spans="1:17" ht="15.75" customHeight="1">
      <c r="A28" s="64" t="s">
        <v>77</v>
      </c>
      <c r="B28" s="78"/>
      <c r="C28" s="79"/>
      <c r="D28" s="67" t="s">
        <v>106</v>
      </c>
      <c r="E28" s="80">
        <f>'E2'!D28</f>
        <v>0</v>
      </c>
      <c r="F28" s="69"/>
      <c r="G28" s="82"/>
      <c r="H28" s="75"/>
      <c r="I28" s="72"/>
      <c r="J28" s="73"/>
      <c r="K28" s="70" t="s">
        <v>78</v>
      </c>
      <c r="L28" s="71"/>
      <c r="M28" s="75"/>
      <c r="N28" s="17"/>
      <c r="O28" s="75"/>
      <c r="P28" s="72"/>
      <c r="Q28" s="81"/>
    </row>
    <row r="29" spans="1:17" ht="25.5" customHeight="1">
      <c r="A29" s="64" t="s">
        <v>79</v>
      </c>
      <c r="B29" s="83" t="s">
        <v>80</v>
      </c>
      <c r="C29" s="75"/>
      <c r="D29" s="72"/>
      <c r="E29" s="84">
        <f>SUM(E24,E26,E28)</f>
        <v>0</v>
      </c>
      <c r="F29" s="85"/>
      <c r="G29" s="70" t="s">
        <v>81</v>
      </c>
      <c r="H29" s="83" t="s">
        <v>82</v>
      </c>
      <c r="I29" s="72"/>
      <c r="J29" s="86"/>
      <c r="K29" s="70" t="s">
        <v>83</v>
      </c>
      <c r="L29" s="83" t="s">
        <v>84</v>
      </c>
      <c r="M29" s="75"/>
      <c r="N29" s="75"/>
      <c r="O29" s="75"/>
      <c r="P29" s="72"/>
      <c r="Q29" s="87">
        <f>SUM(Q23)</f>
        <v>0</v>
      </c>
    </row>
    <row r="30" spans="1:17" ht="18" customHeight="1">
      <c r="A30" s="88" t="s">
        <v>85</v>
      </c>
      <c r="B30" s="89" t="s">
        <v>419</v>
      </c>
      <c r="C30" s="90"/>
      <c r="D30" s="91"/>
      <c r="E30" s="92"/>
      <c r="F30" s="93"/>
      <c r="G30" s="94" t="s">
        <v>86</v>
      </c>
      <c r="H30" s="89" t="s">
        <v>87</v>
      </c>
      <c r="I30" s="91"/>
      <c r="J30" s="95"/>
      <c r="K30" s="94" t="s">
        <v>88</v>
      </c>
      <c r="L30" s="89" t="s">
        <v>89</v>
      </c>
      <c r="M30" s="90"/>
      <c r="N30" s="34"/>
      <c r="O30" s="90"/>
      <c r="P30" s="91"/>
      <c r="Q30" s="96"/>
    </row>
    <row r="31" spans="1:17" ht="22.5" customHeight="1">
      <c r="A31" s="97" t="s">
        <v>723</v>
      </c>
      <c r="B31" s="98"/>
      <c r="C31" s="98"/>
      <c r="D31" s="98"/>
      <c r="E31" s="13"/>
      <c r="F31" s="99"/>
      <c r="G31" s="100"/>
      <c r="H31" s="13"/>
      <c r="I31" s="13"/>
      <c r="J31" s="13"/>
      <c r="K31" s="60" t="s">
        <v>90</v>
      </c>
      <c r="L31" s="43"/>
      <c r="M31" s="57" t="s">
        <v>91</v>
      </c>
      <c r="N31" s="17"/>
      <c r="O31" s="42"/>
      <c r="P31" s="42"/>
      <c r="Q31" s="45"/>
    </row>
    <row r="32" spans="1:17" ht="26.25" customHeight="1">
      <c r="A32" s="16"/>
      <c r="B32" s="17"/>
      <c r="C32" s="17"/>
      <c r="D32" s="17"/>
      <c r="E32" s="17"/>
      <c r="F32" s="101"/>
      <c r="G32" s="102"/>
      <c r="H32" s="17"/>
      <c r="I32" s="17"/>
      <c r="J32" s="17"/>
      <c r="K32" s="70" t="s">
        <v>92</v>
      </c>
      <c r="L32" s="71" t="s">
        <v>93</v>
      </c>
      <c r="M32" s="75"/>
      <c r="N32" s="75"/>
      <c r="O32" s="75"/>
      <c r="P32" s="72"/>
      <c r="Q32" s="87">
        <f>SUM(E29,Q29)</f>
        <v>0</v>
      </c>
    </row>
    <row r="33" spans="1:17" ht="31.5" customHeight="1">
      <c r="A33" s="103" t="s">
        <v>94</v>
      </c>
      <c r="B33" s="104"/>
      <c r="C33" s="104"/>
      <c r="D33" s="104"/>
      <c r="E33" s="104"/>
      <c r="F33" s="79"/>
      <c r="G33" s="105" t="s">
        <v>95</v>
      </c>
      <c r="H33" s="104"/>
      <c r="I33" s="104"/>
      <c r="J33" s="104"/>
      <c r="K33" s="70" t="s">
        <v>96</v>
      </c>
      <c r="L33" s="74" t="s">
        <v>97</v>
      </c>
      <c r="M33" s="106">
        <v>15</v>
      </c>
      <c r="N33" s="27"/>
      <c r="O33" s="614"/>
      <c r="P33" s="615"/>
      <c r="Q33" s="169"/>
    </row>
    <row r="34" spans="1:17" ht="26.25" customHeight="1" thickBot="1">
      <c r="A34" s="107" t="s">
        <v>722</v>
      </c>
      <c r="B34" s="108"/>
      <c r="C34" s="108"/>
      <c r="D34" s="108"/>
      <c r="E34" s="109"/>
      <c r="F34" s="66"/>
      <c r="G34" s="110"/>
      <c r="H34" s="109"/>
      <c r="I34" s="109"/>
      <c r="J34" s="109"/>
      <c r="K34" s="70" t="s">
        <v>98</v>
      </c>
      <c r="L34" s="74" t="s">
        <v>97</v>
      </c>
      <c r="M34" s="106">
        <v>21</v>
      </c>
      <c r="N34" s="111"/>
      <c r="O34" s="616"/>
      <c r="P34" s="617"/>
      <c r="Q34" s="77">
        <f>PRODUCT(M34*0.01*Q32)</f>
        <v>0</v>
      </c>
    </row>
    <row r="35" spans="1:17" ht="24" customHeight="1" thickBot="1">
      <c r="A35" s="16"/>
      <c r="B35" s="17"/>
      <c r="C35" s="17"/>
      <c r="D35" s="17"/>
      <c r="E35" s="17"/>
      <c r="F35" s="101"/>
      <c r="G35" s="102"/>
      <c r="H35" s="17"/>
      <c r="I35" s="17"/>
      <c r="J35" s="17"/>
      <c r="K35" s="94" t="s">
        <v>99</v>
      </c>
      <c r="L35" s="112" t="s">
        <v>695</v>
      </c>
      <c r="M35" s="90"/>
      <c r="N35" s="17"/>
      <c r="O35" s="90"/>
      <c r="P35" s="91"/>
      <c r="Q35" s="113">
        <f>SUM(Q34,Q32)</f>
        <v>0</v>
      </c>
    </row>
    <row r="36" spans="1:17" ht="23.25" customHeight="1">
      <c r="A36" s="103" t="s">
        <v>94</v>
      </c>
      <c r="B36" s="104"/>
      <c r="C36" s="104"/>
      <c r="D36" s="104"/>
      <c r="E36" s="104"/>
      <c r="F36" s="79"/>
      <c r="G36" s="105" t="s">
        <v>95</v>
      </c>
      <c r="H36" s="104"/>
      <c r="I36" s="104"/>
      <c r="J36" s="104"/>
      <c r="K36" s="60" t="s">
        <v>100</v>
      </c>
      <c r="L36" s="43"/>
      <c r="M36" s="114" t="s">
        <v>501</v>
      </c>
      <c r="N36" s="98"/>
      <c r="O36" s="115"/>
      <c r="P36" s="115"/>
      <c r="Q36" s="116"/>
    </row>
    <row r="37" spans="1:17" ht="20.25" customHeight="1">
      <c r="A37" s="107" t="s">
        <v>724</v>
      </c>
      <c r="B37" s="108"/>
      <c r="C37" s="108"/>
      <c r="D37" s="108"/>
      <c r="E37" s="109"/>
      <c r="F37" s="66"/>
      <c r="G37" s="110"/>
      <c r="H37" s="109"/>
      <c r="I37" s="109"/>
      <c r="J37" s="109"/>
      <c r="K37" s="70" t="s">
        <v>101</v>
      </c>
      <c r="L37" s="71" t="s">
        <v>501</v>
      </c>
      <c r="M37" s="75"/>
      <c r="N37" s="75"/>
      <c r="O37" s="75"/>
      <c r="P37" s="72"/>
      <c r="Q37" s="306"/>
    </row>
    <row r="38" spans="1:17" ht="21" customHeight="1">
      <c r="A38" s="16"/>
      <c r="B38" s="17"/>
      <c r="C38" s="17"/>
      <c r="D38" s="17"/>
      <c r="E38" s="17"/>
      <c r="F38" s="101"/>
      <c r="G38" s="102"/>
      <c r="H38" s="17"/>
      <c r="I38" s="17"/>
      <c r="J38" s="17"/>
      <c r="K38" s="70"/>
      <c r="L38" s="71"/>
      <c r="M38" s="75"/>
      <c r="N38" s="104"/>
      <c r="O38" s="75"/>
      <c r="P38" s="72"/>
      <c r="Q38" s="81"/>
    </row>
    <row r="39" spans="1:17" ht="46.5" customHeight="1" thickBot="1">
      <c r="A39" s="117" t="s">
        <v>94</v>
      </c>
      <c r="B39" s="118"/>
      <c r="C39" s="118"/>
      <c r="D39" s="118"/>
      <c r="E39" s="118"/>
      <c r="F39" s="119"/>
      <c r="G39" s="120" t="s">
        <v>95</v>
      </c>
      <c r="H39" s="118"/>
      <c r="I39" s="118"/>
      <c r="J39" s="118"/>
      <c r="K39" s="121">
        <v>28</v>
      </c>
      <c r="L39" s="122" t="s">
        <v>102</v>
      </c>
      <c r="M39" s="123"/>
      <c r="N39" s="118"/>
      <c r="O39" s="123"/>
      <c r="P39" s="124"/>
      <c r="Q39" s="125"/>
    </row>
  </sheetData>
  <sheetProtection/>
  <mergeCells count="10">
    <mergeCell ref="O33:P33"/>
    <mergeCell ref="O34:P34"/>
    <mergeCell ref="N11:O11"/>
    <mergeCell ref="N12:O12"/>
    <mergeCell ref="N13:O13"/>
    <mergeCell ref="N15:O15"/>
    <mergeCell ref="N6:O6"/>
    <mergeCell ref="N9:O9"/>
    <mergeCell ref="N10:O10"/>
    <mergeCell ref="N16:O16"/>
  </mergeCells>
  <printOptions/>
  <pageMargins left="0.75" right="0.75" top="1" bottom="1" header="0.4921259845" footer="0.4921259845"/>
  <pageSetup horizontalDpi="600" verticalDpi="600" orientation="portrait" paperSize="9" scale="90" r:id="rId1"/>
  <headerFooter alignWithMargins="0">
    <oddFooter>&amp;CStránka &amp;P&amp;R&amp;A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</sheetPr>
  <dimension ref="B1:S36"/>
  <sheetViews>
    <sheetView workbookViewId="0" topLeftCell="A1">
      <selection activeCell="A1" sqref="A1"/>
    </sheetView>
  </sheetViews>
  <sheetFormatPr defaultColWidth="9.00390625" defaultRowHeight="12.75"/>
  <cols>
    <col min="1" max="1" width="1.25" style="0" customWidth="1"/>
    <col min="2" max="2" width="9.50390625" style="1" customWidth="1"/>
    <col min="3" max="3" width="59.125" style="1" customWidth="1"/>
    <col min="4" max="4" width="19.125" style="1" customWidth="1"/>
    <col min="5" max="5" width="5.00390625" style="1" customWidth="1"/>
    <col min="6" max="6" width="12.75390625" style="1" customWidth="1"/>
    <col min="7" max="7" width="0.5" style="1" customWidth="1"/>
    <col min="8" max="8" width="2.75390625" style="1" customWidth="1"/>
    <col min="9" max="9" width="2.50390625" style="1" customWidth="1"/>
    <col min="10" max="10" width="11.50390625" style="1" customWidth="1"/>
    <col min="11" max="11" width="12.875" style="1" customWidth="1"/>
    <col min="12" max="12" width="0.5" style="1" customWidth="1"/>
    <col min="13" max="13" width="2.50390625" style="1" customWidth="1"/>
    <col min="14" max="14" width="4.00390625" style="1" customWidth="1"/>
    <col min="15" max="15" width="4.875" style="1" customWidth="1"/>
    <col min="16" max="16" width="8.50390625" style="1" customWidth="1"/>
    <col min="17" max="17" width="0.2421875" style="1" hidden="1" customWidth="1"/>
    <col min="18" max="18" width="5.50390625" style="1" customWidth="1"/>
    <col min="19" max="19" width="12.75390625" style="1" customWidth="1"/>
  </cols>
  <sheetData>
    <row r="1" spans="2:19" s="342" customFormat="1" ht="25.5" customHeight="1">
      <c r="B1" s="339" t="s">
        <v>422</v>
      </c>
      <c r="C1" s="340"/>
      <c r="D1" s="340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</row>
    <row r="2" spans="2:19" s="327" customFormat="1" ht="18.75" customHeight="1">
      <c r="B2" s="162" t="s">
        <v>437</v>
      </c>
      <c r="C2" s="265" t="s">
        <v>193</v>
      </c>
      <c r="D2" s="163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2:19" s="327" customFormat="1" ht="15.75" customHeight="1">
      <c r="B3" s="162"/>
      <c r="C3" s="265" t="s">
        <v>192</v>
      </c>
      <c r="D3" s="163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spans="2:19" s="159" customFormat="1" ht="18.75" customHeight="1">
      <c r="B4" s="162" t="s">
        <v>704</v>
      </c>
      <c r="C4" s="233" t="s">
        <v>659</v>
      </c>
      <c r="D4" s="163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</row>
    <row r="5" spans="2:19" s="327" customFormat="1" ht="15.75" customHeight="1">
      <c r="B5" s="162" t="s">
        <v>504</v>
      </c>
      <c r="C5" s="165"/>
      <c r="D5" s="166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</row>
    <row r="6" spans="2:19" s="215" customFormat="1" ht="13.5" customHeight="1">
      <c r="B6" s="213" t="s">
        <v>103</v>
      </c>
      <c r="C6" s="213"/>
      <c r="D6" s="213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</row>
    <row r="7" spans="2:4" ht="15" customHeight="1">
      <c r="B7" s="126" t="s">
        <v>423</v>
      </c>
      <c r="C7" s="127" t="s">
        <v>420</v>
      </c>
      <c r="D7" s="128" t="s">
        <v>421</v>
      </c>
    </row>
    <row r="8" spans="2:4" ht="15" customHeight="1">
      <c r="B8" s="129">
        <v>1</v>
      </c>
      <c r="C8" s="130">
        <v>2</v>
      </c>
      <c r="D8" s="131">
        <v>3</v>
      </c>
    </row>
    <row r="9" spans="2:19" s="173" customFormat="1" ht="28.5" customHeight="1" thickBot="1">
      <c r="B9" s="170"/>
      <c r="C9" s="170"/>
      <c r="D9" s="171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</row>
    <row r="10" spans="2:4" ht="21.75" customHeight="1" thickBot="1">
      <c r="B10" s="226" t="s">
        <v>424</v>
      </c>
      <c r="C10" s="227" t="s">
        <v>425</v>
      </c>
      <c r="D10" s="230">
        <f>SUM(D12:D16)</f>
        <v>0</v>
      </c>
    </row>
    <row r="11" spans="2:4" ht="6.75" customHeight="1">
      <c r="B11" s="226"/>
      <c r="C11" s="227"/>
      <c r="D11" s="231"/>
    </row>
    <row r="12" spans="2:4" ht="21" customHeight="1">
      <c r="B12" s="177" t="s">
        <v>111</v>
      </c>
      <c r="C12" s="225" t="s">
        <v>112</v>
      </c>
      <c r="D12" s="228">
        <f>'E3'!H24</f>
        <v>0</v>
      </c>
    </row>
    <row r="13" spans="2:4" ht="21" customHeight="1">
      <c r="B13" s="177">
        <v>31</v>
      </c>
      <c r="C13" s="225" t="s">
        <v>206</v>
      </c>
      <c r="D13" s="228">
        <f>'E3'!H31</f>
        <v>0</v>
      </c>
    </row>
    <row r="14" spans="2:4" ht="21" customHeight="1">
      <c r="B14" s="177">
        <v>61</v>
      </c>
      <c r="C14" s="225" t="s">
        <v>113</v>
      </c>
      <c r="D14" s="228">
        <f>'E3'!H44</f>
        <v>0</v>
      </c>
    </row>
    <row r="15" spans="2:4" ht="21" customHeight="1">
      <c r="B15" s="177">
        <v>95</v>
      </c>
      <c r="C15" s="225" t="s">
        <v>429</v>
      </c>
      <c r="D15" s="228">
        <f>'E3'!H55</f>
        <v>0</v>
      </c>
    </row>
    <row r="16" spans="2:4" ht="21" customHeight="1">
      <c r="B16" s="177">
        <v>99</v>
      </c>
      <c r="C16" s="225" t="s">
        <v>714</v>
      </c>
      <c r="D16" s="228">
        <f>'E3'!H59</f>
        <v>0</v>
      </c>
    </row>
    <row r="17" spans="2:4" ht="27.75" customHeight="1" thickBot="1">
      <c r="B17" s="177"/>
      <c r="C17" s="225"/>
      <c r="D17" s="229"/>
    </row>
    <row r="18" spans="2:4" ht="21.75" customHeight="1" thickBot="1">
      <c r="B18" s="226" t="s">
        <v>715</v>
      </c>
      <c r="C18" s="227" t="s">
        <v>716</v>
      </c>
      <c r="D18" s="230">
        <f>SUM(D20:D26)</f>
        <v>0</v>
      </c>
    </row>
    <row r="19" spans="2:4" ht="5.25" customHeight="1">
      <c r="B19" s="226"/>
      <c r="C19" s="227"/>
      <c r="D19" s="231"/>
    </row>
    <row r="20" spans="2:4" ht="21" customHeight="1">
      <c r="B20" s="177">
        <v>763</v>
      </c>
      <c r="C20" s="225" t="s">
        <v>214</v>
      </c>
      <c r="D20" s="228">
        <f>'E3'!H85</f>
        <v>0</v>
      </c>
    </row>
    <row r="21" spans="2:4" ht="21" customHeight="1">
      <c r="B21" s="177">
        <v>766</v>
      </c>
      <c r="C21" s="225" t="s">
        <v>114</v>
      </c>
      <c r="D21" s="228">
        <f>'E3'!H89</f>
        <v>0</v>
      </c>
    </row>
    <row r="22" spans="2:4" ht="21" customHeight="1">
      <c r="B22" s="177">
        <v>771</v>
      </c>
      <c r="C22" s="225" t="s">
        <v>115</v>
      </c>
      <c r="D22" s="228">
        <f>'E3'!H102</f>
        <v>0</v>
      </c>
    </row>
    <row r="23" spans="2:4" ht="21" customHeight="1">
      <c r="B23" s="177">
        <v>776</v>
      </c>
      <c r="C23" s="225" t="s">
        <v>219</v>
      </c>
      <c r="D23" s="228">
        <f>'E3'!H110</f>
        <v>0</v>
      </c>
    </row>
    <row r="24" spans="2:4" ht="21" customHeight="1">
      <c r="B24" s="177">
        <v>781</v>
      </c>
      <c r="C24" s="225" t="s">
        <v>211</v>
      </c>
      <c r="D24" s="228">
        <f>'E3'!H126</f>
        <v>0</v>
      </c>
    </row>
    <row r="25" spans="2:4" ht="21" customHeight="1">
      <c r="B25" s="177">
        <v>783</v>
      </c>
      <c r="C25" s="225" t="s">
        <v>416</v>
      </c>
      <c r="D25" s="228">
        <f>'E3'!H132</f>
        <v>0</v>
      </c>
    </row>
    <row r="26" spans="2:4" ht="21" customHeight="1">
      <c r="B26" s="177">
        <v>784</v>
      </c>
      <c r="C26" s="225" t="s">
        <v>469</v>
      </c>
      <c r="D26" s="228">
        <f>'E3'!H147</f>
        <v>0</v>
      </c>
    </row>
    <row r="27" spans="2:4" ht="23.25" customHeight="1" thickBot="1">
      <c r="B27" s="177"/>
      <c r="C27" s="225"/>
      <c r="D27" s="229"/>
    </row>
    <row r="28" spans="2:4" ht="21.75" customHeight="1" thickBot="1">
      <c r="B28" s="226" t="s">
        <v>418</v>
      </c>
      <c r="C28" s="227" t="s">
        <v>713</v>
      </c>
      <c r="D28" s="230">
        <f>SUM(D30)</f>
        <v>0</v>
      </c>
    </row>
    <row r="29" spans="2:4" ht="4.5" customHeight="1">
      <c r="B29" s="226"/>
      <c r="C29" s="227"/>
      <c r="D29" s="231"/>
    </row>
    <row r="30" spans="2:4" ht="19.5" customHeight="1">
      <c r="B30" s="177" t="s">
        <v>471</v>
      </c>
      <c r="C30" s="225" t="s">
        <v>499</v>
      </c>
      <c r="D30" s="228">
        <f>'E3'!H152</f>
        <v>0</v>
      </c>
    </row>
    <row r="31" spans="2:4" ht="21" customHeight="1" thickBot="1">
      <c r="B31" s="177"/>
      <c r="C31" s="225"/>
      <c r="D31" s="229"/>
    </row>
    <row r="32" spans="2:4" ht="24" customHeight="1" thickBot="1">
      <c r="B32" s="178"/>
      <c r="C32" s="227" t="s">
        <v>717</v>
      </c>
      <c r="D32" s="230">
        <f>SUM(D10,D18,D28)</f>
        <v>0</v>
      </c>
    </row>
    <row r="33" spans="2:4" ht="6" customHeight="1">
      <c r="B33" s="226"/>
      <c r="C33" s="227"/>
      <c r="D33" s="231"/>
    </row>
    <row r="34" spans="2:4" ht="23.25" customHeight="1" thickBot="1">
      <c r="B34" s="177"/>
      <c r="C34" s="225"/>
      <c r="D34" s="229"/>
    </row>
    <row r="35" spans="2:4" ht="19.5" customHeight="1" thickBot="1">
      <c r="B35" s="177"/>
      <c r="C35" s="178" t="s">
        <v>655</v>
      </c>
      <c r="D35" s="179">
        <f>'E3'!H159</f>
        <v>0</v>
      </c>
    </row>
    <row r="36" ht="12">
      <c r="D36" s="220"/>
    </row>
  </sheetData>
  <sheetProtection password="CEE9" sheet="1" objects="1" scenarios="1"/>
  <printOptions/>
  <pageMargins left="0.75" right="0.75" top="1" bottom="1" header="0.4921259845" footer="0.4921259845"/>
  <pageSetup horizontalDpi="600" verticalDpi="600" orientation="portrait" paperSize="9" scale="90" r:id="rId1"/>
  <headerFooter alignWithMargins="0">
    <oddFooter>&amp;C&amp;F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I1415"/>
  <sheetViews>
    <sheetView workbookViewId="0" topLeftCell="A1">
      <selection activeCell="A1" sqref="A1"/>
    </sheetView>
  </sheetViews>
  <sheetFormatPr defaultColWidth="9.00390625" defaultRowHeight="18.75" customHeight="1"/>
  <cols>
    <col min="1" max="2" width="5.50390625" style="133" customWidth="1"/>
    <col min="3" max="3" width="13.25390625" style="133" customWidth="1"/>
    <col min="4" max="4" width="70.125" style="161" customWidth="1"/>
    <col min="5" max="5" width="5.00390625" style="133" customWidth="1"/>
    <col min="6" max="6" width="14.50390625" style="134" customWidth="1"/>
    <col min="7" max="7" width="15.50390625" style="136" customWidth="1"/>
    <col min="8" max="8" width="16.875" style="136" customWidth="1"/>
    <col min="9" max="16384" width="9.125" style="135" customWidth="1"/>
  </cols>
  <sheetData>
    <row r="1" spans="2:4" s="137" customFormat="1" ht="23.25" customHeight="1">
      <c r="B1" s="219" t="s">
        <v>430</v>
      </c>
      <c r="D1" s="138"/>
    </row>
    <row r="2" spans="2:4" s="139" customFormat="1" ht="18" customHeight="1">
      <c r="B2" s="266" t="s">
        <v>502</v>
      </c>
      <c r="D2" s="141"/>
    </row>
    <row r="3" spans="2:4" s="139" customFormat="1" ht="18" customHeight="1">
      <c r="B3" s="206" t="s">
        <v>660</v>
      </c>
      <c r="D3" s="141"/>
    </row>
    <row r="4" spans="2:4" s="140" customFormat="1" ht="16.5" customHeight="1" thickBot="1">
      <c r="B4" s="206" t="s">
        <v>190</v>
      </c>
      <c r="D4" s="142"/>
    </row>
    <row r="5" spans="1:9" s="149" customFormat="1" ht="13.5" customHeight="1">
      <c r="A5" s="143" t="s">
        <v>431</v>
      </c>
      <c r="B5" s="144" t="s">
        <v>436</v>
      </c>
      <c r="C5" s="145" t="s">
        <v>432</v>
      </c>
      <c r="D5" s="146" t="s">
        <v>420</v>
      </c>
      <c r="E5" s="145" t="s">
        <v>433</v>
      </c>
      <c r="F5" s="145" t="s">
        <v>434</v>
      </c>
      <c r="G5" s="145" t="s">
        <v>435</v>
      </c>
      <c r="H5" s="147" t="s">
        <v>421</v>
      </c>
      <c r="I5" s="148"/>
    </row>
    <row r="6" spans="1:9" s="156" customFormat="1" ht="16.5" customHeight="1" thickBot="1">
      <c r="A6" s="150">
        <v>1</v>
      </c>
      <c r="B6" s="151">
        <v>2</v>
      </c>
      <c r="C6" s="152">
        <v>3</v>
      </c>
      <c r="D6" s="153">
        <v>4</v>
      </c>
      <c r="E6" s="152">
        <v>5</v>
      </c>
      <c r="F6" s="152">
        <v>6</v>
      </c>
      <c r="G6" s="152">
        <v>7</v>
      </c>
      <c r="H6" s="154">
        <v>8</v>
      </c>
      <c r="I6" s="155"/>
    </row>
    <row r="7" ht="7.5" customHeight="1">
      <c r="D7" s="167"/>
    </row>
    <row r="8" spans="3:8" ht="21" customHeight="1">
      <c r="C8" s="174">
        <v>93</v>
      </c>
      <c r="D8" s="168" t="s">
        <v>472</v>
      </c>
      <c r="E8" s="217"/>
      <c r="G8" s="291"/>
      <c r="H8" s="291"/>
    </row>
    <row r="9" spans="1:8" s="325" customFormat="1" ht="40.5" customHeight="1">
      <c r="A9" s="321" t="s">
        <v>473</v>
      </c>
      <c r="B9" s="321">
        <v>1</v>
      </c>
      <c r="C9" s="321" t="s">
        <v>229</v>
      </c>
      <c r="D9" s="322" t="s">
        <v>517</v>
      </c>
      <c r="E9" s="323" t="s">
        <v>108</v>
      </c>
      <c r="F9" s="324">
        <v>8.95</v>
      </c>
      <c r="G9" s="606">
        <v>0</v>
      </c>
      <c r="H9" s="606">
        <f>PRODUCT(F9:G9)</f>
        <v>0</v>
      </c>
    </row>
    <row r="10" spans="1:8" s="325" customFormat="1" ht="30.75" customHeight="1">
      <c r="A10" s="321" t="s">
        <v>473</v>
      </c>
      <c r="B10" s="321">
        <v>2</v>
      </c>
      <c r="C10" s="321" t="s">
        <v>624</v>
      </c>
      <c r="D10" s="322" t="s">
        <v>518</v>
      </c>
      <c r="E10" s="323" t="s">
        <v>418</v>
      </c>
      <c r="F10" s="324">
        <v>0.9</v>
      </c>
      <c r="G10" s="606">
        <v>0</v>
      </c>
      <c r="H10" s="606">
        <f aca="true" t="shared" si="0" ref="H10:H23">PRODUCT(F10:G10)</f>
        <v>0</v>
      </c>
    </row>
    <row r="11" spans="1:8" s="325" customFormat="1" ht="30.75" customHeight="1">
      <c r="A11" s="321" t="s">
        <v>473</v>
      </c>
      <c r="B11" s="321">
        <v>3</v>
      </c>
      <c r="C11" s="321" t="s">
        <v>638</v>
      </c>
      <c r="D11" s="322" t="s">
        <v>519</v>
      </c>
      <c r="E11" s="323" t="s">
        <v>418</v>
      </c>
      <c r="F11" s="324">
        <v>3.75</v>
      </c>
      <c r="G11" s="606">
        <v>0</v>
      </c>
      <c r="H11" s="606">
        <f t="shared" si="0"/>
        <v>0</v>
      </c>
    </row>
    <row r="12" spans="1:8" s="325" customFormat="1" ht="30.75" customHeight="1">
      <c r="A12" s="321" t="s">
        <v>473</v>
      </c>
      <c r="B12" s="321">
        <v>4</v>
      </c>
      <c r="C12" s="321" t="s">
        <v>224</v>
      </c>
      <c r="D12" s="322" t="s">
        <v>158</v>
      </c>
      <c r="E12" s="323" t="s">
        <v>194</v>
      </c>
      <c r="F12" s="324">
        <v>8</v>
      </c>
      <c r="G12" s="606">
        <v>0</v>
      </c>
      <c r="H12" s="606">
        <f t="shared" si="0"/>
        <v>0</v>
      </c>
    </row>
    <row r="13" spans="1:8" s="325" customFormat="1" ht="21" customHeight="1">
      <c r="A13" s="321" t="s">
        <v>473</v>
      </c>
      <c r="B13" s="321">
        <v>5</v>
      </c>
      <c r="C13" s="321" t="s">
        <v>226</v>
      </c>
      <c r="D13" s="322" t="s">
        <v>227</v>
      </c>
      <c r="E13" s="323" t="s">
        <v>194</v>
      </c>
      <c r="F13" s="324">
        <v>2</v>
      </c>
      <c r="G13" s="606">
        <v>0</v>
      </c>
      <c r="H13" s="606">
        <f t="shared" si="0"/>
        <v>0</v>
      </c>
    </row>
    <row r="14" spans="1:8" s="325" customFormat="1" ht="40.5" customHeight="1">
      <c r="A14" s="321" t="s">
        <v>473</v>
      </c>
      <c r="B14" s="321">
        <v>6</v>
      </c>
      <c r="C14" s="321" t="s">
        <v>230</v>
      </c>
      <c r="D14" s="322" t="s">
        <v>159</v>
      </c>
      <c r="E14" s="323" t="s">
        <v>194</v>
      </c>
      <c r="F14" s="324">
        <v>10</v>
      </c>
      <c r="G14" s="606">
        <v>0</v>
      </c>
      <c r="H14" s="606">
        <f t="shared" si="0"/>
        <v>0</v>
      </c>
    </row>
    <row r="15" spans="1:8" s="325" customFormat="1" ht="30.75" customHeight="1">
      <c r="A15" s="321" t="s">
        <v>473</v>
      </c>
      <c r="B15" s="321">
        <v>7</v>
      </c>
      <c r="C15" s="321">
        <v>972054141</v>
      </c>
      <c r="D15" s="322" t="s">
        <v>455</v>
      </c>
      <c r="E15" s="323" t="s">
        <v>194</v>
      </c>
      <c r="F15" s="324">
        <v>2</v>
      </c>
      <c r="G15" s="606">
        <v>0</v>
      </c>
      <c r="H15" s="606">
        <f t="shared" si="0"/>
        <v>0</v>
      </c>
    </row>
    <row r="16" spans="1:8" s="325" customFormat="1" ht="40.5" customHeight="1">
      <c r="A16" s="321" t="s">
        <v>473</v>
      </c>
      <c r="B16" s="321">
        <v>8</v>
      </c>
      <c r="C16" s="321" t="s">
        <v>233</v>
      </c>
      <c r="D16" s="322" t="s">
        <v>160</v>
      </c>
      <c r="E16" s="323" t="s">
        <v>194</v>
      </c>
      <c r="F16" s="324">
        <v>8</v>
      </c>
      <c r="G16" s="606">
        <v>0</v>
      </c>
      <c r="H16" s="606">
        <f t="shared" si="0"/>
        <v>0</v>
      </c>
    </row>
    <row r="17" spans="1:8" s="325" customFormat="1" ht="30.75" customHeight="1">
      <c r="A17" s="321" t="s">
        <v>473</v>
      </c>
      <c r="B17" s="321">
        <v>9</v>
      </c>
      <c r="C17" s="321" t="s">
        <v>234</v>
      </c>
      <c r="D17" s="322" t="s">
        <v>238</v>
      </c>
      <c r="E17" s="323" t="s">
        <v>419</v>
      </c>
      <c r="F17" s="324">
        <v>10</v>
      </c>
      <c r="G17" s="606">
        <v>0</v>
      </c>
      <c r="H17" s="606">
        <f t="shared" si="0"/>
        <v>0</v>
      </c>
    </row>
    <row r="18" spans="1:8" s="325" customFormat="1" ht="21" customHeight="1">
      <c r="A18" s="321" t="s">
        <v>473</v>
      </c>
      <c r="B18" s="321">
        <v>10</v>
      </c>
      <c r="C18" s="321" t="s">
        <v>235</v>
      </c>
      <c r="D18" s="322" t="s">
        <v>236</v>
      </c>
      <c r="E18" s="323" t="s">
        <v>107</v>
      </c>
      <c r="F18" s="324">
        <v>0.785</v>
      </c>
      <c r="G18" s="606">
        <v>0</v>
      </c>
      <c r="H18" s="606">
        <f t="shared" si="0"/>
        <v>0</v>
      </c>
    </row>
    <row r="19" spans="1:8" ht="21" customHeight="1">
      <c r="A19" s="133" t="s">
        <v>473</v>
      </c>
      <c r="B19" s="133">
        <v>11</v>
      </c>
      <c r="C19" s="133" t="s">
        <v>474</v>
      </c>
      <c r="D19" s="167" t="s">
        <v>475</v>
      </c>
      <c r="E19" s="216" t="s">
        <v>107</v>
      </c>
      <c r="F19" s="269">
        <v>1.569</v>
      </c>
      <c r="G19" s="294">
        <v>0</v>
      </c>
      <c r="H19" s="606">
        <f t="shared" si="0"/>
        <v>0</v>
      </c>
    </row>
    <row r="20" spans="1:8" ht="30.75" customHeight="1">
      <c r="A20" s="133" t="s">
        <v>473</v>
      </c>
      <c r="B20" s="133">
        <v>12</v>
      </c>
      <c r="C20" s="133" t="s">
        <v>476</v>
      </c>
      <c r="D20" s="167" t="s">
        <v>161</v>
      </c>
      <c r="E20" s="216" t="s">
        <v>107</v>
      </c>
      <c r="F20" s="269">
        <v>9.414</v>
      </c>
      <c r="G20" s="294">
        <v>0</v>
      </c>
      <c r="H20" s="606">
        <f t="shared" si="0"/>
        <v>0</v>
      </c>
    </row>
    <row r="21" spans="1:8" ht="21" customHeight="1">
      <c r="A21" s="133" t="s">
        <v>473</v>
      </c>
      <c r="B21" s="133">
        <v>13</v>
      </c>
      <c r="C21" s="133" t="s">
        <v>477</v>
      </c>
      <c r="D21" s="167" t="s">
        <v>478</v>
      </c>
      <c r="E21" s="216" t="s">
        <v>107</v>
      </c>
      <c r="F21" s="269">
        <v>1.569</v>
      </c>
      <c r="G21" s="294">
        <v>0</v>
      </c>
      <c r="H21" s="606">
        <f t="shared" si="0"/>
        <v>0</v>
      </c>
    </row>
    <row r="22" spans="1:8" ht="30.75" customHeight="1">
      <c r="A22" s="133" t="s">
        <v>473</v>
      </c>
      <c r="B22" s="133">
        <v>14</v>
      </c>
      <c r="C22" s="133" t="s">
        <v>479</v>
      </c>
      <c r="D22" s="167" t="s">
        <v>596</v>
      </c>
      <c r="E22" s="216" t="s">
        <v>107</v>
      </c>
      <c r="F22" s="269">
        <v>23.535</v>
      </c>
      <c r="G22" s="294">
        <v>0</v>
      </c>
      <c r="H22" s="606">
        <f t="shared" si="0"/>
        <v>0</v>
      </c>
    </row>
    <row r="23" spans="1:8" ht="21" customHeight="1" thickBot="1">
      <c r="A23" s="133" t="s">
        <v>473</v>
      </c>
      <c r="B23" s="133">
        <v>15</v>
      </c>
      <c r="C23" s="133" t="s">
        <v>237</v>
      </c>
      <c r="D23" s="167" t="s">
        <v>480</v>
      </c>
      <c r="E23" s="216" t="s">
        <v>107</v>
      </c>
      <c r="F23" s="269">
        <v>1.569</v>
      </c>
      <c r="G23" s="294">
        <v>0</v>
      </c>
      <c r="H23" s="606">
        <f t="shared" si="0"/>
        <v>0</v>
      </c>
    </row>
    <row r="24" spans="3:8" ht="21" customHeight="1" thickBot="1">
      <c r="C24" s="174">
        <v>93</v>
      </c>
      <c r="D24" s="168" t="s">
        <v>481</v>
      </c>
      <c r="E24" s="217"/>
      <c r="F24" s="270"/>
      <c r="G24" s="291"/>
      <c r="H24" s="292">
        <f>SUM(H9:H23)</f>
        <v>0</v>
      </c>
    </row>
    <row r="25" spans="4:8" ht="12" customHeight="1">
      <c r="D25" s="167"/>
      <c r="E25" s="218"/>
      <c r="F25" s="271"/>
      <c r="G25" s="297"/>
      <c r="H25" s="297"/>
    </row>
    <row r="26" spans="3:8" ht="21" customHeight="1">
      <c r="C26" s="174">
        <v>31</v>
      </c>
      <c r="D26" s="168" t="s">
        <v>206</v>
      </c>
      <c r="E26" s="217"/>
      <c r="F26" s="270"/>
      <c r="G26" s="291"/>
      <c r="H26" s="291"/>
    </row>
    <row r="27" spans="1:8" s="325" customFormat="1" ht="21" customHeight="1">
      <c r="A27" s="321" t="s">
        <v>109</v>
      </c>
      <c r="B27" s="321">
        <v>16</v>
      </c>
      <c r="C27" s="321" t="s">
        <v>239</v>
      </c>
      <c r="D27" s="322" t="s">
        <v>652</v>
      </c>
      <c r="E27" s="323" t="s">
        <v>194</v>
      </c>
      <c r="F27" s="324">
        <v>2</v>
      </c>
      <c r="G27" s="606">
        <v>0</v>
      </c>
      <c r="H27" s="606">
        <f>PRODUCT(F27:G27)</f>
        <v>0</v>
      </c>
    </row>
    <row r="28" spans="1:8" s="325" customFormat="1" ht="21" customHeight="1">
      <c r="A28" s="321" t="s">
        <v>109</v>
      </c>
      <c r="B28" s="321">
        <v>17</v>
      </c>
      <c r="C28" s="321" t="s">
        <v>241</v>
      </c>
      <c r="D28" s="322" t="s">
        <v>242</v>
      </c>
      <c r="E28" s="323" t="s">
        <v>194</v>
      </c>
      <c r="F28" s="324">
        <v>8</v>
      </c>
      <c r="G28" s="606">
        <v>0</v>
      </c>
      <c r="H28" s="606">
        <f>PRODUCT(F28:G28)</f>
        <v>0</v>
      </c>
    </row>
    <row r="29" spans="1:8" s="325" customFormat="1" ht="30.75" customHeight="1">
      <c r="A29" s="321" t="s">
        <v>109</v>
      </c>
      <c r="B29" s="321">
        <v>18</v>
      </c>
      <c r="C29" s="321" t="s">
        <v>243</v>
      </c>
      <c r="D29" s="322" t="s">
        <v>244</v>
      </c>
      <c r="E29" s="323" t="s">
        <v>194</v>
      </c>
      <c r="F29" s="324">
        <v>8</v>
      </c>
      <c r="G29" s="606">
        <v>0</v>
      </c>
      <c r="H29" s="606">
        <f>PRODUCT(F29:G29)</f>
        <v>0</v>
      </c>
    </row>
    <row r="30" spans="1:8" s="325" customFormat="1" ht="30.75" customHeight="1" thickBot="1">
      <c r="A30" s="321" t="s">
        <v>109</v>
      </c>
      <c r="B30" s="321">
        <v>19</v>
      </c>
      <c r="C30" s="321" t="s">
        <v>247</v>
      </c>
      <c r="D30" s="322" t="s">
        <v>597</v>
      </c>
      <c r="E30" s="323" t="s">
        <v>108</v>
      </c>
      <c r="F30" s="324">
        <v>0.8</v>
      </c>
      <c r="G30" s="606">
        <v>0</v>
      </c>
      <c r="H30" s="606">
        <f>PRODUCT(F30:G30)</f>
        <v>0</v>
      </c>
    </row>
    <row r="31" spans="3:8" ht="21" customHeight="1" thickBot="1">
      <c r="C31" s="174">
        <v>31</v>
      </c>
      <c r="D31" s="168" t="s">
        <v>207</v>
      </c>
      <c r="E31" s="218"/>
      <c r="F31" s="271"/>
      <c r="G31" s="297"/>
      <c r="H31" s="292">
        <f>SUM(H27:H30)</f>
        <v>0</v>
      </c>
    </row>
    <row r="32" spans="4:8" ht="14.25" customHeight="1">
      <c r="D32" s="167"/>
      <c r="E32" s="218"/>
      <c r="F32" s="271"/>
      <c r="G32" s="297"/>
      <c r="H32" s="297"/>
    </row>
    <row r="33" spans="3:8" ht="21" customHeight="1">
      <c r="C33" s="174">
        <v>61</v>
      </c>
      <c r="D33" s="168" t="s">
        <v>598</v>
      </c>
      <c r="E33" s="217"/>
      <c r="F33" s="270"/>
      <c r="G33" s="291"/>
      <c r="H33" s="291"/>
    </row>
    <row r="34" spans="1:8" s="325" customFormat="1" ht="40.5" customHeight="1">
      <c r="A34" s="321" t="s">
        <v>109</v>
      </c>
      <c r="B34" s="321">
        <v>20</v>
      </c>
      <c r="C34" s="321" t="s">
        <v>258</v>
      </c>
      <c r="D34" s="322" t="s">
        <v>599</v>
      </c>
      <c r="E34" s="323" t="s">
        <v>108</v>
      </c>
      <c r="F34" s="324">
        <v>4.25</v>
      </c>
      <c r="G34" s="606">
        <v>0</v>
      </c>
      <c r="H34" s="606">
        <f>PRODUCT(F34:G34)</f>
        <v>0</v>
      </c>
    </row>
    <row r="35" spans="1:8" s="325" customFormat="1" ht="40.5" customHeight="1">
      <c r="A35" s="321" t="s">
        <v>109</v>
      </c>
      <c r="B35" s="321">
        <v>21</v>
      </c>
      <c r="C35" s="321" t="s">
        <v>258</v>
      </c>
      <c r="D35" s="322" t="s">
        <v>600</v>
      </c>
      <c r="E35" s="323" t="s">
        <v>108</v>
      </c>
      <c r="F35" s="324">
        <v>2</v>
      </c>
      <c r="G35" s="606">
        <v>0</v>
      </c>
      <c r="H35" s="606">
        <f aca="true" t="shared" si="1" ref="H35:H43">PRODUCT(F35:G35)</f>
        <v>0</v>
      </c>
    </row>
    <row r="36" spans="1:8" s="325" customFormat="1" ht="21" customHeight="1">
      <c r="A36" s="321" t="s">
        <v>109</v>
      </c>
      <c r="B36" s="321">
        <v>22</v>
      </c>
      <c r="C36" s="321" t="s">
        <v>254</v>
      </c>
      <c r="D36" s="322" t="s">
        <v>653</v>
      </c>
      <c r="E36" s="323" t="s">
        <v>194</v>
      </c>
      <c r="F36" s="324">
        <v>4</v>
      </c>
      <c r="G36" s="606">
        <v>0</v>
      </c>
      <c r="H36" s="606">
        <f t="shared" si="1"/>
        <v>0</v>
      </c>
    </row>
    <row r="37" spans="1:8" s="325" customFormat="1" ht="21" customHeight="1">
      <c r="A37" s="321" t="s">
        <v>109</v>
      </c>
      <c r="B37" s="321">
        <v>23</v>
      </c>
      <c r="C37" s="321" t="s">
        <v>252</v>
      </c>
      <c r="D37" s="322" t="s">
        <v>654</v>
      </c>
      <c r="E37" s="323" t="s">
        <v>194</v>
      </c>
      <c r="F37" s="324">
        <v>3</v>
      </c>
      <c r="G37" s="606">
        <v>0</v>
      </c>
      <c r="H37" s="606">
        <f t="shared" si="1"/>
        <v>0</v>
      </c>
    </row>
    <row r="38" spans="1:8" s="325" customFormat="1" ht="31.5" customHeight="1">
      <c r="A38" s="321" t="s">
        <v>109</v>
      </c>
      <c r="B38" s="321">
        <v>24</v>
      </c>
      <c r="C38" s="321" t="s">
        <v>252</v>
      </c>
      <c r="D38" s="322" t="s">
        <v>74</v>
      </c>
      <c r="E38" s="323" t="s">
        <v>194</v>
      </c>
      <c r="F38" s="324">
        <v>6</v>
      </c>
      <c r="G38" s="606">
        <v>0</v>
      </c>
      <c r="H38" s="606">
        <f t="shared" si="1"/>
        <v>0</v>
      </c>
    </row>
    <row r="39" spans="1:8" s="325" customFormat="1" ht="31.5" customHeight="1">
      <c r="A39" s="321" t="s">
        <v>109</v>
      </c>
      <c r="B39" s="321">
        <v>25</v>
      </c>
      <c r="C39" s="321" t="s">
        <v>315</v>
      </c>
      <c r="D39" s="322" t="s">
        <v>634</v>
      </c>
      <c r="E39" s="323" t="s">
        <v>194</v>
      </c>
      <c r="F39" s="324">
        <v>8</v>
      </c>
      <c r="G39" s="606">
        <v>0</v>
      </c>
      <c r="H39" s="606">
        <f t="shared" si="1"/>
        <v>0</v>
      </c>
    </row>
    <row r="40" spans="1:8" s="325" customFormat="1" ht="21" customHeight="1">
      <c r="A40" s="321" t="s">
        <v>109</v>
      </c>
      <c r="B40" s="321">
        <v>26</v>
      </c>
      <c r="C40" s="321" t="s">
        <v>258</v>
      </c>
      <c r="D40" s="322" t="s">
        <v>313</v>
      </c>
      <c r="E40" s="323" t="s">
        <v>108</v>
      </c>
      <c r="F40" s="324">
        <v>0.8</v>
      </c>
      <c r="G40" s="606">
        <v>0</v>
      </c>
      <c r="H40" s="606">
        <f t="shared" si="1"/>
        <v>0</v>
      </c>
    </row>
    <row r="41" spans="1:8" s="325" customFormat="1" ht="21" customHeight="1">
      <c r="A41" s="321" t="s">
        <v>109</v>
      </c>
      <c r="B41" s="321">
        <v>27</v>
      </c>
      <c r="C41" s="321" t="s">
        <v>258</v>
      </c>
      <c r="D41" s="322" t="s">
        <v>314</v>
      </c>
      <c r="E41" s="323" t="s">
        <v>108</v>
      </c>
      <c r="F41" s="324">
        <v>0.85</v>
      </c>
      <c r="G41" s="606">
        <v>0</v>
      </c>
      <c r="H41" s="606">
        <f t="shared" si="1"/>
        <v>0</v>
      </c>
    </row>
    <row r="42" spans="1:8" s="325" customFormat="1" ht="21" customHeight="1">
      <c r="A42" s="321" t="s">
        <v>109</v>
      </c>
      <c r="B42" s="321">
        <v>28</v>
      </c>
      <c r="C42" s="321" t="s">
        <v>262</v>
      </c>
      <c r="D42" s="322" t="s">
        <v>312</v>
      </c>
      <c r="E42" s="323" t="s">
        <v>419</v>
      </c>
      <c r="F42" s="324">
        <v>1</v>
      </c>
      <c r="G42" s="606">
        <v>0</v>
      </c>
      <c r="H42" s="606">
        <f t="shared" si="1"/>
        <v>0</v>
      </c>
    </row>
    <row r="43" spans="1:8" s="325" customFormat="1" ht="21" customHeight="1" thickBot="1">
      <c r="A43" s="321" t="s">
        <v>109</v>
      </c>
      <c r="B43" s="321">
        <v>29</v>
      </c>
      <c r="C43" s="326" t="s">
        <v>195</v>
      </c>
      <c r="D43" s="322" t="s">
        <v>317</v>
      </c>
      <c r="E43" s="323" t="s">
        <v>194</v>
      </c>
      <c r="F43" s="324">
        <v>4</v>
      </c>
      <c r="G43" s="606">
        <v>0</v>
      </c>
      <c r="H43" s="606">
        <f t="shared" si="1"/>
        <v>0</v>
      </c>
    </row>
    <row r="44" spans="3:8" ht="21" customHeight="1" thickBot="1">
      <c r="C44" s="174">
        <v>61</v>
      </c>
      <c r="D44" s="168" t="s">
        <v>482</v>
      </c>
      <c r="E44" s="218"/>
      <c r="F44" s="271"/>
      <c r="G44" s="297"/>
      <c r="H44" s="292">
        <f>SUM(H34:H43)</f>
        <v>0</v>
      </c>
    </row>
    <row r="45" spans="4:8" ht="14.25" customHeight="1">
      <c r="D45" s="167"/>
      <c r="E45" s="218"/>
      <c r="F45" s="271"/>
      <c r="G45" s="297"/>
      <c r="H45" s="297"/>
    </row>
    <row r="46" spans="3:8" ht="21" customHeight="1">
      <c r="C46" s="174">
        <v>95</v>
      </c>
      <c r="D46" s="168" t="s">
        <v>208</v>
      </c>
      <c r="E46" s="217"/>
      <c r="F46" s="270"/>
      <c r="G46" s="291"/>
      <c r="H46" s="291"/>
    </row>
    <row r="47" spans="1:8" s="237" customFormat="1" ht="52.5" customHeight="1">
      <c r="A47" s="234" t="s">
        <v>109</v>
      </c>
      <c r="B47" s="234">
        <v>30</v>
      </c>
      <c r="C47" s="234" t="s">
        <v>484</v>
      </c>
      <c r="D47" s="235" t="s">
        <v>601</v>
      </c>
      <c r="E47" s="236" t="s">
        <v>108</v>
      </c>
      <c r="F47" s="268">
        <v>134.46</v>
      </c>
      <c r="G47" s="298">
        <v>0</v>
      </c>
      <c r="H47" s="298">
        <f>PRODUCT(F47:G47)</f>
        <v>0</v>
      </c>
    </row>
    <row r="48" spans="1:8" s="239" customFormat="1" ht="19.5" customHeight="1">
      <c r="A48" s="238" t="s">
        <v>109</v>
      </c>
      <c r="B48" s="238">
        <v>31</v>
      </c>
      <c r="C48" s="238" t="s">
        <v>485</v>
      </c>
      <c r="D48" s="272" t="s">
        <v>486</v>
      </c>
      <c r="E48" s="273" t="s">
        <v>108</v>
      </c>
      <c r="F48" s="274">
        <v>300</v>
      </c>
      <c r="G48" s="299">
        <v>0</v>
      </c>
      <c r="H48" s="298">
        <f aca="true" t="shared" si="2" ref="H48:H54">PRODUCT(F48:G48)</f>
        <v>0</v>
      </c>
    </row>
    <row r="49" spans="1:8" ht="40.5" customHeight="1">
      <c r="A49" s="133" t="s">
        <v>109</v>
      </c>
      <c r="B49" s="133">
        <v>32</v>
      </c>
      <c r="C49" s="133" t="s">
        <v>483</v>
      </c>
      <c r="D49" s="167" t="s">
        <v>602</v>
      </c>
      <c r="E49" s="216" t="s">
        <v>108</v>
      </c>
      <c r="F49" s="269">
        <v>40</v>
      </c>
      <c r="G49" s="294">
        <v>0</v>
      </c>
      <c r="H49" s="298">
        <f t="shared" si="2"/>
        <v>0</v>
      </c>
    </row>
    <row r="50" spans="1:8" s="325" customFormat="1" ht="30.75" customHeight="1">
      <c r="A50" s="321" t="s">
        <v>109</v>
      </c>
      <c r="B50" s="321">
        <v>33</v>
      </c>
      <c r="C50" s="321" t="s">
        <v>321</v>
      </c>
      <c r="D50" s="322" t="s">
        <v>320</v>
      </c>
      <c r="E50" s="323" t="s">
        <v>108</v>
      </c>
      <c r="F50" s="324">
        <v>100</v>
      </c>
      <c r="G50" s="606">
        <v>0</v>
      </c>
      <c r="H50" s="298">
        <f t="shared" si="2"/>
        <v>0</v>
      </c>
    </row>
    <row r="51" spans="1:8" s="325" customFormat="1" ht="21" customHeight="1">
      <c r="A51" s="321" t="s">
        <v>109</v>
      </c>
      <c r="B51" s="321">
        <v>34</v>
      </c>
      <c r="C51" s="321" t="s">
        <v>322</v>
      </c>
      <c r="D51" s="322" t="s">
        <v>323</v>
      </c>
      <c r="E51" s="323" t="s">
        <v>108</v>
      </c>
      <c r="F51" s="324">
        <v>30</v>
      </c>
      <c r="G51" s="606">
        <v>0</v>
      </c>
      <c r="H51" s="298">
        <f t="shared" si="2"/>
        <v>0</v>
      </c>
    </row>
    <row r="52" spans="1:8" s="325" customFormat="1" ht="30.75" customHeight="1">
      <c r="A52" s="321" t="s">
        <v>109</v>
      </c>
      <c r="B52" s="321">
        <v>35</v>
      </c>
      <c r="C52" s="321" t="s">
        <v>324</v>
      </c>
      <c r="D52" s="322" t="s">
        <v>325</v>
      </c>
      <c r="E52" s="323" t="s">
        <v>194</v>
      </c>
      <c r="F52" s="324">
        <v>10</v>
      </c>
      <c r="G52" s="606">
        <v>0</v>
      </c>
      <c r="H52" s="298">
        <f t="shared" si="2"/>
        <v>0</v>
      </c>
    </row>
    <row r="53" spans="1:8" s="237" customFormat="1" ht="30.75" customHeight="1">
      <c r="A53" s="234" t="s">
        <v>109</v>
      </c>
      <c r="B53" s="234">
        <v>36</v>
      </c>
      <c r="C53" s="234" t="s">
        <v>326</v>
      </c>
      <c r="D53" s="235" t="s">
        <v>319</v>
      </c>
      <c r="E53" s="236" t="s">
        <v>419</v>
      </c>
      <c r="F53" s="268">
        <v>20</v>
      </c>
      <c r="G53" s="298">
        <v>0</v>
      </c>
      <c r="H53" s="298">
        <f t="shared" si="2"/>
        <v>0</v>
      </c>
    </row>
    <row r="54" spans="1:8" s="237" customFormat="1" ht="21" customHeight="1" thickBot="1">
      <c r="A54" s="234" t="s">
        <v>109</v>
      </c>
      <c r="B54" s="234">
        <v>37</v>
      </c>
      <c r="C54" s="234" t="s">
        <v>327</v>
      </c>
      <c r="D54" s="235" t="s">
        <v>637</v>
      </c>
      <c r="E54" s="236" t="s">
        <v>487</v>
      </c>
      <c r="F54" s="268">
        <v>1</v>
      </c>
      <c r="G54" s="298">
        <v>0</v>
      </c>
      <c r="H54" s="298">
        <f t="shared" si="2"/>
        <v>0</v>
      </c>
    </row>
    <row r="55" spans="3:8" ht="21" customHeight="1" thickBot="1">
      <c r="C55" s="174">
        <v>95</v>
      </c>
      <c r="D55" s="168" t="s">
        <v>209</v>
      </c>
      <c r="E55" s="217"/>
      <c r="F55" s="270"/>
      <c r="G55" s="291"/>
      <c r="H55" s="292">
        <f>SUM(H47:H54)</f>
        <v>0</v>
      </c>
    </row>
    <row r="56" spans="4:8" ht="15" customHeight="1">
      <c r="D56" s="167"/>
      <c r="E56" s="217"/>
      <c r="F56" s="270"/>
      <c r="G56" s="291"/>
      <c r="H56" s="291"/>
    </row>
    <row r="57" spans="3:8" ht="21" customHeight="1">
      <c r="C57" s="174">
        <v>99</v>
      </c>
      <c r="D57" s="168" t="s">
        <v>782</v>
      </c>
      <c r="E57" s="217"/>
      <c r="F57" s="270"/>
      <c r="G57" s="291"/>
      <c r="H57" s="291"/>
    </row>
    <row r="58" spans="1:8" ht="21" customHeight="1" thickBot="1">
      <c r="A58" s="133" t="s">
        <v>109</v>
      </c>
      <c r="B58" s="133">
        <v>38</v>
      </c>
      <c r="C58" s="133" t="s">
        <v>489</v>
      </c>
      <c r="D58" s="167" t="s">
        <v>490</v>
      </c>
      <c r="E58" s="216" t="s">
        <v>107</v>
      </c>
      <c r="F58" s="269">
        <v>0.921</v>
      </c>
      <c r="G58" s="294">
        <v>0</v>
      </c>
      <c r="H58" s="300">
        <f>PRODUCT(F58:G58)</f>
        <v>0</v>
      </c>
    </row>
    <row r="59" spans="3:8" ht="21" customHeight="1" thickBot="1">
      <c r="C59" s="174">
        <v>99</v>
      </c>
      <c r="D59" s="168" t="s">
        <v>783</v>
      </c>
      <c r="E59" s="217"/>
      <c r="F59" s="270"/>
      <c r="G59" s="291"/>
      <c r="H59" s="292">
        <f>SUM(H58)</f>
        <v>0</v>
      </c>
    </row>
    <row r="60" spans="4:8" ht="15" customHeight="1">
      <c r="D60" s="167"/>
      <c r="E60" s="217"/>
      <c r="F60" s="270"/>
      <c r="G60" s="291"/>
      <c r="H60" s="291"/>
    </row>
    <row r="61" spans="4:8" ht="15" customHeight="1">
      <c r="D61" s="167"/>
      <c r="E61" s="217"/>
      <c r="F61" s="270"/>
      <c r="G61" s="291"/>
      <c r="H61" s="291"/>
    </row>
    <row r="62" spans="3:8" ht="21" customHeight="1">
      <c r="C62" s="275" t="s">
        <v>213</v>
      </c>
      <c r="D62" s="168" t="s">
        <v>214</v>
      </c>
      <c r="E62" s="217"/>
      <c r="F62" s="270"/>
      <c r="G62" s="291"/>
      <c r="H62" s="291"/>
    </row>
    <row r="63" spans="1:8" s="325" customFormat="1" ht="54" customHeight="1">
      <c r="A63" s="321" t="s">
        <v>196</v>
      </c>
      <c r="B63" s="321">
        <v>39</v>
      </c>
      <c r="C63" s="321" t="s">
        <v>664</v>
      </c>
      <c r="D63" s="322" t="s">
        <v>603</v>
      </c>
      <c r="E63" s="323" t="s">
        <v>108</v>
      </c>
      <c r="F63" s="324">
        <v>11.18</v>
      </c>
      <c r="G63" s="606">
        <v>0</v>
      </c>
      <c r="H63" s="606">
        <f>PRODUCT(F63:G63)</f>
        <v>0</v>
      </c>
    </row>
    <row r="64" spans="1:8" s="325" customFormat="1" ht="45" customHeight="1">
      <c r="A64" s="321" t="s">
        <v>196</v>
      </c>
      <c r="B64" s="321">
        <v>40</v>
      </c>
      <c r="C64" s="321" t="s">
        <v>664</v>
      </c>
      <c r="D64" s="322" t="s">
        <v>666</v>
      </c>
      <c r="E64" s="323" t="s">
        <v>108</v>
      </c>
      <c r="F64" s="324">
        <v>2.8</v>
      </c>
      <c r="G64" s="606">
        <v>0</v>
      </c>
      <c r="H64" s="606">
        <f aca="true" t="shared" si="3" ref="H64:H84">PRODUCT(F64:G64)</f>
        <v>0</v>
      </c>
    </row>
    <row r="65" spans="1:8" s="325" customFormat="1" ht="45" customHeight="1">
      <c r="A65" s="321" t="s">
        <v>196</v>
      </c>
      <c r="B65" s="321">
        <v>41</v>
      </c>
      <c r="C65" s="321" t="s">
        <v>663</v>
      </c>
      <c r="D65" s="322" t="s">
        <v>665</v>
      </c>
      <c r="E65" s="323" t="s">
        <v>108</v>
      </c>
      <c r="F65" s="324">
        <v>1.88</v>
      </c>
      <c r="G65" s="606">
        <v>0</v>
      </c>
      <c r="H65" s="606">
        <f t="shared" si="3"/>
        <v>0</v>
      </c>
    </row>
    <row r="66" spans="1:8" s="325" customFormat="1" ht="40.5" customHeight="1">
      <c r="A66" s="321" t="s">
        <v>196</v>
      </c>
      <c r="B66" s="321">
        <v>42</v>
      </c>
      <c r="C66" s="321" t="s">
        <v>329</v>
      </c>
      <c r="D66" s="322" t="s">
        <v>604</v>
      </c>
      <c r="E66" s="323" t="s">
        <v>108</v>
      </c>
      <c r="F66" s="324">
        <v>10.08</v>
      </c>
      <c r="G66" s="606">
        <v>0</v>
      </c>
      <c r="H66" s="606">
        <f t="shared" si="3"/>
        <v>0</v>
      </c>
    </row>
    <row r="67" spans="1:8" s="325" customFormat="1" ht="40.5" customHeight="1">
      <c r="A67" s="321" t="s">
        <v>196</v>
      </c>
      <c r="B67" s="321">
        <v>43</v>
      </c>
      <c r="C67" s="321" t="s">
        <v>330</v>
      </c>
      <c r="D67" s="322" t="s">
        <v>605</v>
      </c>
      <c r="E67" s="323" t="s">
        <v>108</v>
      </c>
      <c r="F67" s="324">
        <v>14.304</v>
      </c>
      <c r="G67" s="606">
        <v>0</v>
      </c>
      <c r="H67" s="606">
        <f t="shared" si="3"/>
        <v>0</v>
      </c>
    </row>
    <row r="68" spans="1:8" s="325" customFormat="1" ht="30.75" customHeight="1">
      <c r="A68" s="321" t="s">
        <v>196</v>
      </c>
      <c r="B68" s="321">
        <v>44</v>
      </c>
      <c r="C68" s="321" t="s">
        <v>331</v>
      </c>
      <c r="D68" s="322" t="s">
        <v>606</v>
      </c>
      <c r="E68" s="323" t="s">
        <v>108</v>
      </c>
      <c r="F68" s="324">
        <v>24.384</v>
      </c>
      <c r="G68" s="606">
        <v>0</v>
      </c>
      <c r="H68" s="606">
        <f t="shared" si="3"/>
        <v>0</v>
      </c>
    </row>
    <row r="69" spans="1:8" s="325" customFormat="1" ht="30.75" customHeight="1">
      <c r="A69" s="321" t="s">
        <v>196</v>
      </c>
      <c r="B69" s="321">
        <v>45</v>
      </c>
      <c r="C69" s="321" t="s">
        <v>333</v>
      </c>
      <c r="D69" s="322" t="s">
        <v>294</v>
      </c>
      <c r="E69" s="323" t="s">
        <v>108</v>
      </c>
      <c r="F69" s="324">
        <v>6.3</v>
      </c>
      <c r="G69" s="606">
        <v>0</v>
      </c>
      <c r="H69" s="606">
        <f t="shared" si="3"/>
        <v>0</v>
      </c>
    </row>
    <row r="70" spans="1:8" s="325" customFormat="1" ht="40.5" customHeight="1">
      <c r="A70" s="321" t="s">
        <v>196</v>
      </c>
      <c r="B70" s="321">
        <v>46</v>
      </c>
      <c r="C70" s="321" t="s">
        <v>334</v>
      </c>
      <c r="D70" s="322" t="s">
        <v>607</v>
      </c>
      <c r="E70" s="323" t="s">
        <v>108</v>
      </c>
      <c r="F70" s="324">
        <v>6.3</v>
      </c>
      <c r="G70" s="606">
        <v>0</v>
      </c>
      <c r="H70" s="606">
        <f t="shared" si="3"/>
        <v>0</v>
      </c>
    </row>
    <row r="71" spans="1:8" s="325" customFormat="1" ht="21" customHeight="1">
      <c r="A71" s="321" t="s">
        <v>196</v>
      </c>
      <c r="B71" s="321">
        <v>47</v>
      </c>
      <c r="C71" s="326">
        <v>590300240</v>
      </c>
      <c r="D71" s="322" t="s">
        <v>608</v>
      </c>
      <c r="E71" s="323" t="s">
        <v>108</v>
      </c>
      <c r="F71" s="324">
        <v>8</v>
      </c>
      <c r="G71" s="606">
        <v>0</v>
      </c>
      <c r="H71" s="606">
        <f t="shared" si="3"/>
        <v>0</v>
      </c>
    </row>
    <row r="72" spans="1:8" s="325" customFormat="1" ht="30.75" customHeight="1">
      <c r="A72" s="321" t="s">
        <v>196</v>
      </c>
      <c r="B72" s="321">
        <v>48</v>
      </c>
      <c r="C72" s="321" t="s">
        <v>336</v>
      </c>
      <c r="D72" s="322" t="s">
        <v>337</v>
      </c>
      <c r="E72" s="323" t="s">
        <v>108</v>
      </c>
      <c r="F72" s="324">
        <v>3.7</v>
      </c>
      <c r="G72" s="606">
        <v>0</v>
      </c>
      <c r="H72" s="606">
        <f t="shared" si="3"/>
        <v>0</v>
      </c>
    </row>
    <row r="73" spans="1:8" s="325" customFormat="1" ht="30.75" customHeight="1">
      <c r="A73" s="321" t="s">
        <v>196</v>
      </c>
      <c r="B73" s="321">
        <v>49</v>
      </c>
      <c r="C73" s="321" t="s">
        <v>338</v>
      </c>
      <c r="D73" s="322" t="s">
        <v>339</v>
      </c>
      <c r="E73" s="323" t="s">
        <v>108</v>
      </c>
      <c r="F73" s="324">
        <v>2.1</v>
      </c>
      <c r="G73" s="606">
        <v>0</v>
      </c>
      <c r="H73" s="606">
        <f t="shared" si="3"/>
        <v>0</v>
      </c>
    </row>
    <row r="74" spans="1:8" s="325" customFormat="1" ht="21" customHeight="1">
      <c r="A74" s="321" t="s">
        <v>196</v>
      </c>
      <c r="B74" s="321">
        <v>50</v>
      </c>
      <c r="C74" s="321" t="s">
        <v>340</v>
      </c>
      <c r="D74" s="322" t="s">
        <v>341</v>
      </c>
      <c r="E74" s="323" t="s">
        <v>108</v>
      </c>
      <c r="F74" s="324">
        <v>3.7</v>
      </c>
      <c r="G74" s="606">
        <v>0</v>
      </c>
      <c r="H74" s="606">
        <f t="shared" si="3"/>
        <v>0</v>
      </c>
    </row>
    <row r="75" spans="1:8" s="325" customFormat="1" ht="30.75" customHeight="1">
      <c r="A75" s="321" t="s">
        <v>196</v>
      </c>
      <c r="B75" s="321">
        <v>51</v>
      </c>
      <c r="C75" s="321" t="s">
        <v>342</v>
      </c>
      <c r="D75" s="322" t="s">
        <v>343</v>
      </c>
      <c r="E75" s="323" t="s">
        <v>108</v>
      </c>
      <c r="F75" s="324">
        <v>2.1</v>
      </c>
      <c r="G75" s="606">
        <v>0</v>
      </c>
      <c r="H75" s="606">
        <f t="shared" si="3"/>
        <v>0</v>
      </c>
    </row>
    <row r="76" spans="1:8" s="325" customFormat="1" ht="30.75" customHeight="1">
      <c r="A76" s="321" t="s">
        <v>196</v>
      </c>
      <c r="B76" s="321">
        <v>52</v>
      </c>
      <c r="C76" s="326">
        <v>590300240</v>
      </c>
      <c r="D76" s="322" t="s">
        <v>116</v>
      </c>
      <c r="E76" s="323" t="s">
        <v>108</v>
      </c>
      <c r="F76" s="324">
        <v>8</v>
      </c>
      <c r="G76" s="606">
        <v>0</v>
      </c>
      <c r="H76" s="606">
        <f t="shared" si="3"/>
        <v>0</v>
      </c>
    </row>
    <row r="77" spans="1:8" s="325" customFormat="1" ht="30.75" customHeight="1">
      <c r="A77" s="321" t="s">
        <v>196</v>
      </c>
      <c r="B77" s="321">
        <v>53</v>
      </c>
      <c r="C77" s="321" t="s">
        <v>344</v>
      </c>
      <c r="D77" s="322" t="s">
        <v>117</v>
      </c>
      <c r="E77" s="323" t="s">
        <v>108</v>
      </c>
      <c r="F77" s="324">
        <v>5.8</v>
      </c>
      <c r="G77" s="606">
        <v>0</v>
      </c>
      <c r="H77" s="606">
        <f t="shared" si="3"/>
        <v>0</v>
      </c>
    </row>
    <row r="78" spans="1:8" s="332" customFormat="1" ht="30.75" customHeight="1">
      <c r="A78" s="328" t="s">
        <v>196</v>
      </c>
      <c r="B78" s="328">
        <v>54</v>
      </c>
      <c r="C78" s="328" t="s">
        <v>643</v>
      </c>
      <c r="D78" s="337" t="s">
        <v>118</v>
      </c>
      <c r="E78" s="330" t="s">
        <v>108</v>
      </c>
      <c r="F78" s="331">
        <v>5.9</v>
      </c>
      <c r="G78" s="607">
        <v>0</v>
      </c>
      <c r="H78" s="606">
        <f t="shared" si="3"/>
        <v>0</v>
      </c>
    </row>
    <row r="79" spans="1:8" s="332" customFormat="1" ht="21" customHeight="1">
      <c r="A79" s="328" t="s">
        <v>196</v>
      </c>
      <c r="B79" s="328">
        <v>55</v>
      </c>
      <c r="C79" s="328" t="s">
        <v>644</v>
      </c>
      <c r="D79" s="337" t="s">
        <v>642</v>
      </c>
      <c r="E79" s="330" t="s">
        <v>108</v>
      </c>
      <c r="F79" s="331">
        <v>5.9</v>
      </c>
      <c r="G79" s="607">
        <v>0</v>
      </c>
      <c r="H79" s="606">
        <f t="shared" si="3"/>
        <v>0</v>
      </c>
    </row>
    <row r="80" spans="1:8" s="325" customFormat="1" ht="21" customHeight="1">
      <c r="A80" s="321" t="s">
        <v>196</v>
      </c>
      <c r="B80" s="321">
        <v>56</v>
      </c>
      <c r="C80" s="321" t="s">
        <v>348</v>
      </c>
      <c r="D80" s="322" t="s">
        <v>349</v>
      </c>
      <c r="E80" s="323" t="s">
        <v>194</v>
      </c>
      <c r="F80" s="324">
        <v>1</v>
      </c>
      <c r="G80" s="606">
        <v>0</v>
      </c>
      <c r="H80" s="606">
        <f t="shared" si="3"/>
        <v>0</v>
      </c>
    </row>
    <row r="81" spans="1:8" s="325" customFormat="1" ht="21" customHeight="1">
      <c r="A81" s="321" t="s">
        <v>196</v>
      </c>
      <c r="B81" s="321">
        <v>57</v>
      </c>
      <c r="C81" s="321" t="s">
        <v>350</v>
      </c>
      <c r="D81" s="322" t="s">
        <v>351</v>
      </c>
      <c r="E81" s="323" t="s">
        <v>194</v>
      </c>
      <c r="F81" s="324">
        <v>6</v>
      </c>
      <c r="G81" s="606">
        <v>0</v>
      </c>
      <c r="H81" s="606">
        <f t="shared" si="3"/>
        <v>0</v>
      </c>
    </row>
    <row r="82" spans="1:8" s="325" customFormat="1" ht="21" customHeight="1">
      <c r="A82" s="321" t="s">
        <v>196</v>
      </c>
      <c r="B82" s="321">
        <v>58</v>
      </c>
      <c r="C82" s="326" t="s">
        <v>197</v>
      </c>
      <c r="D82" s="322" t="s">
        <v>352</v>
      </c>
      <c r="E82" s="323" t="s">
        <v>194</v>
      </c>
      <c r="F82" s="324">
        <v>1</v>
      </c>
      <c r="G82" s="606">
        <v>0</v>
      </c>
      <c r="H82" s="606">
        <f t="shared" si="3"/>
        <v>0</v>
      </c>
    </row>
    <row r="83" spans="1:8" s="325" customFormat="1" ht="21" customHeight="1">
      <c r="A83" s="321" t="s">
        <v>196</v>
      </c>
      <c r="B83" s="321">
        <v>59</v>
      </c>
      <c r="C83" s="326" t="s">
        <v>198</v>
      </c>
      <c r="D83" s="322" t="s">
        <v>353</v>
      </c>
      <c r="E83" s="323" t="s">
        <v>194</v>
      </c>
      <c r="F83" s="324">
        <v>6</v>
      </c>
      <c r="G83" s="606">
        <v>0</v>
      </c>
      <c r="H83" s="606">
        <f t="shared" si="3"/>
        <v>0</v>
      </c>
    </row>
    <row r="84" spans="1:8" s="325" customFormat="1" ht="21" customHeight="1" thickBot="1">
      <c r="A84" s="321" t="s">
        <v>196</v>
      </c>
      <c r="B84" s="321">
        <v>60</v>
      </c>
      <c r="C84" s="321" t="s">
        <v>354</v>
      </c>
      <c r="D84" s="322" t="s">
        <v>355</v>
      </c>
      <c r="E84" s="323" t="s">
        <v>107</v>
      </c>
      <c r="F84" s="324">
        <v>0.685</v>
      </c>
      <c r="G84" s="606">
        <v>0</v>
      </c>
      <c r="H84" s="606">
        <f t="shared" si="3"/>
        <v>0</v>
      </c>
    </row>
    <row r="85" spans="3:8" ht="21" customHeight="1" thickBot="1">
      <c r="C85" s="275" t="s">
        <v>213</v>
      </c>
      <c r="D85" s="168" t="s">
        <v>215</v>
      </c>
      <c r="E85" s="218"/>
      <c r="F85" s="271"/>
      <c r="G85" s="297"/>
      <c r="H85" s="292">
        <f>SUM(H63:H84)</f>
        <v>0</v>
      </c>
    </row>
    <row r="86" spans="4:8" ht="15" customHeight="1">
      <c r="D86" s="168"/>
      <c r="E86" s="218"/>
      <c r="F86" s="271"/>
      <c r="G86" s="297"/>
      <c r="H86" s="295"/>
    </row>
    <row r="87" spans="3:8" ht="21" customHeight="1">
      <c r="C87" s="275" t="s">
        <v>672</v>
      </c>
      <c r="D87" s="168" t="s">
        <v>114</v>
      </c>
      <c r="E87" s="217"/>
      <c r="F87" s="270"/>
      <c r="G87" s="291"/>
      <c r="H87" s="291"/>
    </row>
    <row r="88" spans="1:8" s="325" customFormat="1" ht="21" customHeight="1" thickBot="1">
      <c r="A88" s="321" t="s">
        <v>200</v>
      </c>
      <c r="B88" s="321">
        <v>61</v>
      </c>
      <c r="C88" s="321" t="s">
        <v>367</v>
      </c>
      <c r="D88" s="322" t="s">
        <v>366</v>
      </c>
      <c r="E88" s="323" t="s">
        <v>194</v>
      </c>
      <c r="F88" s="324">
        <v>1</v>
      </c>
      <c r="G88" s="606">
        <v>0</v>
      </c>
      <c r="H88" s="606">
        <f>PRODUCT(F88:G88)</f>
        <v>0</v>
      </c>
    </row>
    <row r="89" spans="3:8" ht="21" customHeight="1" thickBot="1">
      <c r="C89" s="275" t="s">
        <v>672</v>
      </c>
      <c r="D89" s="168" t="s">
        <v>673</v>
      </c>
      <c r="E89" s="218"/>
      <c r="F89" s="271"/>
      <c r="G89" s="297"/>
      <c r="H89" s="292">
        <f>SUM(H88)</f>
        <v>0</v>
      </c>
    </row>
    <row r="90" spans="4:8" ht="15" customHeight="1">
      <c r="D90" s="168"/>
      <c r="E90" s="218"/>
      <c r="F90" s="271"/>
      <c r="G90" s="297"/>
      <c r="H90" s="295"/>
    </row>
    <row r="91" spans="3:8" ht="21" customHeight="1">
      <c r="C91" s="174" t="s">
        <v>674</v>
      </c>
      <c r="D91" s="168" t="s">
        <v>115</v>
      </c>
      <c r="E91" s="217"/>
      <c r="F91" s="270"/>
      <c r="G91" s="291"/>
      <c r="H91" s="291"/>
    </row>
    <row r="92" spans="1:8" s="325" customFormat="1" ht="30.75" customHeight="1">
      <c r="A92" s="321" t="s">
        <v>675</v>
      </c>
      <c r="B92" s="321">
        <v>62</v>
      </c>
      <c r="C92" s="321" t="s">
        <v>374</v>
      </c>
      <c r="D92" s="322" t="s">
        <v>375</v>
      </c>
      <c r="E92" s="323" t="s">
        <v>108</v>
      </c>
      <c r="F92" s="324">
        <v>8</v>
      </c>
      <c r="G92" s="606">
        <v>0</v>
      </c>
      <c r="H92" s="606">
        <f>PRODUCT(F92:G92)</f>
        <v>0</v>
      </c>
    </row>
    <row r="93" spans="1:8" s="325" customFormat="1" ht="21" customHeight="1">
      <c r="A93" s="321" t="s">
        <v>675</v>
      </c>
      <c r="B93" s="321">
        <v>63</v>
      </c>
      <c r="C93" s="321" t="s">
        <v>376</v>
      </c>
      <c r="D93" s="322" t="s">
        <v>377</v>
      </c>
      <c r="E93" s="323" t="s">
        <v>108</v>
      </c>
      <c r="F93" s="324">
        <v>8</v>
      </c>
      <c r="G93" s="606">
        <v>0</v>
      </c>
      <c r="H93" s="606">
        <f aca="true" t="shared" si="4" ref="H93:H101">PRODUCT(F93:G93)</f>
        <v>0</v>
      </c>
    </row>
    <row r="94" spans="1:8" s="325" customFormat="1" ht="21" customHeight="1">
      <c r="A94" s="321" t="s">
        <v>675</v>
      </c>
      <c r="B94" s="321">
        <v>64</v>
      </c>
      <c r="C94" s="321" t="s">
        <v>378</v>
      </c>
      <c r="D94" s="322" t="s">
        <v>379</v>
      </c>
      <c r="E94" s="323" t="s">
        <v>108</v>
      </c>
      <c r="F94" s="324">
        <v>8</v>
      </c>
      <c r="G94" s="606">
        <v>0</v>
      </c>
      <c r="H94" s="606">
        <f t="shared" si="4"/>
        <v>0</v>
      </c>
    </row>
    <row r="95" spans="1:8" s="325" customFormat="1" ht="21" customHeight="1">
      <c r="A95" s="321" t="s">
        <v>675</v>
      </c>
      <c r="B95" s="321">
        <v>65</v>
      </c>
      <c r="C95" s="321" t="s">
        <v>676</v>
      </c>
      <c r="D95" s="322" t="s">
        <v>380</v>
      </c>
      <c r="E95" s="323" t="s">
        <v>108</v>
      </c>
      <c r="F95" s="324">
        <v>8</v>
      </c>
      <c r="G95" s="606">
        <v>0</v>
      </c>
      <c r="H95" s="606">
        <f t="shared" si="4"/>
        <v>0</v>
      </c>
    </row>
    <row r="96" spans="1:8" s="325" customFormat="1" ht="21" customHeight="1">
      <c r="A96" s="321" t="s">
        <v>675</v>
      </c>
      <c r="B96" s="321">
        <v>66</v>
      </c>
      <c r="C96" s="321" t="s">
        <v>677</v>
      </c>
      <c r="D96" s="322" t="s">
        <v>201</v>
      </c>
      <c r="E96" s="323" t="s">
        <v>108</v>
      </c>
      <c r="F96" s="324">
        <v>8</v>
      </c>
      <c r="G96" s="606">
        <v>0</v>
      </c>
      <c r="H96" s="606">
        <f t="shared" si="4"/>
        <v>0</v>
      </c>
    </row>
    <row r="97" spans="1:8" s="325" customFormat="1" ht="21" customHeight="1">
      <c r="A97" s="321" t="s">
        <v>675</v>
      </c>
      <c r="B97" s="321">
        <v>67</v>
      </c>
      <c r="C97" s="321" t="s">
        <v>497</v>
      </c>
      <c r="D97" s="322" t="s">
        <v>381</v>
      </c>
      <c r="E97" s="323" t="s">
        <v>108</v>
      </c>
      <c r="F97" s="324">
        <v>8</v>
      </c>
      <c r="G97" s="606">
        <v>0</v>
      </c>
      <c r="H97" s="606">
        <f t="shared" si="4"/>
        <v>0</v>
      </c>
    </row>
    <row r="98" spans="1:8" s="325" customFormat="1" ht="30.75" customHeight="1">
      <c r="A98" s="321" t="s">
        <v>675</v>
      </c>
      <c r="B98" s="321">
        <v>68</v>
      </c>
      <c r="C98" s="321" t="s">
        <v>382</v>
      </c>
      <c r="D98" s="322" t="s">
        <v>119</v>
      </c>
      <c r="E98" s="323" t="s">
        <v>418</v>
      </c>
      <c r="F98" s="324">
        <v>4.95</v>
      </c>
      <c r="G98" s="606">
        <v>0</v>
      </c>
      <c r="H98" s="606">
        <f t="shared" si="4"/>
        <v>0</v>
      </c>
    </row>
    <row r="99" spans="1:8" s="325" customFormat="1" ht="30.75" customHeight="1">
      <c r="A99" s="321" t="s">
        <v>675</v>
      </c>
      <c r="B99" s="321">
        <v>69</v>
      </c>
      <c r="C99" s="326">
        <v>597614000</v>
      </c>
      <c r="D99" s="322" t="s">
        <v>120</v>
      </c>
      <c r="E99" s="323" t="s">
        <v>108</v>
      </c>
      <c r="F99" s="324">
        <v>9.5</v>
      </c>
      <c r="G99" s="606">
        <v>0</v>
      </c>
      <c r="H99" s="606">
        <f t="shared" si="4"/>
        <v>0</v>
      </c>
    </row>
    <row r="100" spans="1:8" s="325" customFormat="1" ht="30.75" customHeight="1">
      <c r="A100" s="321" t="s">
        <v>675</v>
      </c>
      <c r="B100" s="321">
        <v>70</v>
      </c>
      <c r="C100" s="321" t="s">
        <v>384</v>
      </c>
      <c r="D100" s="322" t="s">
        <v>385</v>
      </c>
      <c r="E100" s="323" t="s">
        <v>418</v>
      </c>
      <c r="F100" s="324">
        <v>15</v>
      </c>
      <c r="G100" s="606">
        <v>0</v>
      </c>
      <c r="H100" s="606">
        <f t="shared" si="4"/>
        <v>0</v>
      </c>
    </row>
    <row r="101" spans="1:8" s="325" customFormat="1" ht="21" customHeight="1" thickBot="1">
      <c r="A101" s="321" t="s">
        <v>675</v>
      </c>
      <c r="B101" s="321">
        <v>71</v>
      </c>
      <c r="C101" s="321" t="s">
        <v>386</v>
      </c>
      <c r="D101" s="322" t="s">
        <v>387</v>
      </c>
      <c r="E101" s="323" t="s">
        <v>107</v>
      </c>
      <c r="F101" s="324">
        <v>0.268</v>
      </c>
      <c r="G101" s="606">
        <v>0</v>
      </c>
      <c r="H101" s="606">
        <f t="shared" si="4"/>
        <v>0</v>
      </c>
    </row>
    <row r="102" spans="3:8" ht="21" customHeight="1" thickBot="1">
      <c r="C102" s="174" t="s">
        <v>674</v>
      </c>
      <c r="D102" s="168" t="s">
        <v>678</v>
      </c>
      <c r="E102" s="217"/>
      <c r="F102" s="270"/>
      <c r="G102" s="291"/>
      <c r="H102" s="292">
        <f>SUM(H92:H101)</f>
        <v>0</v>
      </c>
    </row>
    <row r="103" spans="4:8" ht="12" customHeight="1">
      <c r="D103" s="167"/>
      <c r="E103" s="217"/>
      <c r="F103" s="270"/>
      <c r="G103" s="291"/>
      <c r="H103" s="291"/>
    </row>
    <row r="104" spans="3:8" ht="21" customHeight="1">
      <c r="C104" s="275" t="s">
        <v>218</v>
      </c>
      <c r="D104" s="168" t="s">
        <v>219</v>
      </c>
      <c r="E104" s="217"/>
      <c r="F104" s="270"/>
      <c r="G104" s="291"/>
      <c r="H104" s="291"/>
    </row>
    <row r="105" spans="1:8" s="325" customFormat="1" ht="30.75" customHeight="1">
      <c r="A105" s="321" t="s">
        <v>202</v>
      </c>
      <c r="B105" s="321">
        <v>72</v>
      </c>
      <c r="C105" s="321" t="s">
        <v>388</v>
      </c>
      <c r="D105" s="322" t="s">
        <v>121</v>
      </c>
      <c r="E105" s="323" t="s">
        <v>418</v>
      </c>
      <c r="F105" s="324">
        <v>6.4</v>
      </c>
      <c r="G105" s="606">
        <v>0</v>
      </c>
      <c r="H105" s="606">
        <f>PRODUCT(F105:G105)</f>
        <v>0</v>
      </c>
    </row>
    <row r="106" spans="1:8" s="325" customFormat="1" ht="40.5" customHeight="1">
      <c r="A106" s="321" t="s">
        <v>202</v>
      </c>
      <c r="B106" s="321">
        <v>73</v>
      </c>
      <c r="C106" s="321" t="s">
        <v>389</v>
      </c>
      <c r="D106" s="322" t="s">
        <v>122</v>
      </c>
      <c r="E106" s="323" t="s">
        <v>108</v>
      </c>
      <c r="F106" s="324">
        <v>0.56</v>
      </c>
      <c r="G106" s="606">
        <v>0</v>
      </c>
      <c r="H106" s="606">
        <f>PRODUCT(F106:G106)</f>
        <v>0</v>
      </c>
    </row>
    <row r="107" spans="1:8" s="325" customFormat="1" ht="21" customHeight="1">
      <c r="A107" s="321" t="s">
        <v>202</v>
      </c>
      <c r="B107" s="321">
        <v>74</v>
      </c>
      <c r="C107" s="321" t="s">
        <v>390</v>
      </c>
      <c r="D107" s="322" t="s">
        <v>391</v>
      </c>
      <c r="E107" s="323" t="s">
        <v>418</v>
      </c>
      <c r="F107" s="324">
        <v>6.4</v>
      </c>
      <c r="G107" s="606">
        <v>0</v>
      </c>
      <c r="H107" s="606">
        <f>PRODUCT(F107:G107)</f>
        <v>0</v>
      </c>
    </row>
    <row r="108" spans="1:8" s="325" customFormat="1" ht="30.75" customHeight="1">
      <c r="A108" s="321" t="s">
        <v>202</v>
      </c>
      <c r="B108" s="321">
        <v>75</v>
      </c>
      <c r="C108" s="326" t="s">
        <v>203</v>
      </c>
      <c r="D108" s="322" t="s">
        <v>552</v>
      </c>
      <c r="E108" s="323" t="s">
        <v>418</v>
      </c>
      <c r="F108" s="324">
        <v>7.1</v>
      </c>
      <c r="G108" s="606">
        <v>0</v>
      </c>
      <c r="H108" s="606">
        <f>PRODUCT(F108:G108)</f>
        <v>0</v>
      </c>
    </row>
    <row r="109" spans="1:8" s="325" customFormat="1" ht="21" customHeight="1" thickBot="1">
      <c r="A109" s="321" t="s">
        <v>202</v>
      </c>
      <c r="B109" s="321">
        <v>76</v>
      </c>
      <c r="C109" s="321" t="s">
        <v>47</v>
      </c>
      <c r="D109" s="322" t="s">
        <v>48</v>
      </c>
      <c r="E109" s="323" t="s">
        <v>107</v>
      </c>
      <c r="F109" s="324">
        <v>0.02</v>
      </c>
      <c r="G109" s="606">
        <v>0</v>
      </c>
      <c r="H109" s="606">
        <f>PRODUCT(F109:G109)</f>
        <v>0</v>
      </c>
    </row>
    <row r="110" spans="3:8" ht="21" customHeight="1" thickBot="1">
      <c r="C110" s="275" t="s">
        <v>218</v>
      </c>
      <c r="D110" s="168" t="s">
        <v>220</v>
      </c>
      <c r="E110" s="218"/>
      <c r="F110" s="271"/>
      <c r="G110" s="297"/>
      <c r="H110" s="292">
        <f>SUM(H105:H109)</f>
        <v>0</v>
      </c>
    </row>
    <row r="111" spans="4:8" ht="15" customHeight="1">
      <c r="D111" s="168"/>
      <c r="E111" s="218"/>
      <c r="F111" s="271"/>
      <c r="G111" s="297"/>
      <c r="H111" s="295"/>
    </row>
    <row r="112" spans="3:8" ht="21" customHeight="1">
      <c r="C112" s="275" t="s">
        <v>210</v>
      </c>
      <c r="D112" s="168" t="s">
        <v>211</v>
      </c>
      <c r="E112" s="217"/>
      <c r="F112" s="270"/>
      <c r="G112" s="291"/>
      <c r="H112" s="291"/>
    </row>
    <row r="113" spans="1:8" s="325" customFormat="1" ht="21" customHeight="1">
      <c r="A113" s="321" t="s">
        <v>204</v>
      </c>
      <c r="B113" s="321">
        <v>77</v>
      </c>
      <c r="C113" s="321" t="s">
        <v>49</v>
      </c>
      <c r="D113" s="322" t="s">
        <v>52</v>
      </c>
      <c r="E113" s="323" t="s">
        <v>108</v>
      </c>
      <c r="F113" s="324">
        <v>2</v>
      </c>
      <c r="G113" s="606">
        <v>0</v>
      </c>
      <c r="H113" s="606">
        <f>PRODUCT(F113:G113)</f>
        <v>0</v>
      </c>
    </row>
    <row r="114" spans="1:8" s="325" customFormat="1" ht="30.75" customHeight="1">
      <c r="A114" s="321" t="s">
        <v>204</v>
      </c>
      <c r="B114" s="321">
        <v>78</v>
      </c>
      <c r="C114" s="321" t="s">
        <v>49</v>
      </c>
      <c r="D114" s="322" t="s">
        <v>553</v>
      </c>
      <c r="E114" s="323" t="s">
        <v>108</v>
      </c>
      <c r="F114" s="324">
        <v>7.2</v>
      </c>
      <c r="G114" s="606">
        <v>0</v>
      </c>
      <c r="H114" s="606">
        <f aca="true" t="shared" si="5" ref="H114:H125">PRODUCT(F114:G114)</f>
        <v>0</v>
      </c>
    </row>
    <row r="115" spans="1:8" s="325" customFormat="1" ht="30.75" customHeight="1">
      <c r="A115" s="321" t="s">
        <v>204</v>
      </c>
      <c r="B115" s="321">
        <v>79</v>
      </c>
      <c r="C115" s="321" t="s">
        <v>53</v>
      </c>
      <c r="D115" s="322" t="s">
        <v>554</v>
      </c>
      <c r="E115" s="323" t="s">
        <v>108</v>
      </c>
      <c r="F115" s="324">
        <v>9.2</v>
      </c>
      <c r="G115" s="606">
        <v>0</v>
      </c>
      <c r="H115" s="606">
        <f t="shared" si="5"/>
        <v>0</v>
      </c>
    </row>
    <row r="116" spans="1:8" s="325" customFormat="1" ht="21" customHeight="1">
      <c r="A116" s="321" t="s">
        <v>204</v>
      </c>
      <c r="B116" s="321">
        <v>80</v>
      </c>
      <c r="C116" s="321" t="s">
        <v>54</v>
      </c>
      <c r="D116" s="322" t="s">
        <v>55</v>
      </c>
      <c r="E116" s="323" t="s">
        <v>108</v>
      </c>
      <c r="F116" s="324">
        <v>9.2</v>
      </c>
      <c r="G116" s="606">
        <v>0</v>
      </c>
      <c r="H116" s="606">
        <f t="shared" si="5"/>
        <v>0</v>
      </c>
    </row>
    <row r="117" spans="1:8" s="325" customFormat="1" ht="21" customHeight="1">
      <c r="A117" s="321" t="s">
        <v>204</v>
      </c>
      <c r="B117" s="321">
        <v>81</v>
      </c>
      <c r="C117" s="321" t="s">
        <v>56</v>
      </c>
      <c r="D117" s="322" t="s">
        <v>57</v>
      </c>
      <c r="E117" s="323" t="s">
        <v>108</v>
      </c>
      <c r="F117" s="324">
        <v>9.2</v>
      </c>
      <c r="G117" s="606">
        <v>0</v>
      </c>
      <c r="H117" s="606">
        <f t="shared" si="5"/>
        <v>0</v>
      </c>
    </row>
    <row r="118" spans="1:8" s="325" customFormat="1" ht="21" customHeight="1">
      <c r="A118" s="321" t="s">
        <v>204</v>
      </c>
      <c r="B118" s="321">
        <v>82</v>
      </c>
      <c r="C118" s="321" t="s">
        <v>58</v>
      </c>
      <c r="D118" s="322" t="s">
        <v>59</v>
      </c>
      <c r="E118" s="323" t="s">
        <v>108</v>
      </c>
      <c r="F118" s="324">
        <v>9.2</v>
      </c>
      <c r="G118" s="606">
        <v>0</v>
      </c>
      <c r="H118" s="606">
        <f t="shared" si="5"/>
        <v>0</v>
      </c>
    </row>
    <row r="119" spans="1:8" s="325" customFormat="1" ht="30.75" customHeight="1">
      <c r="A119" s="321" t="s">
        <v>204</v>
      </c>
      <c r="B119" s="321">
        <v>83</v>
      </c>
      <c r="C119" s="326">
        <v>597610000</v>
      </c>
      <c r="D119" s="322" t="s">
        <v>555</v>
      </c>
      <c r="E119" s="323" t="s">
        <v>108</v>
      </c>
      <c r="F119" s="324">
        <v>10</v>
      </c>
      <c r="G119" s="606">
        <v>0</v>
      </c>
      <c r="H119" s="606">
        <f t="shared" si="5"/>
        <v>0</v>
      </c>
    </row>
    <row r="120" spans="1:8" s="325" customFormat="1" ht="30.75" customHeight="1">
      <c r="A120" s="321" t="s">
        <v>204</v>
      </c>
      <c r="B120" s="321">
        <v>84</v>
      </c>
      <c r="C120" s="321" t="s">
        <v>60</v>
      </c>
      <c r="D120" s="322" t="s">
        <v>61</v>
      </c>
      <c r="E120" s="323" t="s">
        <v>418</v>
      </c>
      <c r="F120" s="324">
        <v>2</v>
      </c>
      <c r="G120" s="606">
        <v>0</v>
      </c>
      <c r="H120" s="606">
        <f t="shared" si="5"/>
        <v>0</v>
      </c>
    </row>
    <row r="121" spans="1:8" s="325" customFormat="1" ht="30.75" customHeight="1">
      <c r="A121" s="321" t="s">
        <v>675</v>
      </c>
      <c r="B121" s="321">
        <v>85</v>
      </c>
      <c r="C121" s="321" t="s">
        <v>496</v>
      </c>
      <c r="D121" s="322" t="s">
        <v>62</v>
      </c>
      <c r="E121" s="323" t="s">
        <v>418</v>
      </c>
      <c r="F121" s="324">
        <v>15</v>
      </c>
      <c r="G121" s="606">
        <v>0</v>
      </c>
      <c r="H121" s="606">
        <f t="shared" si="5"/>
        <v>0</v>
      </c>
    </row>
    <row r="122" spans="1:8" s="325" customFormat="1" ht="21" customHeight="1">
      <c r="A122" s="321" t="s">
        <v>204</v>
      </c>
      <c r="B122" s="321">
        <v>86</v>
      </c>
      <c r="C122" s="321" t="s">
        <v>63</v>
      </c>
      <c r="D122" s="322" t="s">
        <v>64</v>
      </c>
      <c r="E122" s="323" t="s">
        <v>418</v>
      </c>
      <c r="F122" s="324">
        <v>12</v>
      </c>
      <c r="G122" s="606">
        <v>0</v>
      </c>
      <c r="H122" s="606">
        <f t="shared" si="5"/>
        <v>0</v>
      </c>
    </row>
    <row r="123" spans="1:8" s="325" customFormat="1" ht="30.75" customHeight="1">
      <c r="A123" s="321" t="s">
        <v>204</v>
      </c>
      <c r="B123" s="321">
        <v>87</v>
      </c>
      <c r="C123" s="321" t="s">
        <v>65</v>
      </c>
      <c r="D123" s="322" t="s">
        <v>650</v>
      </c>
      <c r="E123" s="323" t="s">
        <v>194</v>
      </c>
      <c r="F123" s="324">
        <v>20</v>
      </c>
      <c r="G123" s="606">
        <v>0</v>
      </c>
      <c r="H123" s="606">
        <f t="shared" si="5"/>
        <v>0</v>
      </c>
    </row>
    <row r="124" spans="1:8" s="325" customFormat="1" ht="21" customHeight="1">
      <c r="A124" s="321" t="s">
        <v>204</v>
      </c>
      <c r="B124" s="321">
        <v>88</v>
      </c>
      <c r="C124" s="326">
        <v>597610000</v>
      </c>
      <c r="D124" s="322" t="s">
        <v>66</v>
      </c>
      <c r="E124" s="323" t="s">
        <v>108</v>
      </c>
      <c r="F124" s="324">
        <v>1</v>
      </c>
      <c r="G124" s="606">
        <v>0</v>
      </c>
      <c r="H124" s="606">
        <f t="shared" si="5"/>
        <v>0</v>
      </c>
    </row>
    <row r="125" spans="1:8" s="325" customFormat="1" ht="21" customHeight="1" thickBot="1">
      <c r="A125" s="321" t="s">
        <v>204</v>
      </c>
      <c r="B125" s="321">
        <v>89</v>
      </c>
      <c r="C125" s="321" t="s">
        <v>67</v>
      </c>
      <c r="D125" s="322" t="s">
        <v>68</v>
      </c>
      <c r="E125" s="323" t="s">
        <v>107</v>
      </c>
      <c r="F125" s="324">
        <v>0.252</v>
      </c>
      <c r="G125" s="606">
        <v>0</v>
      </c>
      <c r="H125" s="606">
        <f t="shared" si="5"/>
        <v>0</v>
      </c>
    </row>
    <row r="126" spans="3:8" ht="21" customHeight="1" thickBot="1">
      <c r="C126" s="275" t="s">
        <v>210</v>
      </c>
      <c r="D126" s="168" t="s">
        <v>212</v>
      </c>
      <c r="E126" s="218"/>
      <c r="F126" s="271"/>
      <c r="G126" s="297"/>
      <c r="H126" s="292">
        <f>SUM(H113:H125)</f>
        <v>0</v>
      </c>
    </row>
    <row r="127" spans="4:8" ht="15" customHeight="1">
      <c r="D127" s="168"/>
      <c r="E127" s="218"/>
      <c r="F127" s="271"/>
      <c r="G127" s="297"/>
      <c r="H127" s="295"/>
    </row>
    <row r="128" spans="3:8" ht="21" customHeight="1">
      <c r="C128" s="174" t="s">
        <v>415</v>
      </c>
      <c r="D128" s="168" t="s">
        <v>416</v>
      </c>
      <c r="E128" s="218"/>
      <c r="F128" s="271"/>
      <c r="G128" s="297"/>
      <c r="H128" s="297"/>
    </row>
    <row r="129" spans="1:8" s="325" customFormat="1" ht="30.75" customHeight="1">
      <c r="A129" s="321" t="s">
        <v>784</v>
      </c>
      <c r="B129" s="321">
        <v>90</v>
      </c>
      <c r="C129" s="321" t="s">
        <v>511</v>
      </c>
      <c r="D129" s="322" t="s">
        <v>556</v>
      </c>
      <c r="E129" s="323" t="s">
        <v>108</v>
      </c>
      <c r="F129" s="324">
        <v>6.69</v>
      </c>
      <c r="G129" s="606">
        <v>0</v>
      </c>
      <c r="H129" s="606">
        <f>PRODUCT(F129:G129)</f>
        <v>0</v>
      </c>
    </row>
    <row r="130" spans="1:8" s="325" customFormat="1" ht="21" customHeight="1">
      <c r="A130" s="321" t="s">
        <v>784</v>
      </c>
      <c r="B130" s="321">
        <v>91</v>
      </c>
      <c r="C130" s="321" t="s">
        <v>512</v>
      </c>
      <c r="D130" s="322" t="s">
        <v>513</v>
      </c>
      <c r="E130" s="323" t="s">
        <v>108</v>
      </c>
      <c r="F130" s="324">
        <v>6.69</v>
      </c>
      <c r="G130" s="606">
        <v>0</v>
      </c>
      <c r="H130" s="606">
        <f>PRODUCT(F130:G130)</f>
        <v>0</v>
      </c>
    </row>
    <row r="131" spans="1:8" s="325" customFormat="1" ht="40.5" customHeight="1" thickBot="1">
      <c r="A131" s="321" t="s">
        <v>784</v>
      </c>
      <c r="B131" s="321">
        <v>92</v>
      </c>
      <c r="C131" s="321" t="s">
        <v>514</v>
      </c>
      <c r="D131" s="322" t="s">
        <v>557</v>
      </c>
      <c r="E131" s="323" t="s">
        <v>108</v>
      </c>
      <c r="F131" s="324">
        <v>4.06</v>
      </c>
      <c r="G131" s="606">
        <v>0</v>
      </c>
      <c r="H131" s="606">
        <f>PRODUCT(F131:G131)</f>
        <v>0</v>
      </c>
    </row>
    <row r="132" spans="3:8" ht="21" customHeight="1" thickBot="1">
      <c r="C132" s="174" t="s">
        <v>415</v>
      </c>
      <c r="D132" s="168" t="s">
        <v>417</v>
      </c>
      <c r="E132" s="218"/>
      <c r="F132" s="271"/>
      <c r="G132" s="297"/>
      <c r="H132" s="292">
        <f>SUM(H129:H131)</f>
        <v>0</v>
      </c>
    </row>
    <row r="133" spans="4:8" ht="16.5" customHeight="1">
      <c r="D133" s="167"/>
      <c r="E133" s="218"/>
      <c r="F133" s="271"/>
      <c r="G133" s="297"/>
      <c r="H133" s="297"/>
    </row>
    <row r="134" spans="3:8" ht="21" customHeight="1">
      <c r="C134" s="174" t="s">
        <v>679</v>
      </c>
      <c r="D134" s="168" t="s">
        <v>469</v>
      </c>
      <c r="E134" s="217"/>
      <c r="F134" s="270"/>
      <c r="G134" s="291"/>
      <c r="H134" s="291"/>
    </row>
    <row r="135" spans="1:8" s="282" customFormat="1" ht="40.5" customHeight="1">
      <c r="A135" s="278" t="s">
        <v>680</v>
      </c>
      <c r="B135" s="278">
        <v>93</v>
      </c>
      <c r="C135" s="278" t="s">
        <v>669</v>
      </c>
      <c r="D135" s="279" t="s">
        <v>558</v>
      </c>
      <c r="E135" s="280" t="s">
        <v>108</v>
      </c>
      <c r="F135" s="281">
        <v>59.321</v>
      </c>
      <c r="G135" s="296">
        <v>0</v>
      </c>
      <c r="H135" s="296">
        <f>PRODUCT(F135:G135)</f>
        <v>0</v>
      </c>
    </row>
    <row r="136" spans="1:8" s="282" customFormat="1" ht="40.5" customHeight="1">
      <c r="A136" s="278" t="s">
        <v>680</v>
      </c>
      <c r="B136" s="278">
        <v>94</v>
      </c>
      <c r="C136" s="278" t="s">
        <v>669</v>
      </c>
      <c r="D136" s="279" t="s">
        <v>559</v>
      </c>
      <c r="E136" s="280" t="s">
        <v>108</v>
      </c>
      <c r="F136" s="281">
        <v>58.059</v>
      </c>
      <c r="G136" s="296">
        <v>0</v>
      </c>
      <c r="H136" s="296">
        <f aca="true" t="shared" si="6" ref="H136:H146">PRODUCT(F136:G136)</f>
        <v>0</v>
      </c>
    </row>
    <row r="137" spans="1:8" s="282" customFormat="1" ht="31.5" customHeight="1">
      <c r="A137" s="278" t="s">
        <v>680</v>
      </c>
      <c r="B137" s="278">
        <v>95</v>
      </c>
      <c r="C137" s="278" t="s">
        <v>670</v>
      </c>
      <c r="D137" s="279" t="s">
        <v>560</v>
      </c>
      <c r="E137" s="280" t="s">
        <v>108</v>
      </c>
      <c r="F137" s="281">
        <v>117.38</v>
      </c>
      <c r="G137" s="296">
        <v>0</v>
      </c>
      <c r="H137" s="296">
        <f t="shared" si="6"/>
        <v>0</v>
      </c>
    </row>
    <row r="138" spans="1:8" s="239" customFormat="1" ht="21" customHeight="1">
      <c r="A138" s="238" t="s">
        <v>680</v>
      </c>
      <c r="B138" s="238">
        <v>96</v>
      </c>
      <c r="C138" s="238" t="s">
        <v>681</v>
      </c>
      <c r="D138" s="272" t="s">
        <v>651</v>
      </c>
      <c r="E138" s="273" t="s">
        <v>108</v>
      </c>
      <c r="F138" s="274">
        <v>117.38</v>
      </c>
      <c r="G138" s="299">
        <v>0</v>
      </c>
      <c r="H138" s="296">
        <f t="shared" si="6"/>
        <v>0</v>
      </c>
    </row>
    <row r="139" spans="1:8" s="282" customFormat="1" ht="21" customHeight="1">
      <c r="A139" s="278" t="s">
        <v>680</v>
      </c>
      <c r="B139" s="278">
        <v>97</v>
      </c>
      <c r="C139" s="278" t="s">
        <v>671</v>
      </c>
      <c r="D139" s="279" t="s">
        <v>611</v>
      </c>
      <c r="E139" s="280" t="s">
        <v>108</v>
      </c>
      <c r="F139" s="281">
        <v>58.059</v>
      </c>
      <c r="G139" s="296">
        <v>0</v>
      </c>
      <c r="H139" s="296">
        <f t="shared" si="6"/>
        <v>0</v>
      </c>
    </row>
    <row r="140" spans="1:8" s="282" customFormat="1" ht="21" customHeight="1">
      <c r="A140" s="278" t="s">
        <v>680</v>
      </c>
      <c r="B140" s="278">
        <v>98</v>
      </c>
      <c r="C140" s="278" t="s">
        <v>612</v>
      </c>
      <c r="D140" s="279" t="s">
        <v>613</v>
      </c>
      <c r="E140" s="280" t="s">
        <v>108</v>
      </c>
      <c r="F140" s="281">
        <v>59.321</v>
      </c>
      <c r="G140" s="296">
        <v>0</v>
      </c>
      <c r="H140" s="296">
        <f t="shared" si="6"/>
        <v>0</v>
      </c>
    </row>
    <row r="141" spans="1:8" s="325" customFormat="1" ht="21" customHeight="1">
      <c r="A141" s="321" t="s">
        <v>680</v>
      </c>
      <c r="B141" s="321">
        <v>99</v>
      </c>
      <c r="C141" s="321" t="s">
        <v>516</v>
      </c>
      <c r="D141" s="322" t="s">
        <v>609</v>
      </c>
      <c r="E141" s="323" t="s">
        <v>108</v>
      </c>
      <c r="F141" s="324">
        <v>5</v>
      </c>
      <c r="G141" s="606">
        <v>0</v>
      </c>
      <c r="H141" s="296">
        <f t="shared" si="6"/>
        <v>0</v>
      </c>
    </row>
    <row r="142" spans="1:8" s="325" customFormat="1" ht="42" customHeight="1">
      <c r="A142" s="321" t="s">
        <v>680</v>
      </c>
      <c r="B142" s="321">
        <v>100</v>
      </c>
      <c r="C142" s="321" t="s">
        <v>614</v>
      </c>
      <c r="D142" s="322" t="s">
        <v>157</v>
      </c>
      <c r="E142" s="323" t="s">
        <v>108</v>
      </c>
      <c r="F142" s="324">
        <v>48.577</v>
      </c>
      <c r="G142" s="606">
        <v>0</v>
      </c>
      <c r="H142" s="296">
        <f t="shared" si="6"/>
        <v>0</v>
      </c>
    </row>
    <row r="143" spans="1:8" s="325" customFormat="1" ht="31.5" customHeight="1">
      <c r="A143" s="321" t="s">
        <v>680</v>
      </c>
      <c r="B143" s="321">
        <v>101</v>
      </c>
      <c r="C143" s="321" t="s">
        <v>616</v>
      </c>
      <c r="D143" s="322" t="s">
        <v>615</v>
      </c>
      <c r="E143" s="323" t="s">
        <v>108</v>
      </c>
      <c r="F143" s="324">
        <v>48.577</v>
      </c>
      <c r="G143" s="606">
        <v>0</v>
      </c>
      <c r="H143" s="296">
        <f t="shared" si="6"/>
        <v>0</v>
      </c>
    </row>
    <row r="144" spans="1:8" s="325" customFormat="1" ht="30.75" customHeight="1">
      <c r="A144" s="321" t="s">
        <v>680</v>
      </c>
      <c r="B144" s="321">
        <v>102</v>
      </c>
      <c r="C144" s="321" t="s">
        <v>617</v>
      </c>
      <c r="D144" s="322" t="s">
        <v>656</v>
      </c>
      <c r="E144" s="323" t="s">
        <v>108</v>
      </c>
      <c r="F144" s="324">
        <v>40</v>
      </c>
      <c r="G144" s="606">
        <v>0</v>
      </c>
      <c r="H144" s="296">
        <f t="shared" si="6"/>
        <v>0</v>
      </c>
    </row>
    <row r="145" spans="1:8" s="239" customFormat="1" ht="21" customHeight="1">
      <c r="A145" s="238" t="s">
        <v>680</v>
      </c>
      <c r="B145" s="238">
        <v>103</v>
      </c>
      <c r="C145" s="238" t="s">
        <v>682</v>
      </c>
      <c r="D145" s="272" t="s">
        <v>683</v>
      </c>
      <c r="E145" s="273" t="s">
        <v>108</v>
      </c>
      <c r="F145" s="274">
        <v>100</v>
      </c>
      <c r="G145" s="299">
        <v>0</v>
      </c>
      <c r="H145" s="296">
        <f t="shared" si="6"/>
        <v>0</v>
      </c>
    </row>
    <row r="146" spans="1:8" s="239" customFormat="1" ht="21" customHeight="1" thickBot="1">
      <c r="A146" s="238" t="s">
        <v>680</v>
      </c>
      <c r="B146" s="238">
        <v>104</v>
      </c>
      <c r="C146" s="238" t="s">
        <v>684</v>
      </c>
      <c r="D146" s="272" t="s">
        <v>685</v>
      </c>
      <c r="E146" s="273" t="s">
        <v>108</v>
      </c>
      <c r="F146" s="274">
        <v>50</v>
      </c>
      <c r="G146" s="299">
        <v>0</v>
      </c>
      <c r="H146" s="296">
        <f t="shared" si="6"/>
        <v>0</v>
      </c>
    </row>
    <row r="147" spans="3:8" ht="21" customHeight="1" thickBot="1">
      <c r="C147" s="174" t="s">
        <v>679</v>
      </c>
      <c r="D147" s="168" t="s">
        <v>686</v>
      </c>
      <c r="E147" s="217"/>
      <c r="F147" s="270"/>
      <c r="G147" s="291"/>
      <c r="H147" s="292">
        <f>SUM(H135:H146)</f>
        <v>0</v>
      </c>
    </row>
    <row r="148" spans="3:8" ht="15" customHeight="1">
      <c r="C148" s="174"/>
      <c r="D148" s="168"/>
      <c r="E148" s="217"/>
      <c r="F148" s="270"/>
      <c r="G148" s="291"/>
      <c r="H148" s="295"/>
    </row>
    <row r="149" spans="3:8" ht="21" customHeight="1">
      <c r="C149" s="174">
        <v>155</v>
      </c>
      <c r="D149" s="168" t="s">
        <v>216</v>
      </c>
      <c r="E149" s="217"/>
      <c r="F149" s="270"/>
      <c r="G149" s="291"/>
      <c r="H149" s="291"/>
    </row>
    <row r="150" spans="1:8" s="325" customFormat="1" ht="30.75" customHeight="1">
      <c r="A150" s="321" t="s">
        <v>205</v>
      </c>
      <c r="B150" s="321">
        <v>105</v>
      </c>
      <c r="C150" s="321" t="s">
        <v>494</v>
      </c>
      <c r="D150" s="322" t="s">
        <v>618</v>
      </c>
      <c r="E150" s="323" t="s">
        <v>488</v>
      </c>
      <c r="F150" s="324">
        <v>2</v>
      </c>
      <c r="G150" s="606">
        <v>0</v>
      </c>
      <c r="H150" s="606">
        <f>PRODUCT(F150:G150)</f>
        <v>0</v>
      </c>
    </row>
    <row r="151" spans="1:8" s="325" customFormat="1" ht="21" customHeight="1" thickBot="1">
      <c r="A151" s="321" t="s">
        <v>205</v>
      </c>
      <c r="B151" s="321">
        <v>106</v>
      </c>
      <c r="C151" s="321" t="s">
        <v>619</v>
      </c>
      <c r="D151" s="322" t="s">
        <v>620</v>
      </c>
      <c r="E151" s="323" t="s">
        <v>488</v>
      </c>
      <c r="F151" s="324">
        <v>1</v>
      </c>
      <c r="G151" s="606">
        <v>0</v>
      </c>
      <c r="H151" s="606">
        <f>PRODUCT(F151:G151)</f>
        <v>0</v>
      </c>
    </row>
    <row r="152" spans="3:8" ht="21" customHeight="1" thickBot="1">
      <c r="C152" s="174">
        <v>155</v>
      </c>
      <c r="D152" s="168" t="s">
        <v>217</v>
      </c>
      <c r="E152" s="217"/>
      <c r="F152" s="270"/>
      <c r="G152" s="291"/>
      <c r="H152" s="292">
        <f>SUM(H150:H151)</f>
        <v>0</v>
      </c>
    </row>
    <row r="153" spans="4:8" ht="16.5" customHeight="1">
      <c r="D153" s="167"/>
      <c r="E153" s="217"/>
      <c r="F153" s="270"/>
      <c r="G153" s="291"/>
      <c r="H153" s="291"/>
    </row>
    <row r="154" spans="3:8" ht="21" customHeight="1">
      <c r="C154" s="174" t="s">
        <v>105</v>
      </c>
      <c r="D154" s="168" t="s">
        <v>705</v>
      </c>
      <c r="E154" s="217"/>
      <c r="F154" s="270"/>
      <c r="G154" s="291"/>
      <c r="H154" s="291"/>
    </row>
    <row r="155" spans="1:8" s="224" customFormat="1" ht="16.5" customHeight="1">
      <c r="A155" s="222"/>
      <c r="B155" s="222"/>
      <c r="C155" s="222" t="s">
        <v>105</v>
      </c>
      <c r="D155" s="223" t="s">
        <v>706</v>
      </c>
      <c r="E155" s="222"/>
      <c r="F155" s="276"/>
      <c r="G155" s="293"/>
      <c r="H155" s="293"/>
    </row>
    <row r="156" spans="2:8" ht="55.5" customHeight="1">
      <c r="B156" s="133">
        <v>107</v>
      </c>
      <c r="C156" s="133" t="s">
        <v>707</v>
      </c>
      <c r="D156" s="167" t="s">
        <v>785</v>
      </c>
      <c r="E156" s="216" t="s">
        <v>708</v>
      </c>
      <c r="F156" s="277">
        <v>1</v>
      </c>
      <c r="G156" s="294">
        <v>0</v>
      </c>
      <c r="H156" s="294">
        <f>PRODUCT(F156:G156)</f>
        <v>0</v>
      </c>
    </row>
    <row r="157" spans="2:8" ht="21" customHeight="1">
      <c r="B157" s="133">
        <v>108</v>
      </c>
      <c r="C157" s="133" t="s">
        <v>689</v>
      </c>
      <c r="D157" s="167" t="s">
        <v>690</v>
      </c>
      <c r="E157" s="216" t="s">
        <v>708</v>
      </c>
      <c r="F157" s="277">
        <v>1</v>
      </c>
      <c r="G157" s="294">
        <v>0</v>
      </c>
      <c r="H157" s="294">
        <f>PRODUCT(F157:G157)</f>
        <v>0</v>
      </c>
    </row>
    <row r="158" spans="2:8" ht="41.25" customHeight="1" thickBot="1">
      <c r="B158" s="133">
        <v>109</v>
      </c>
      <c r="C158" s="133" t="s">
        <v>709</v>
      </c>
      <c r="D158" s="167" t="s">
        <v>710</v>
      </c>
      <c r="E158" s="216" t="s">
        <v>708</v>
      </c>
      <c r="F158" s="277">
        <v>1</v>
      </c>
      <c r="G158" s="294">
        <v>0</v>
      </c>
      <c r="H158" s="294">
        <f>PRODUCT(F158:G158)</f>
        <v>0</v>
      </c>
    </row>
    <row r="159" spans="4:8" ht="21" customHeight="1" thickBot="1">
      <c r="D159" s="168" t="s">
        <v>711</v>
      </c>
      <c r="E159" s="217"/>
      <c r="F159" s="270"/>
      <c r="G159" s="291"/>
      <c r="H159" s="292">
        <f>SUM(H156:H158)</f>
        <v>0</v>
      </c>
    </row>
    <row r="160" spans="4:8" ht="36" customHeight="1">
      <c r="D160" s="168"/>
      <c r="E160" s="217"/>
      <c r="F160" s="270"/>
      <c r="G160" s="291"/>
      <c r="H160" s="295"/>
    </row>
    <row r="161" spans="4:8" ht="18.75" customHeight="1">
      <c r="D161" s="167"/>
      <c r="E161" s="217"/>
      <c r="F161" s="270"/>
      <c r="G161" s="291"/>
      <c r="H161" s="291"/>
    </row>
    <row r="162" spans="4:8" ht="18.75" customHeight="1">
      <c r="D162" s="167"/>
      <c r="E162" s="217"/>
      <c r="F162" s="270"/>
      <c r="G162" s="291"/>
      <c r="H162" s="291"/>
    </row>
    <row r="163" spans="4:8" ht="18.75" customHeight="1">
      <c r="D163" s="167"/>
      <c r="E163" s="217"/>
      <c r="F163" s="136"/>
      <c r="G163" s="291"/>
      <c r="H163" s="291"/>
    </row>
    <row r="164" spans="4:8" ht="18.75" customHeight="1">
      <c r="D164" s="167"/>
      <c r="E164" s="217"/>
      <c r="F164" s="136"/>
      <c r="G164" s="291"/>
      <c r="H164" s="291"/>
    </row>
    <row r="165" spans="4:8" ht="18.75" customHeight="1">
      <c r="D165" s="167"/>
      <c r="E165" s="217"/>
      <c r="F165" s="136"/>
      <c r="G165" s="291"/>
      <c r="H165" s="291"/>
    </row>
    <row r="166" spans="4:8" ht="18.75" customHeight="1">
      <c r="D166" s="167"/>
      <c r="E166" s="217"/>
      <c r="F166" s="136"/>
      <c r="G166" s="291"/>
      <c r="H166" s="291"/>
    </row>
    <row r="167" spans="4:8" ht="18.75" customHeight="1">
      <c r="D167" s="167"/>
      <c r="E167" s="217"/>
      <c r="F167" s="136"/>
      <c r="G167" s="291"/>
      <c r="H167" s="291"/>
    </row>
    <row r="168" spans="4:8" ht="18.75" customHeight="1">
      <c r="D168" s="167"/>
      <c r="E168" s="217"/>
      <c r="F168" s="136"/>
      <c r="G168" s="291"/>
      <c r="H168" s="291"/>
    </row>
    <row r="169" spans="4:8" ht="18.75" customHeight="1">
      <c r="D169" s="167"/>
      <c r="E169" s="217"/>
      <c r="F169" s="136"/>
      <c r="G169" s="291"/>
      <c r="H169" s="291"/>
    </row>
    <row r="170" spans="4:8" ht="18.75" customHeight="1">
      <c r="D170" s="167"/>
      <c r="E170" s="217"/>
      <c r="F170" s="136"/>
      <c r="G170" s="291"/>
      <c r="H170" s="291"/>
    </row>
    <row r="171" spans="4:8" ht="18.75" customHeight="1">
      <c r="D171" s="167"/>
      <c r="E171" s="217"/>
      <c r="F171" s="136"/>
      <c r="G171" s="291"/>
      <c r="H171" s="291"/>
    </row>
    <row r="172" spans="4:8" ht="18.75" customHeight="1">
      <c r="D172" s="167"/>
      <c r="E172" s="217"/>
      <c r="F172" s="136"/>
      <c r="G172" s="291"/>
      <c r="H172" s="291"/>
    </row>
    <row r="173" spans="4:8" ht="18.75" customHeight="1">
      <c r="D173" s="167"/>
      <c r="E173" s="217"/>
      <c r="F173" s="136"/>
      <c r="G173" s="291"/>
      <c r="H173" s="291"/>
    </row>
    <row r="174" spans="4:8" ht="18.75" customHeight="1">
      <c r="D174" s="167"/>
      <c r="E174" s="217"/>
      <c r="F174" s="136"/>
      <c r="G174" s="291"/>
      <c r="H174" s="291"/>
    </row>
    <row r="175" spans="4:8" ht="18.75" customHeight="1">
      <c r="D175" s="167"/>
      <c r="E175" s="217"/>
      <c r="F175" s="136"/>
      <c r="G175" s="291"/>
      <c r="H175" s="291"/>
    </row>
    <row r="176" spans="4:8" ht="18.75" customHeight="1">
      <c r="D176" s="167"/>
      <c r="E176" s="217"/>
      <c r="F176" s="136"/>
      <c r="G176" s="291"/>
      <c r="H176" s="291"/>
    </row>
    <row r="177" spans="4:8" ht="18.75" customHeight="1">
      <c r="D177" s="167"/>
      <c r="E177" s="217"/>
      <c r="F177" s="136"/>
      <c r="G177" s="291"/>
      <c r="H177" s="291"/>
    </row>
    <row r="178" spans="4:8" ht="18.75" customHeight="1">
      <c r="D178" s="167"/>
      <c r="E178" s="217"/>
      <c r="F178" s="136"/>
      <c r="G178" s="291"/>
      <c r="H178" s="291"/>
    </row>
    <row r="179" spans="4:8" ht="18.75" customHeight="1">
      <c r="D179" s="167"/>
      <c r="E179" s="217"/>
      <c r="F179" s="136"/>
      <c r="G179" s="291"/>
      <c r="H179" s="291"/>
    </row>
    <row r="180" spans="4:8" ht="18.75" customHeight="1">
      <c r="D180" s="167"/>
      <c r="E180" s="217"/>
      <c r="F180" s="136"/>
      <c r="G180" s="291"/>
      <c r="H180" s="291"/>
    </row>
    <row r="181" spans="4:8" ht="18.75" customHeight="1">
      <c r="D181" s="167"/>
      <c r="E181" s="217"/>
      <c r="F181" s="136"/>
      <c r="G181" s="291"/>
      <c r="H181" s="291"/>
    </row>
    <row r="182" spans="4:8" ht="18.75" customHeight="1">
      <c r="D182" s="167"/>
      <c r="E182" s="217"/>
      <c r="F182" s="136"/>
      <c r="G182" s="291"/>
      <c r="H182" s="291"/>
    </row>
    <row r="183" spans="4:8" ht="18.75" customHeight="1">
      <c r="D183" s="167"/>
      <c r="E183" s="217"/>
      <c r="F183" s="136"/>
      <c r="G183" s="291"/>
      <c r="H183" s="291"/>
    </row>
    <row r="184" spans="4:8" ht="18.75" customHeight="1">
      <c r="D184" s="167"/>
      <c r="E184" s="217"/>
      <c r="F184" s="136"/>
      <c r="G184" s="291"/>
      <c r="H184" s="291"/>
    </row>
    <row r="185" spans="4:8" ht="18.75" customHeight="1">
      <c r="D185" s="167"/>
      <c r="E185" s="217"/>
      <c r="F185" s="136"/>
      <c r="G185" s="291"/>
      <c r="H185" s="291"/>
    </row>
    <row r="186" spans="4:8" ht="18.75" customHeight="1">
      <c r="D186" s="167"/>
      <c r="E186" s="217"/>
      <c r="F186" s="136"/>
      <c r="G186" s="291"/>
      <c r="H186" s="291"/>
    </row>
    <row r="187" spans="4:8" ht="18.75" customHeight="1">
      <c r="D187" s="167"/>
      <c r="E187" s="217"/>
      <c r="F187" s="136"/>
      <c r="G187" s="291"/>
      <c r="H187" s="291"/>
    </row>
    <row r="188" spans="4:8" ht="18.75" customHeight="1">
      <c r="D188" s="167"/>
      <c r="E188" s="217"/>
      <c r="F188" s="136"/>
      <c r="G188" s="291"/>
      <c r="H188" s="291"/>
    </row>
    <row r="189" spans="4:8" ht="18.75" customHeight="1">
      <c r="D189" s="167"/>
      <c r="E189" s="217"/>
      <c r="F189" s="136"/>
      <c r="G189" s="291"/>
      <c r="H189" s="291"/>
    </row>
    <row r="190" spans="4:8" ht="18.75" customHeight="1">
      <c r="D190" s="167"/>
      <c r="E190" s="217"/>
      <c r="F190" s="136"/>
      <c r="G190" s="291"/>
      <c r="H190" s="291"/>
    </row>
    <row r="191" spans="4:8" ht="18.75" customHeight="1">
      <c r="D191" s="167"/>
      <c r="E191" s="217"/>
      <c r="F191" s="136"/>
      <c r="G191" s="291"/>
      <c r="H191" s="291"/>
    </row>
    <row r="192" spans="4:8" ht="18.75" customHeight="1">
      <c r="D192" s="167"/>
      <c r="E192" s="217"/>
      <c r="F192" s="136"/>
      <c r="G192" s="291"/>
      <c r="H192" s="291"/>
    </row>
    <row r="193" spans="4:8" ht="18.75" customHeight="1">
      <c r="D193" s="167"/>
      <c r="E193" s="217"/>
      <c r="F193" s="136"/>
      <c r="G193" s="291"/>
      <c r="H193" s="291"/>
    </row>
    <row r="194" spans="4:8" ht="18.75" customHeight="1">
      <c r="D194" s="167"/>
      <c r="E194" s="217"/>
      <c r="F194" s="136"/>
      <c r="G194" s="291"/>
      <c r="H194" s="291"/>
    </row>
    <row r="195" spans="4:8" ht="18.75" customHeight="1">
      <c r="D195" s="167"/>
      <c r="E195" s="217"/>
      <c r="F195" s="136"/>
      <c r="G195" s="291"/>
      <c r="H195" s="291"/>
    </row>
    <row r="196" spans="4:8" ht="18.75" customHeight="1">
      <c r="D196" s="167"/>
      <c r="E196" s="217"/>
      <c r="F196" s="136"/>
      <c r="G196" s="291"/>
      <c r="H196" s="291"/>
    </row>
    <row r="197" spans="4:8" ht="18.75" customHeight="1">
      <c r="D197" s="167"/>
      <c r="E197" s="217"/>
      <c r="F197" s="136"/>
      <c r="G197" s="291"/>
      <c r="H197" s="291"/>
    </row>
    <row r="198" spans="4:8" ht="18.75" customHeight="1">
      <c r="D198" s="167"/>
      <c r="E198" s="217"/>
      <c r="F198" s="136"/>
      <c r="G198" s="291"/>
      <c r="H198" s="291"/>
    </row>
    <row r="199" spans="4:8" ht="18.75" customHeight="1">
      <c r="D199" s="167"/>
      <c r="E199" s="217"/>
      <c r="F199" s="136"/>
      <c r="G199" s="291"/>
      <c r="H199" s="291"/>
    </row>
    <row r="200" spans="4:8" ht="18.75" customHeight="1">
      <c r="D200" s="167"/>
      <c r="E200" s="217"/>
      <c r="F200" s="136"/>
      <c r="G200" s="291"/>
      <c r="H200" s="291"/>
    </row>
    <row r="201" spans="4:8" ht="18.75" customHeight="1">
      <c r="D201" s="167"/>
      <c r="E201" s="217"/>
      <c r="F201" s="136"/>
      <c r="G201" s="291"/>
      <c r="H201" s="291"/>
    </row>
    <row r="202" spans="4:8" ht="18.75" customHeight="1">
      <c r="D202" s="167"/>
      <c r="E202" s="217"/>
      <c r="F202" s="136"/>
      <c r="G202" s="291"/>
      <c r="H202" s="291"/>
    </row>
    <row r="203" spans="4:8" ht="18.75" customHeight="1">
      <c r="D203" s="167"/>
      <c r="E203" s="217"/>
      <c r="F203" s="136"/>
      <c r="G203" s="291"/>
      <c r="H203" s="291"/>
    </row>
    <row r="204" spans="4:8" ht="18.75" customHeight="1">
      <c r="D204" s="167"/>
      <c r="E204" s="217"/>
      <c r="F204" s="136"/>
      <c r="G204" s="291"/>
      <c r="H204" s="291"/>
    </row>
    <row r="205" spans="4:8" ht="18.75" customHeight="1">
      <c r="D205" s="167"/>
      <c r="E205" s="217"/>
      <c r="F205" s="136"/>
      <c r="G205" s="291"/>
      <c r="H205" s="291"/>
    </row>
    <row r="206" spans="4:8" ht="18.75" customHeight="1">
      <c r="D206" s="167"/>
      <c r="E206" s="217"/>
      <c r="F206" s="136"/>
      <c r="G206" s="291"/>
      <c r="H206" s="291"/>
    </row>
    <row r="207" spans="4:8" ht="18.75" customHeight="1">
      <c r="D207" s="167"/>
      <c r="E207" s="217"/>
      <c r="F207" s="136"/>
      <c r="G207" s="291"/>
      <c r="H207" s="291"/>
    </row>
    <row r="208" spans="4:8" ht="18.75" customHeight="1">
      <c r="D208" s="167"/>
      <c r="E208" s="217"/>
      <c r="F208" s="136"/>
      <c r="G208" s="291"/>
      <c r="H208" s="291"/>
    </row>
    <row r="209" spans="4:8" ht="18.75" customHeight="1">
      <c r="D209" s="167"/>
      <c r="E209" s="217"/>
      <c r="F209" s="136"/>
      <c r="G209" s="291"/>
      <c r="H209" s="291"/>
    </row>
    <row r="210" spans="4:8" ht="18.75" customHeight="1">
      <c r="D210" s="167"/>
      <c r="E210" s="217"/>
      <c r="F210" s="136"/>
      <c r="G210" s="291"/>
      <c r="H210" s="291"/>
    </row>
    <row r="211" spans="4:8" ht="18.75" customHeight="1">
      <c r="D211" s="167"/>
      <c r="E211" s="217"/>
      <c r="F211" s="136"/>
      <c r="G211" s="291"/>
      <c r="H211" s="291"/>
    </row>
    <row r="212" spans="4:8" ht="18.75" customHeight="1">
      <c r="D212" s="167"/>
      <c r="E212" s="217"/>
      <c r="F212" s="136"/>
      <c r="G212" s="291"/>
      <c r="H212" s="291"/>
    </row>
    <row r="213" spans="4:8" ht="18.75" customHeight="1">
      <c r="D213" s="167"/>
      <c r="E213" s="217"/>
      <c r="F213" s="136"/>
      <c r="G213" s="291"/>
      <c r="H213" s="291"/>
    </row>
    <row r="214" spans="4:8" ht="18.75" customHeight="1">
      <c r="D214" s="167"/>
      <c r="E214" s="217"/>
      <c r="F214" s="136"/>
      <c r="G214" s="291"/>
      <c r="H214" s="291"/>
    </row>
    <row r="215" spans="4:8" ht="18.75" customHeight="1">
      <c r="D215" s="167"/>
      <c r="E215" s="217"/>
      <c r="F215" s="136"/>
      <c r="G215" s="291"/>
      <c r="H215" s="291"/>
    </row>
    <row r="216" spans="4:8" ht="18.75" customHeight="1">
      <c r="D216" s="167"/>
      <c r="E216" s="217"/>
      <c r="F216" s="136"/>
      <c r="G216" s="291"/>
      <c r="H216" s="291"/>
    </row>
    <row r="217" spans="4:8" ht="18.75" customHeight="1">
      <c r="D217" s="167"/>
      <c r="E217" s="217"/>
      <c r="F217" s="136"/>
      <c r="G217" s="291"/>
      <c r="H217" s="291"/>
    </row>
    <row r="218" spans="4:8" ht="18.75" customHeight="1">
      <c r="D218" s="167"/>
      <c r="E218" s="217"/>
      <c r="F218" s="136"/>
      <c r="G218" s="291"/>
      <c r="H218" s="291"/>
    </row>
    <row r="219" spans="4:8" ht="18.75" customHeight="1">
      <c r="D219" s="167"/>
      <c r="E219" s="217"/>
      <c r="F219" s="136"/>
      <c r="G219" s="291"/>
      <c r="H219" s="291"/>
    </row>
    <row r="220" spans="4:8" ht="18.75" customHeight="1">
      <c r="D220" s="167"/>
      <c r="E220" s="217"/>
      <c r="F220" s="136"/>
      <c r="G220" s="291"/>
      <c r="H220" s="291"/>
    </row>
    <row r="221" spans="4:8" ht="18.75" customHeight="1">
      <c r="D221" s="167"/>
      <c r="E221" s="217"/>
      <c r="F221" s="136"/>
      <c r="G221" s="291"/>
      <c r="H221" s="291"/>
    </row>
    <row r="222" spans="4:8" ht="18.75" customHeight="1">
      <c r="D222" s="167"/>
      <c r="E222" s="217"/>
      <c r="F222" s="136"/>
      <c r="G222" s="291"/>
      <c r="H222" s="291"/>
    </row>
    <row r="223" spans="4:8" ht="18.75" customHeight="1">
      <c r="D223" s="167"/>
      <c r="E223" s="217"/>
      <c r="F223" s="136"/>
      <c r="G223" s="291"/>
      <c r="H223" s="291"/>
    </row>
    <row r="224" spans="4:8" ht="18.75" customHeight="1">
      <c r="D224" s="167"/>
      <c r="E224" s="217"/>
      <c r="F224" s="136"/>
      <c r="G224" s="291"/>
      <c r="H224" s="291"/>
    </row>
    <row r="225" spans="4:8" ht="18.75" customHeight="1">
      <c r="D225" s="167"/>
      <c r="E225" s="217"/>
      <c r="F225" s="136"/>
      <c r="G225" s="291"/>
      <c r="H225" s="291"/>
    </row>
    <row r="226" spans="4:8" ht="18.75" customHeight="1">
      <c r="D226" s="167"/>
      <c r="E226" s="217"/>
      <c r="F226" s="136"/>
      <c r="G226" s="291"/>
      <c r="H226" s="291"/>
    </row>
    <row r="227" spans="4:8" ht="18.75" customHeight="1">
      <c r="D227" s="167"/>
      <c r="E227" s="217"/>
      <c r="F227" s="136"/>
      <c r="G227" s="291"/>
      <c r="H227" s="291"/>
    </row>
    <row r="228" spans="4:8" ht="18.75" customHeight="1">
      <c r="D228" s="167"/>
      <c r="E228" s="217"/>
      <c r="F228" s="136"/>
      <c r="G228" s="291"/>
      <c r="H228" s="291"/>
    </row>
    <row r="229" spans="4:8" ht="18" customHeight="1">
      <c r="D229" s="167"/>
      <c r="E229" s="217"/>
      <c r="F229" s="136"/>
      <c r="G229" s="291"/>
      <c r="H229" s="291"/>
    </row>
    <row r="230" spans="4:8" ht="18.75" customHeight="1">
      <c r="D230" s="167"/>
      <c r="E230" s="217"/>
      <c r="F230" s="136"/>
      <c r="G230" s="291"/>
      <c r="H230" s="291"/>
    </row>
    <row r="231" spans="4:8" ht="18.75" customHeight="1">
      <c r="D231" s="167"/>
      <c r="E231" s="217"/>
      <c r="F231" s="136"/>
      <c r="G231" s="291"/>
      <c r="H231" s="291"/>
    </row>
    <row r="232" spans="4:8" ht="18.75" customHeight="1">
      <c r="D232" s="167"/>
      <c r="E232" s="217"/>
      <c r="F232" s="136"/>
      <c r="G232" s="291"/>
      <c r="H232" s="291"/>
    </row>
    <row r="233" spans="4:8" ht="18.75" customHeight="1">
      <c r="D233" s="167"/>
      <c r="F233" s="136"/>
      <c r="G233" s="291"/>
      <c r="H233" s="291"/>
    </row>
    <row r="234" spans="4:8" ht="18.75" customHeight="1">
      <c r="D234" s="167"/>
      <c r="F234" s="136"/>
      <c r="G234" s="291"/>
      <c r="H234" s="291"/>
    </row>
    <row r="235" spans="4:8" ht="18.75" customHeight="1">
      <c r="D235" s="167"/>
      <c r="F235" s="136"/>
      <c r="G235" s="291"/>
      <c r="H235" s="291"/>
    </row>
    <row r="236" spans="4:8" ht="18.75" customHeight="1">
      <c r="D236" s="167"/>
      <c r="F236" s="136"/>
      <c r="G236" s="291"/>
      <c r="H236" s="291"/>
    </row>
    <row r="237" spans="4:6" ht="18.75" customHeight="1">
      <c r="D237" s="167"/>
      <c r="F237" s="136"/>
    </row>
    <row r="238" spans="4:6" ht="18.75" customHeight="1">
      <c r="D238" s="167"/>
      <c r="F238" s="136"/>
    </row>
    <row r="239" spans="4:6" ht="18.75" customHeight="1">
      <c r="D239" s="167"/>
      <c r="F239" s="136"/>
    </row>
    <row r="240" spans="4:6" ht="18.75" customHeight="1">
      <c r="D240" s="167"/>
      <c r="F240" s="136"/>
    </row>
    <row r="241" spans="4:6" ht="18.75" customHeight="1">
      <c r="D241" s="167"/>
      <c r="F241" s="136"/>
    </row>
    <row r="242" spans="4:6" ht="18.75" customHeight="1">
      <c r="D242" s="167"/>
      <c r="F242" s="136"/>
    </row>
    <row r="243" spans="4:6" ht="18.75" customHeight="1">
      <c r="D243" s="167"/>
      <c r="F243" s="136"/>
    </row>
    <row r="244" spans="4:6" ht="18.75" customHeight="1">
      <c r="D244" s="167"/>
      <c r="F244" s="136"/>
    </row>
    <row r="245" spans="4:6" ht="18.75" customHeight="1">
      <c r="D245" s="167"/>
      <c r="F245" s="136"/>
    </row>
    <row r="246" spans="4:6" ht="18.75" customHeight="1">
      <c r="D246" s="167"/>
      <c r="F246" s="136"/>
    </row>
    <row r="247" spans="4:6" ht="18.75" customHeight="1">
      <c r="D247" s="167"/>
      <c r="F247" s="136"/>
    </row>
    <row r="248" spans="4:6" ht="18.75" customHeight="1">
      <c r="D248" s="167"/>
      <c r="F248" s="136"/>
    </row>
    <row r="249" ht="18.75" customHeight="1">
      <c r="D249" s="167"/>
    </row>
    <row r="250" ht="18.75" customHeight="1">
      <c r="D250" s="167"/>
    </row>
    <row r="251" ht="18.75" customHeight="1">
      <c r="D251" s="167"/>
    </row>
    <row r="252" ht="18.75" customHeight="1">
      <c r="D252" s="167"/>
    </row>
    <row r="253" ht="18.75" customHeight="1">
      <c r="D253" s="167"/>
    </row>
    <row r="254" ht="18.75" customHeight="1">
      <c r="D254" s="167"/>
    </row>
    <row r="255" ht="18.75" customHeight="1">
      <c r="D255" s="167"/>
    </row>
    <row r="256" ht="18.75" customHeight="1">
      <c r="D256" s="167"/>
    </row>
    <row r="257" ht="18.75" customHeight="1">
      <c r="D257" s="167"/>
    </row>
    <row r="258" ht="18.75" customHeight="1">
      <c r="D258" s="167"/>
    </row>
    <row r="259" ht="18.75" customHeight="1">
      <c r="D259" s="167"/>
    </row>
    <row r="260" ht="18.75" customHeight="1">
      <c r="D260" s="167"/>
    </row>
    <row r="261" ht="18.75" customHeight="1">
      <c r="D261" s="167"/>
    </row>
    <row r="262" ht="18.75" customHeight="1">
      <c r="D262" s="167"/>
    </row>
    <row r="263" ht="18.75" customHeight="1">
      <c r="D263" s="167"/>
    </row>
    <row r="264" ht="18.75" customHeight="1">
      <c r="D264" s="167"/>
    </row>
    <row r="265" ht="18.75" customHeight="1">
      <c r="D265" s="167"/>
    </row>
    <row r="266" ht="18.75" customHeight="1">
      <c r="D266" s="167"/>
    </row>
    <row r="267" ht="18.75" customHeight="1">
      <c r="D267" s="167"/>
    </row>
    <row r="268" ht="18.75" customHeight="1">
      <c r="D268" s="167"/>
    </row>
    <row r="269" ht="18.75" customHeight="1">
      <c r="D269" s="167"/>
    </row>
    <row r="270" ht="18.75" customHeight="1">
      <c r="D270" s="167"/>
    </row>
    <row r="271" ht="18.75" customHeight="1">
      <c r="D271" s="167"/>
    </row>
    <row r="272" ht="18.75" customHeight="1">
      <c r="D272" s="167"/>
    </row>
    <row r="273" ht="18.75" customHeight="1">
      <c r="D273" s="167"/>
    </row>
    <row r="274" ht="18.75" customHeight="1">
      <c r="D274" s="167"/>
    </row>
    <row r="275" ht="18.75" customHeight="1">
      <c r="D275" s="167"/>
    </row>
    <row r="276" ht="18.75" customHeight="1">
      <c r="D276" s="167"/>
    </row>
    <row r="277" ht="18.75" customHeight="1">
      <c r="D277" s="167"/>
    </row>
    <row r="278" ht="18.75" customHeight="1">
      <c r="D278" s="167"/>
    </row>
    <row r="279" ht="18.75" customHeight="1">
      <c r="D279" s="167"/>
    </row>
    <row r="280" ht="18.75" customHeight="1">
      <c r="D280" s="167"/>
    </row>
    <row r="281" ht="18.75" customHeight="1">
      <c r="D281" s="167"/>
    </row>
    <row r="282" ht="18.75" customHeight="1">
      <c r="D282" s="167"/>
    </row>
    <row r="283" ht="18.75" customHeight="1">
      <c r="D283" s="167"/>
    </row>
    <row r="284" ht="18.75" customHeight="1">
      <c r="D284" s="167"/>
    </row>
    <row r="285" ht="18.75" customHeight="1">
      <c r="D285" s="167"/>
    </row>
    <row r="286" ht="18.75" customHeight="1">
      <c r="D286" s="167"/>
    </row>
    <row r="287" ht="18.75" customHeight="1">
      <c r="D287" s="167"/>
    </row>
    <row r="288" ht="18.75" customHeight="1">
      <c r="D288" s="167"/>
    </row>
    <row r="289" ht="18.75" customHeight="1">
      <c r="D289" s="167"/>
    </row>
    <row r="290" ht="18.75" customHeight="1">
      <c r="D290" s="167"/>
    </row>
    <row r="291" ht="18.75" customHeight="1">
      <c r="D291" s="167"/>
    </row>
    <row r="292" ht="18.75" customHeight="1">
      <c r="D292" s="167"/>
    </row>
    <row r="293" ht="18.75" customHeight="1">
      <c r="D293" s="167"/>
    </row>
    <row r="294" ht="18.75" customHeight="1">
      <c r="D294" s="167"/>
    </row>
    <row r="295" ht="18.75" customHeight="1">
      <c r="D295" s="167"/>
    </row>
    <row r="296" ht="18.75" customHeight="1">
      <c r="D296" s="167"/>
    </row>
    <row r="297" ht="18.75" customHeight="1">
      <c r="D297" s="167"/>
    </row>
    <row r="298" ht="18.75" customHeight="1">
      <c r="D298" s="167"/>
    </row>
    <row r="299" ht="18.75" customHeight="1">
      <c r="D299" s="167"/>
    </row>
    <row r="300" ht="18.75" customHeight="1">
      <c r="D300" s="167"/>
    </row>
    <row r="301" ht="18.75" customHeight="1">
      <c r="D301" s="167"/>
    </row>
    <row r="302" ht="18.75" customHeight="1">
      <c r="D302" s="167"/>
    </row>
    <row r="303" ht="18.75" customHeight="1">
      <c r="D303" s="167"/>
    </row>
    <row r="304" ht="18.75" customHeight="1">
      <c r="D304" s="167"/>
    </row>
    <row r="305" ht="18.75" customHeight="1">
      <c r="D305" s="167"/>
    </row>
    <row r="306" ht="18.75" customHeight="1">
      <c r="D306" s="167"/>
    </row>
    <row r="307" ht="18.75" customHeight="1">
      <c r="D307" s="167"/>
    </row>
    <row r="308" ht="18.75" customHeight="1">
      <c r="D308" s="167"/>
    </row>
    <row r="309" ht="18.75" customHeight="1">
      <c r="D309" s="167"/>
    </row>
    <row r="310" ht="18.75" customHeight="1">
      <c r="D310" s="167"/>
    </row>
    <row r="311" ht="18.75" customHeight="1">
      <c r="D311" s="167"/>
    </row>
    <row r="312" ht="18.75" customHeight="1">
      <c r="D312" s="167"/>
    </row>
    <row r="313" ht="18.75" customHeight="1">
      <c r="D313" s="167"/>
    </row>
    <row r="314" ht="18.75" customHeight="1">
      <c r="D314" s="167"/>
    </row>
    <row r="315" ht="18.75" customHeight="1">
      <c r="D315" s="167"/>
    </row>
    <row r="316" ht="18.75" customHeight="1">
      <c r="D316" s="167"/>
    </row>
    <row r="317" ht="18.75" customHeight="1">
      <c r="D317" s="167"/>
    </row>
    <row r="318" ht="18.75" customHeight="1">
      <c r="D318" s="167"/>
    </row>
    <row r="319" ht="18.75" customHeight="1">
      <c r="D319" s="167"/>
    </row>
    <row r="320" ht="18.75" customHeight="1">
      <c r="D320" s="167"/>
    </row>
    <row r="321" ht="18.75" customHeight="1">
      <c r="D321" s="167"/>
    </row>
    <row r="322" ht="18.75" customHeight="1">
      <c r="D322" s="167"/>
    </row>
    <row r="323" ht="18.75" customHeight="1">
      <c r="D323" s="167"/>
    </row>
    <row r="324" ht="18.75" customHeight="1">
      <c r="D324" s="167"/>
    </row>
    <row r="325" ht="18.75" customHeight="1">
      <c r="D325" s="167"/>
    </row>
    <row r="326" ht="18.75" customHeight="1">
      <c r="D326" s="167"/>
    </row>
    <row r="327" ht="18.75" customHeight="1">
      <c r="D327" s="167"/>
    </row>
    <row r="328" ht="18.75" customHeight="1">
      <c r="D328" s="167"/>
    </row>
    <row r="329" ht="18.75" customHeight="1">
      <c r="D329" s="167"/>
    </row>
    <row r="330" ht="18.75" customHeight="1">
      <c r="D330" s="167"/>
    </row>
    <row r="331" ht="18.75" customHeight="1">
      <c r="D331" s="167"/>
    </row>
    <row r="332" ht="18.75" customHeight="1">
      <c r="D332" s="167"/>
    </row>
    <row r="333" ht="18.75" customHeight="1">
      <c r="D333" s="167"/>
    </row>
    <row r="334" ht="18.75" customHeight="1">
      <c r="D334" s="167"/>
    </row>
    <row r="335" ht="18.75" customHeight="1">
      <c r="D335" s="167"/>
    </row>
    <row r="336" ht="18.75" customHeight="1">
      <c r="D336" s="167"/>
    </row>
    <row r="337" ht="18.75" customHeight="1">
      <c r="D337" s="167"/>
    </row>
    <row r="338" ht="18.75" customHeight="1">
      <c r="D338" s="167"/>
    </row>
    <row r="339" ht="18.75" customHeight="1">
      <c r="D339" s="167"/>
    </row>
    <row r="340" ht="18.75" customHeight="1">
      <c r="D340" s="167"/>
    </row>
    <row r="341" ht="18.75" customHeight="1">
      <c r="D341" s="167"/>
    </row>
    <row r="342" ht="18.75" customHeight="1">
      <c r="D342" s="167"/>
    </row>
    <row r="343" ht="18.75" customHeight="1">
      <c r="D343" s="167"/>
    </row>
    <row r="344" ht="18.75" customHeight="1">
      <c r="D344" s="167"/>
    </row>
    <row r="345" ht="18.75" customHeight="1">
      <c r="D345" s="167"/>
    </row>
    <row r="346" ht="18.75" customHeight="1">
      <c r="D346" s="167"/>
    </row>
    <row r="347" ht="18.75" customHeight="1">
      <c r="D347" s="167"/>
    </row>
    <row r="348" ht="18.75" customHeight="1">
      <c r="D348" s="167"/>
    </row>
    <row r="349" ht="18.75" customHeight="1">
      <c r="D349" s="167"/>
    </row>
    <row r="350" ht="18.75" customHeight="1">
      <c r="D350" s="167"/>
    </row>
    <row r="351" ht="18.75" customHeight="1">
      <c r="D351" s="167"/>
    </row>
    <row r="352" ht="18.75" customHeight="1">
      <c r="D352" s="167"/>
    </row>
    <row r="353" ht="18.75" customHeight="1">
      <c r="D353" s="167"/>
    </row>
    <row r="354" ht="18.75" customHeight="1">
      <c r="D354" s="167"/>
    </row>
    <row r="355" ht="18.75" customHeight="1">
      <c r="D355" s="167"/>
    </row>
    <row r="356" ht="18.75" customHeight="1">
      <c r="D356" s="167"/>
    </row>
    <row r="357" ht="18.75" customHeight="1">
      <c r="D357" s="167"/>
    </row>
    <row r="358" ht="18.75" customHeight="1">
      <c r="D358" s="167"/>
    </row>
    <row r="359" ht="18.75" customHeight="1">
      <c r="D359" s="167"/>
    </row>
    <row r="360" ht="18.75" customHeight="1">
      <c r="D360" s="167"/>
    </row>
    <row r="361" ht="18.75" customHeight="1">
      <c r="D361" s="167"/>
    </row>
    <row r="362" ht="18.75" customHeight="1">
      <c r="D362" s="167"/>
    </row>
    <row r="363" ht="18.75" customHeight="1">
      <c r="D363" s="167"/>
    </row>
    <row r="364" ht="18.75" customHeight="1">
      <c r="D364" s="167"/>
    </row>
    <row r="365" ht="18.75" customHeight="1">
      <c r="D365" s="167"/>
    </row>
    <row r="366" ht="18.75" customHeight="1">
      <c r="D366" s="167"/>
    </row>
    <row r="367" ht="18.75" customHeight="1">
      <c r="D367" s="167"/>
    </row>
    <row r="368" ht="18.75" customHeight="1">
      <c r="D368" s="167"/>
    </row>
    <row r="369" ht="18.75" customHeight="1">
      <c r="D369" s="167"/>
    </row>
    <row r="370" ht="18.75" customHeight="1">
      <c r="D370" s="167"/>
    </row>
    <row r="371" ht="18.75" customHeight="1">
      <c r="D371" s="167"/>
    </row>
    <row r="372" ht="18.75" customHeight="1">
      <c r="D372" s="167"/>
    </row>
    <row r="373" ht="18.75" customHeight="1">
      <c r="D373" s="167"/>
    </row>
    <row r="374" ht="18.75" customHeight="1">
      <c r="D374" s="167"/>
    </row>
    <row r="375" ht="18.75" customHeight="1">
      <c r="D375" s="167"/>
    </row>
    <row r="376" ht="18.75" customHeight="1">
      <c r="D376" s="167"/>
    </row>
    <row r="377" ht="18.75" customHeight="1">
      <c r="D377" s="167"/>
    </row>
    <row r="378" ht="18.75" customHeight="1">
      <c r="D378" s="167"/>
    </row>
    <row r="379" ht="18.75" customHeight="1">
      <c r="D379" s="167"/>
    </row>
    <row r="380" ht="18.75" customHeight="1">
      <c r="D380" s="167"/>
    </row>
    <row r="381" ht="18.75" customHeight="1">
      <c r="D381" s="167"/>
    </row>
    <row r="382" ht="18.75" customHeight="1">
      <c r="D382" s="167"/>
    </row>
    <row r="383" ht="18.75" customHeight="1">
      <c r="D383" s="167"/>
    </row>
    <row r="384" ht="18.75" customHeight="1">
      <c r="D384" s="167"/>
    </row>
    <row r="385" ht="18.75" customHeight="1">
      <c r="D385" s="167"/>
    </row>
    <row r="386" ht="18.75" customHeight="1">
      <c r="D386" s="167"/>
    </row>
    <row r="387" ht="18.75" customHeight="1">
      <c r="D387" s="167"/>
    </row>
    <row r="388" ht="18.75" customHeight="1">
      <c r="D388" s="167"/>
    </row>
    <row r="389" ht="18.75" customHeight="1">
      <c r="D389" s="167"/>
    </row>
    <row r="390" ht="18.75" customHeight="1">
      <c r="D390" s="167"/>
    </row>
    <row r="391" ht="18.75" customHeight="1">
      <c r="D391" s="167"/>
    </row>
    <row r="392" ht="18.75" customHeight="1">
      <c r="D392" s="167"/>
    </row>
    <row r="393" ht="18.75" customHeight="1">
      <c r="D393" s="167"/>
    </row>
    <row r="394" ht="18.75" customHeight="1">
      <c r="D394" s="167"/>
    </row>
    <row r="395" ht="18.75" customHeight="1">
      <c r="D395" s="167"/>
    </row>
    <row r="396" ht="18.75" customHeight="1">
      <c r="D396" s="167"/>
    </row>
    <row r="397" ht="18.75" customHeight="1">
      <c r="D397" s="167"/>
    </row>
    <row r="398" ht="18.75" customHeight="1">
      <c r="D398" s="167"/>
    </row>
    <row r="399" ht="18.75" customHeight="1">
      <c r="D399" s="167"/>
    </row>
    <row r="400" ht="18.75" customHeight="1">
      <c r="D400" s="167"/>
    </row>
    <row r="401" ht="18.75" customHeight="1">
      <c r="D401" s="167"/>
    </row>
    <row r="402" ht="18.75" customHeight="1">
      <c r="D402" s="167"/>
    </row>
    <row r="403" ht="18.75" customHeight="1">
      <c r="D403" s="167"/>
    </row>
    <row r="404" ht="18.75" customHeight="1">
      <c r="D404" s="167"/>
    </row>
    <row r="405" ht="18.75" customHeight="1">
      <c r="D405" s="167"/>
    </row>
    <row r="406" ht="18.75" customHeight="1">
      <c r="D406" s="167"/>
    </row>
    <row r="407" ht="18.75" customHeight="1">
      <c r="D407" s="167"/>
    </row>
    <row r="408" ht="18.75" customHeight="1">
      <c r="D408" s="167"/>
    </row>
    <row r="409" ht="18.75" customHeight="1">
      <c r="D409" s="167"/>
    </row>
    <row r="410" ht="18.75" customHeight="1">
      <c r="D410" s="167"/>
    </row>
    <row r="411" ht="18.75" customHeight="1">
      <c r="D411" s="167"/>
    </row>
    <row r="412" ht="18.75" customHeight="1">
      <c r="D412" s="167"/>
    </row>
    <row r="413" ht="18.75" customHeight="1">
      <c r="D413" s="167"/>
    </row>
    <row r="414" ht="18.75" customHeight="1">
      <c r="D414" s="167"/>
    </row>
    <row r="415" ht="18.75" customHeight="1">
      <c r="D415" s="167"/>
    </row>
    <row r="416" ht="18.75" customHeight="1">
      <c r="D416" s="167"/>
    </row>
    <row r="417" ht="18.75" customHeight="1">
      <c r="D417" s="167"/>
    </row>
    <row r="418" ht="18.75" customHeight="1">
      <c r="D418" s="167"/>
    </row>
    <row r="419" ht="18.75" customHeight="1">
      <c r="D419" s="167"/>
    </row>
    <row r="420" ht="18.75" customHeight="1">
      <c r="D420" s="167"/>
    </row>
    <row r="421" ht="18.75" customHeight="1">
      <c r="D421" s="167"/>
    </row>
    <row r="422" ht="18.75" customHeight="1">
      <c r="D422" s="167"/>
    </row>
    <row r="423" ht="18.75" customHeight="1">
      <c r="D423" s="167"/>
    </row>
    <row r="424" ht="18.75" customHeight="1">
      <c r="D424" s="167"/>
    </row>
    <row r="425" ht="18.75" customHeight="1">
      <c r="D425" s="167"/>
    </row>
    <row r="426" ht="18.75" customHeight="1">
      <c r="D426" s="167"/>
    </row>
    <row r="427" ht="18.75" customHeight="1">
      <c r="D427" s="167"/>
    </row>
    <row r="428" ht="18.75" customHeight="1">
      <c r="D428" s="167"/>
    </row>
    <row r="429" ht="18.75" customHeight="1">
      <c r="D429" s="167"/>
    </row>
    <row r="430" ht="18.75" customHeight="1">
      <c r="D430" s="167"/>
    </row>
    <row r="431" ht="18.75" customHeight="1">
      <c r="D431" s="167"/>
    </row>
    <row r="432" ht="18.75" customHeight="1">
      <c r="D432" s="167"/>
    </row>
    <row r="433" ht="18.75" customHeight="1">
      <c r="D433" s="167"/>
    </row>
    <row r="434" ht="18.75" customHeight="1">
      <c r="D434" s="167"/>
    </row>
    <row r="435" ht="18.75" customHeight="1">
      <c r="D435" s="167"/>
    </row>
    <row r="436" ht="18.75" customHeight="1">
      <c r="D436" s="167"/>
    </row>
    <row r="437" ht="18.75" customHeight="1">
      <c r="D437" s="167"/>
    </row>
    <row r="438" ht="18.75" customHeight="1">
      <c r="D438" s="167"/>
    </row>
    <row r="439" ht="18.75" customHeight="1">
      <c r="D439" s="167"/>
    </row>
    <row r="440" ht="18.75" customHeight="1">
      <c r="D440" s="167"/>
    </row>
    <row r="441" ht="18.75" customHeight="1">
      <c r="D441" s="167"/>
    </row>
    <row r="442" ht="18.75" customHeight="1">
      <c r="D442" s="167"/>
    </row>
    <row r="443" ht="18.75" customHeight="1">
      <c r="D443" s="167"/>
    </row>
    <row r="444" ht="18.75" customHeight="1">
      <c r="D444" s="167"/>
    </row>
    <row r="445" ht="18.75" customHeight="1">
      <c r="D445" s="167"/>
    </row>
    <row r="446" ht="18.75" customHeight="1">
      <c r="D446" s="167"/>
    </row>
    <row r="447" ht="18.75" customHeight="1">
      <c r="D447" s="167"/>
    </row>
    <row r="448" ht="18.75" customHeight="1">
      <c r="D448" s="167"/>
    </row>
    <row r="449" ht="18.75" customHeight="1">
      <c r="D449" s="167"/>
    </row>
    <row r="450" ht="18.75" customHeight="1">
      <c r="D450" s="167"/>
    </row>
    <row r="451" ht="18.75" customHeight="1">
      <c r="D451" s="167"/>
    </row>
    <row r="452" ht="18.75" customHeight="1">
      <c r="D452" s="167"/>
    </row>
    <row r="453" ht="18.75" customHeight="1">
      <c r="D453" s="167"/>
    </row>
    <row r="454" ht="18.75" customHeight="1">
      <c r="D454" s="167"/>
    </row>
    <row r="455" ht="18.75" customHeight="1">
      <c r="D455" s="167"/>
    </row>
    <row r="456" ht="18.75" customHeight="1">
      <c r="D456" s="167"/>
    </row>
    <row r="457" ht="18.75" customHeight="1">
      <c r="D457" s="167"/>
    </row>
    <row r="458" ht="18.75" customHeight="1">
      <c r="D458" s="167"/>
    </row>
    <row r="459" ht="18.75" customHeight="1">
      <c r="D459" s="167"/>
    </row>
    <row r="460" ht="18.75" customHeight="1">
      <c r="D460" s="167"/>
    </row>
    <row r="461" ht="18.75" customHeight="1">
      <c r="D461" s="167"/>
    </row>
    <row r="462" ht="18.75" customHeight="1">
      <c r="D462" s="167"/>
    </row>
    <row r="463" ht="18.75" customHeight="1">
      <c r="D463" s="167"/>
    </row>
    <row r="464" ht="18.75" customHeight="1">
      <c r="D464" s="167"/>
    </row>
    <row r="465" ht="18.75" customHeight="1">
      <c r="D465" s="167"/>
    </row>
    <row r="466" ht="18.75" customHeight="1">
      <c r="D466" s="167"/>
    </row>
    <row r="467" ht="18.75" customHeight="1">
      <c r="D467" s="167"/>
    </row>
    <row r="468" ht="18.75" customHeight="1">
      <c r="D468" s="167"/>
    </row>
    <row r="469" ht="18.75" customHeight="1">
      <c r="D469" s="167"/>
    </row>
    <row r="470" ht="18.75" customHeight="1">
      <c r="D470" s="167"/>
    </row>
    <row r="471" ht="18.75" customHeight="1">
      <c r="D471" s="167"/>
    </row>
    <row r="472" ht="18.75" customHeight="1">
      <c r="D472" s="167"/>
    </row>
    <row r="473" ht="18.75" customHeight="1">
      <c r="D473" s="167"/>
    </row>
    <row r="474" ht="18.75" customHeight="1">
      <c r="D474" s="167"/>
    </row>
    <row r="475" ht="18.75" customHeight="1">
      <c r="D475" s="167"/>
    </row>
    <row r="476" ht="18.75" customHeight="1">
      <c r="D476" s="167"/>
    </row>
    <row r="477" ht="18.75" customHeight="1">
      <c r="D477" s="167"/>
    </row>
    <row r="478" ht="18.75" customHeight="1">
      <c r="D478" s="167"/>
    </row>
    <row r="479" ht="18.75" customHeight="1">
      <c r="D479" s="167"/>
    </row>
    <row r="480" ht="18.75" customHeight="1">
      <c r="D480" s="167"/>
    </row>
    <row r="481" ht="18.75" customHeight="1">
      <c r="D481" s="167"/>
    </row>
    <row r="482" ht="18.75" customHeight="1">
      <c r="D482" s="167"/>
    </row>
    <row r="483" ht="18.75" customHeight="1">
      <c r="D483" s="167"/>
    </row>
    <row r="484" ht="18.75" customHeight="1">
      <c r="D484" s="167"/>
    </row>
    <row r="485" ht="18.75" customHeight="1">
      <c r="D485" s="167"/>
    </row>
    <row r="486" ht="18.75" customHeight="1">
      <c r="D486" s="167"/>
    </row>
    <row r="487" ht="18.75" customHeight="1">
      <c r="D487" s="167"/>
    </row>
    <row r="488" ht="18.75" customHeight="1">
      <c r="D488" s="167"/>
    </row>
    <row r="489" ht="18.75" customHeight="1">
      <c r="D489" s="167"/>
    </row>
    <row r="490" ht="18.75" customHeight="1">
      <c r="D490" s="167"/>
    </row>
    <row r="491" ht="18.75" customHeight="1">
      <c r="D491" s="167"/>
    </row>
    <row r="492" ht="18.75" customHeight="1">
      <c r="D492" s="167"/>
    </row>
    <row r="493" ht="18.75" customHeight="1">
      <c r="D493" s="167"/>
    </row>
    <row r="494" ht="18.75" customHeight="1">
      <c r="D494" s="167"/>
    </row>
    <row r="495" ht="18.75" customHeight="1">
      <c r="D495" s="167"/>
    </row>
    <row r="496" ht="18.75" customHeight="1">
      <c r="D496" s="167"/>
    </row>
    <row r="497" ht="18.75" customHeight="1">
      <c r="D497" s="167"/>
    </row>
    <row r="498" ht="18.75" customHeight="1">
      <c r="D498" s="167"/>
    </row>
    <row r="499" ht="18.75" customHeight="1">
      <c r="D499" s="167"/>
    </row>
    <row r="500" ht="18.75" customHeight="1">
      <c r="D500" s="167"/>
    </row>
    <row r="501" ht="18.75" customHeight="1">
      <c r="D501" s="167"/>
    </row>
    <row r="502" ht="18.75" customHeight="1">
      <c r="D502" s="167"/>
    </row>
    <row r="503" ht="18.75" customHeight="1">
      <c r="D503" s="167"/>
    </row>
    <row r="504" ht="18.75" customHeight="1">
      <c r="D504" s="167"/>
    </row>
    <row r="505" ht="18.75" customHeight="1">
      <c r="D505" s="167"/>
    </row>
    <row r="506" ht="18.75" customHeight="1">
      <c r="D506" s="167"/>
    </row>
    <row r="507" ht="18.75" customHeight="1">
      <c r="D507" s="167"/>
    </row>
    <row r="508" ht="18.75" customHeight="1">
      <c r="D508" s="167"/>
    </row>
    <row r="509" ht="18.75" customHeight="1">
      <c r="D509" s="167"/>
    </row>
    <row r="510" ht="18.75" customHeight="1">
      <c r="D510" s="167"/>
    </row>
    <row r="511" ht="18.75" customHeight="1">
      <c r="D511" s="167"/>
    </row>
    <row r="512" ht="18.75" customHeight="1">
      <c r="D512" s="167"/>
    </row>
    <row r="513" ht="18.75" customHeight="1">
      <c r="D513" s="167"/>
    </row>
    <row r="514" ht="18.75" customHeight="1">
      <c r="D514" s="167"/>
    </row>
    <row r="515" ht="18.75" customHeight="1">
      <c r="D515" s="167"/>
    </row>
    <row r="516" ht="18.75" customHeight="1">
      <c r="D516" s="167"/>
    </row>
    <row r="517" ht="18.75" customHeight="1">
      <c r="D517" s="167"/>
    </row>
    <row r="518" ht="18.75" customHeight="1">
      <c r="D518" s="167"/>
    </row>
    <row r="519" ht="18.75" customHeight="1">
      <c r="D519" s="167"/>
    </row>
    <row r="520" ht="18.75" customHeight="1">
      <c r="D520" s="167"/>
    </row>
    <row r="521" ht="18.75" customHeight="1">
      <c r="D521" s="167"/>
    </row>
    <row r="522" ht="18.75" customHeight="1">
      <c r="D522" s="167"/>
    </row>
    <row r="523" ht="18.75" customHeight="1">
      <c r="D523" s="167"/>
    </row>
    <row r="524" ht="18.75" customHeight="1">
      <c r="D524" s="167"/>
    </row>
    <row r="525" ht="18.75" customHeight="1">
      <c r="D525" s="167"/>
    </row>
    <row r="526" ht="18.75" customHeight="1">
      <c r="D526" s="167"/>
    </row>
    <row r="527" ht="18.75" customHeight="1">
      <c r="D527" s="167"/>
    </row>
    <row r="528" ht="18.75" customHeight="1">
      <c r="D528" s="167"/>
    </row>
    <row r="529" ht="18.75" customHeight="1">
      <c r="D529" s="167"/>
    </row>
    <row r="530" ht="18.75" customHeight="1">
      <c r="D530" s="167"/>
    </row>
    <row r="531" ht="18.75" customHeight="1">
      <c r="D531" s="167"/>
    </row>
    <row r="532" ht="18.75" customHeight="1">
      <c r="D532" s="167"/>
    </row>
    <row r="533" ht="18.75" customHeight="1">
      <c r="D533" s="167"/>
    </row>
    <row r="534" ht="18.75" customHeight="1">
      <c r="D534" s="167"/>
    </row>
    <row r="535" ht="18.75" customHeight="1">
      <c r="D535" s="167"/>
    </row>
    <row r="536" ht="18.75" customHeight="1">
      <c r="D536" s="167"/>
    </row>
    <row r="537" ht="18.75" customHeight="1">
      <c r="D537" s="167"/>
    </row>
    <row r="538" ht="18.75" customHeight="1">
      <c r="D538" s="167"/>
    </row>
    <row r="539" ht="18.75" customHeight="1">
      <c r="D539" s="167"/>
    </row>
    <row r="540" ht="18.75" customHeight="1">
      <c r="D540" s="167"/>
    </row>
    <row r="541" ht="18.75" customHeight="1">
      <c r="D541" s="167"/>
    </row>
    <row r="542" ht="18.75" customHeight="1">
      <c r="D542" s="167"/>
    </row>
    <row r="543" ht="18.75" customHeight="1">
      <c r="D543" s="167"/>
    </row>
    <row r="544" ht="18.75" customHeight="1">
      <c r="D544" s="167"/>
    </row>
    <row r="545" ht="18.75" customHeight="1">
      <c r="D545" s="167"/>
    </row>
    <row r="546" ht="18.75" customHeight="1">
      <c r="D546" s="167"/>
    </row>
    <row r="547" ht="18.75" customHeight="1">
      <c r="D547" s="167"/>
    </row>
    <row r="548" ht="18.75" customHeight="1">
      <c r="D548" s="167"/>
    </row>
    <row r="549" ht="18.75" customHeight="1">
      <c r="D549" s="167"/>
    </row>
    <row r="550" ht="18.75" customHeight="1">
      <c r="D550" s="167"/>
    </row>
    <row r="551" ht="18.75" customHeight="1">
      <c r="D551" s="167"/>
    </row>
    <row r="552" ht="18.75" customHeight="1">
      <c r="D552" s="167"/>
    </row>
    <row r="553" ht="18.75" customHeight="1">
      <c r="D553" s="167"/>
    </row>
    <row r="554" ht="18.75" customHeight="1">
      <c r="D554" s="167"/>
    </row>
    <row r="555" ht="18.75" customHeight="1">
      <c r="D555" s="167"/>
    </row>
    <row r="556" ht="18.75" customHeight="1">
      <c r="D556" s="167"/>
    </row>
    <row r="557" ht="18.75" customHeight="1">
      <c r="D557" s="167"/>
    </row>
    <row r="558" ht="18.75" customHeight="1">
      <c r="D558" s="167"/>
    </row>
    <row r="559" ht="18.75" customHeight="1">
      <c r="D559" s="167"/>
    </row>
    <row r="560" ht="18.75" customHeight="1">
      <c r="D560" s="167"/>
    </row>
    <row r="561" ht="18.75" customHeight="1">
      <c r="D561" s="167"/>
    </row>
    <row r="562" ht="18.75" customHeight="1">
      <c r="D562" s="167"/>
    </row>
    <row r="563" ht="18.75" customHeight="1">
      <c r="D563" s="167"/>
    </row>
    <row r="564" ht="18.75" customHeight="1">
      <c r="D564" s="167"/>
    </row>
    <row r="565" ht="18.75" customHeight="1">
      <c r="D565" s="167"/>
    </row>
    <row r="566" ht="18.75" customHeight="1">
      <c r="D566" s="167"/>
    </row>
    <row r="567" ht="18.75" customHeight="1">
      <c r="D567" s="167"/>
    </row>
    <row r="568" ht="18.75" customHeight="1">
      <c r="D568" s="167"/>
    </row>
    <row r="569" ht="18.75" customHeight="1">
      <c r="D569" s="167"/>
    </row>
    <row r="570" ht="18.75" customHeight="1">
      <c r="D570" s="167"/>
    </row>
    <row r="571" ht="18.75" customHeight="1">
      <c r="D571" s="167"/>
    </row>
    <row r="572" ht="18.75" customHeight="1">
      <c r="D572" s="167"/>
    </row>
    <row r="573" ht="18.75" customHeight="1">
      <c r="D573" s="167"/>
    </row>
    <row r="574" ht="18.75" customHeight="1">
      <c r="D574" s="167"/>
    </row>
    <row r="575" ht="18.75" customHeight="1">
      <c r="D575" s="167"/>
    </row>
    <row r="576" ht="18.75" customHeight="1">
      <c r="D576" s="167"/>
    </row>
    <row r="577" ht="18.75" customHeight="1">
      <c r="D577" s="167"/>
    </row>
    <row r="578" ht="18.75" customHeight="1">
      <c r="D578" s="167"/>
    </row>
    <row r="579" ht="18.75" customHeight="1">
      <c r="D579" s="167"/>
    </row>
    <row r="580" ht="18.75" customHeight="1">
      <c r="D580" s="167"/>
    </row>
    <row r="581" ht="18.75" customHeight="1">
      <c r="D581" s="167"/>
    </row>
    <row r="582" ht="18.75" customHeight="1">
      <c r="D582" s="167"/>
    </row>
    <row r="583" ht="18.75" customHeight="1">
      <c r="D583" s="167"/>
    </row>
    <row r="584" ht="18.75" customHeight="1">
      <c r="D584" s="167"/>
    </row>
    <row r="585" ht="18.75" customHeight="1">
      <c r="D585" s="167"/>
    </row>
    <row r="586" ht="18.75" customHeight="1">
      <c r="D586" s="167"/>
    </row>
    <row r="587" ht="18.75" customHeight="1">
      <c r="D587" s="167"/>
    </row>
    <row r="588" ht="18.75" customHeight="1">
      <c r="D588" s="167"/>
    </row>
    <row r="589" ht="18.75" customHeight="1">
      <c r="D589" s="167"/>
    </row>
    <row r="590" ht="18.75" customHeight="1">
      <c r="D590" s="167"/>
    </row>
    <row r="591" ht="18.75" customHeight="1">
      <c r="D591" s="167"/>
    </row>
    <row r="592" ht="18.75" customHeight="1">
      <c r="D592" s="167"/>
    </row>
    <row r="593" ht="18.75" customHeight="1">
      <c r="D593" s="167"/>
    </row>
    <row r="594" ht="18.75" customHeight="1">
      <c r="D594" s="167"/>
    </row>
    <row r="595" ht="18.75" customHeight="1">
      <c r="D595" s="167"/>
    </row>
    <row r="596" ht="18.75" customHeight="1">
      <c r="D596" s="167"/>
    </row>
    <row r="597" ht="18.75" customHeight="1">
      <c r="D597" s="167"/>
    </row>
    <row r="598" ht="18.75" customHeight="1">
      <c r="D598" s="167"/>
    </row>
    <row r="599" ht="18.75" customHeight="1">
      <c r="D599" s="167"/>
    </row>
    <row r="600" ht="18.75" customHeight="1">
      <c r="D600" s="167"/>
    </row>
    <row r="601" ht="18.75" customHeight="1">
      <c r="D601" s="167"/>
    </row>
    <row r="602" ht="18.75" customHeight="1">
      <c r="D602" s="167"/>
    </row>
    <row r="603" ht="18.75" customHeight="1">
      <c r="D603" s="167"/>
    </row>
    <row r="604" ht="18.75" customHeight="1">
      <c r="D604" s="167"/>
    </row>
    <row r="605" ht="18.75" customHeight="1">
      <c r="D605" s="167"/>
    </row>
    <row r="606" ht="18.75" customHeight="1">
      <c r="D606" s="167"/>
    </row>
    <row r="607" ht="18.75" customHeight="1">
      <c r="D607" s="167"/>
    </row>
    <row r="608" ht="18.75" customHeight="1">
      <c r="D608" s="167"/>
    </row>
    <row r="609" ht="18.75" customHeight="1">
      <c r="D609" s="167"/>
    </row>
    <row r="610" ht="18.75" customHeight="1">
      <c r="D610" s="167"/>
    </row>
    <row r="611" ht="18.75" customHeight="1">
      <c r="D611" s="167"/>
    </row>
    <row r="612" ht="18.75" customHeight="1">
      <c r="D612" s="167"/>
    </row>
    <row r="613" ht="18.75" customHeight="1">
      <c r="D613" s="167"/>
    </row>
    <row r="614" ht="18.75" customHeight="1">
      <c r="D614" s="167"/>
    </row>
    <row r="615" ht="18.75" customHeight="1">
      <c r="D615" s="167"/>
    </row>
    <row r="616" ht="18.75" customHeight="1">
      <c r="D616" s="167"/>
    </row>
    <row r="617" ht="18.75" customHeight="1">
      <c r="D617" s="167"/>
    </row>
    <row r="618" ht="18.75" customHeight="1">
      <c r="D618" s="167"/>
    </row>
    <row r="619" ht="18.75" customHeight="1">
      <c r="D619" s="167"/>
    </row>
    <row r="620" ht="18.75" customHeight="1">
      <c r="D620" s="167"/>
    </row>
    <row r="621" ht="18.75" customHeight="1">
      <c r="D621" s="167"/>
    </row>
    <row r="622" ht="18.75" customHeight="1">
      <c r="D622" s="167"/>
    </row>
    <row r="623" ht="18.75" customHeight="1">
      <c r="D623" s="167"/>
    </row>
    <row r="624" ht="18.75" customHeight="1">
      <c r="D624" s="167"/>
    </row>
    <row r="625" ht="18.75" customHeight="1">
      <c r="D625" s="167"/>
    </row>
    <row r="626" ht="18.75" customHeight="1">
      <c r="D626" s="167"/>
    </row>
    <row r="627" ht="18.75" customHeight="1">
      <c r="D627" s="167"/>
    </row>
    <row r="628" ht="18.75" customHeight="1">
      <c r="D628" s="167"/>
    </row>
    <row r="629" ht="18.75" customHeight="1">
      <c r="D629" s="167"/>
    </row>
    <row r="630" ht="18.75" customHeight="1">
      <c r="D630" s="167"/>
    </row>
    <row r="631" ht="18.75" customHeight="1">
      <c r="D631" s="167"/>
    </row>
    <row r="632" ht="18.75" customHeight="1">
      <c r="D632" s="167"/>
    </row>
    <row r="633" ht="18.75" customHeight="1">
      <c r="D633" s="167"/>
    </row>
    <row r="634" ht="18.75" customHeight="1">
      <c r="D634" s="167"/>
    </row>
    <row r="635" ht="18.75" customHeight="1">
      <c r="D635" s="167"/>
    </row>
    <row r="636" ht="18.75" customHeight="1">
      <c r="D636" s="167"/>
    </row>
    <row r="637" ht="18.75" customHeight="1">
      <c r="D637" s="167"/>
    </row>
    <row r="638" ht="18.75" customHeight="1">
      <c r="D638" s="167"/>
    </row>
    <row r="639" ht="18.75" customHeight="1">
      <c r="D639" s="167"/>
    </row>
    <row r="640" ht="18.75" customHeight="1">
      <c r="D640" s="167"/>
    </row>
    <row r="641" ht="18.75" customHeight="1">
      <c r="D641" s="167"/>
    </row>
    <row r="642" ht="18.75" customHeight="1">
      <c r="D642" s="167"/>
    </row>
    <row r="643" ht="18.75" customHeight="1">
      <c r="D643" s="167"/>
    </row>
    <row r="644" ht="18.75" customHeight="1">
      <c r="D644" s="167"/>
    </row>
    <row r="645" ht="18.75" customHeight="1">
      <c r="D645" s="167"/>
    </row>
    <row r="646" ht="18.75" customHeight="1">
      <c r="D646" s="167"/>
    </row>
    <row r="647" ht="18.75" customHeight="1">
      <c r="D647" s="167"/>
    </row>
    <row r="648" ht="18.75" customHeight="1">
      <c r="D648" s="167"/>
    </row>
    <row r="649" ht="18.75" customHeight="1">
      <c r="D649" s="167"/>
    </row>
    <row r="650" ht="18.75" customHeight="1">
      <c r="D650" s="167"/>
    </row>
    <row r="651" ht="18.75" customHeight="1">
      <c r="D651" s="167"/>
    </row>
    <row r="652" ht="18.75" customHeight="1">
      <c r="D652" s="167"/>
    </row>
    <row r="653" ht="18.75" customHeight="1">
      <c r="D653" s="167"/>
    </row>
    <row r="654" ht="18.75" customHeight="1">
      <c r="D654" s="167"/>
    </row>
    <row r="655" ht="18.75" customHeight="1">
      <c r="D655" s="167"/>
    </row>
    <row r="656" ht="18.75" customHeight="1">
      <c r="D656" s="167"/>
    </row>
    <row r="657" ht="18.75" customHeight="1">
      <c r="D657" s="167"/>
    </row>
    <row r="658" ht="18.75" customHeight="1">
      <c r="D658" s="167"/>
    </row>
    <row r="659" ht="18.75" customHeight="1">
      <c r="D659" s="167"/>
    </row>
    <row r="660" ht="18.75" customHeight="1">
      <c r="D660" s="167"/>
    </row>
    <row r="661" ht="18.75" customHeight="1">
      <c r="D661" s="167"/>
    </row>
    <row r="662" ht="18.75" customHeight="1">
      <c r="D662" s="167"/>
    </row>
    <row r="663" ht="18.75" customHeight="1">
      <c r="D663" s="167"/>
    </row>
    <row r="664" ht="18.75" customHeight="1">
      <c r="D664" s="167"/>
    </row>
    <row r="665" ht="18.75" customHeight="1">
      <c r="D665" s="167"/>
    </row>
    <row r="666" ht="18.75" customHeight="1">
      <c r="D666" s="167"/>
    </row>
    <row r="667" ht="18.75" customHeight="1">
      <c r="D667" s="167"/>
    </row>
    <row r="668" ht="18.75" customHeight="1">
      <c r="D668" s="167"/>
    </row>
    <row r="669" ht="18.75" customHeight="1">
      <c r="D669" s="167"/>
    </row>
    <row r="670" ht="18.75" customHeight="1">
      <c r="D670" s="167"/>
    </row>
    <row r="671" ht="18.75" customHeight="1">
      <c r="D671" s="167"/>
    </row>
    <row r="672" ht="18.75" customHeight="1">
      <c r="D672" s="167"/>
    </row>
    <row r="673" ht="18.75" customHeight="1">
      <c r="D673" s="167"/>
    </row>
    <row r="674" ht="18.75" customHeight="1">
      <c r="D674" s="167"/>
    </row>
    <row r="675" ht="18.75" customHeight="1">
      <c r="D675" s="167"/>
    </row>
    <row r="676" ht="18.75" customHeight="1">
      <c r="D676" s="167"/>
    </row>
    <row r="677" ht="18.75" customHeight="1">
      <c r="D677" s="167"/>
    </row>
    <row r="678" ht="18.75" customHeight="1">
      <c r="D678" s="167"/>
    </row>
    <row r="679" ht="18.75" customHeight="1">
      <c r="D679" s="167"/>
    </row>
    <row r="680" ht="18.75" customHeight="1">
      <c r="D680" s="167"/>
    </row>
    <row r="681" ht="18.75" customHeight="1">
      <c r="D681" s="167"/>
    </row>
    <row r="682" ht="18.75" customHeight="1">
      <c r="D682" s="167"/>
    </row>
    <row r="683" ht="18.75" customHeight="1">
      <c r="D683" s="167"/>
    </row>
    <row r="684" ht="18.75" customHeight="1">
      <c r="D684" s="167"/>
    </row>
    <row r="685" ht="18.75" customHeight="1">
      <c r="D685" s="167"/>
    </row>
    <row r="686" ht="18.75" customHeight="1">
      <c r="D686" s="167"/>
    </row>
    <row r="687" ht="18.75" customHeight="1">
      <c r="D687" s="167"/>
    </row>
    <row r="688" ht="18.75" customHeight="1">
      <c r="D688" s="167"/>
    </row>
    <row r="689" ht="18.75" customHeight="1">
      <c r="D689" s="167"/>
    </row>
    <row r="690" ht="18.75" customHeight="1">
      <c r="D690" s="167"/>
    </row>
    <row r="691" ht="18.75" customHeight="1">
      <c r="D691" s="167"/>
    </row>
    <row r="692" ht="18.75" customHeight="1">
      <c r="D692" s="167"/>
    </row>
    <row r="693" ht="18.75" customHeight="1">
      <c r="D693" s="167"/>
    </row>
    <row r="694" ht="18.75" customHeight="1">
      <c r="D694" s="167"/>
    </row>
    <row r="695" ht="18.75" customHeight="1">
      <c r="D695" s="167"/>
    </row>
    <row r="696" ht="18.75" customHeight="1">
      <c r="D696" s="167"/>
    </row>
    <row r="697" ht="18.75" customHeight="1">
      <c r="D697" s="167"/>
    </row>
    <row r="698" ht="18.75" customHeight="1">
      <c r="D698" s="167"/>
    </row>
    <row r="699" ht="18.75" customHeight="1">
      <c r="D699" s="167"/>
    </row>
    <row r="700" ht="18.75" customHeight="1">
      <c r="D700" s="167"/>
    </row>
    <row r="701" ht="18.75" customHeight="1">
      <c r="D701" s="167"/>
    </row>
    <row r="702" ht="18.75" customHeight="1">
      <c r="D702" s="167"/>
    </row>
    <row r="703" ht="18.75" customHeight="1">
      <c r="D703" s="167"/>
    </row>
    <row r="704" ht="18.75" customHeight="1">
      <c r="D704" s="167"/>
    </row>
    <row r="705" ht="18.75" customHeight="1">
      <c r="D705" s="167"/>
    </row>
    <row r="706" ht="18.75" customHeight="1">
      <c r="D706" s="167"/>
    </row>
    <row r="707" ht="18.75" customHeight="1">
      <c r="D707" s="167"/>
    </row>
    <row r="708" ht="18.75" customHeight="1">
      <c r="D708" s="167"/>
    </row>
    <row r="709" ht="18.75" customHeight="1">
      <c r="D709" s="167"/>
    </row>
    <row r="710" ht="18.75" customHeight="1">
      <c r="D710" s="167"/>
    </row>
    <row r="711" ht="18.75" customHeight="1">
      <c r="D711" s="167"/>
    </row>
    <row r="712" ht="18.75" customHeight="1">
      <c r="D712" s="167"/>
    </row>
    <row r="713" ht="18.75" customHeight="1">
      <c r="D713" s="167"/>
    </row>
    <row r="714" ht="18.75" customHeight="1">
      <c r="D714" s="167"/>
    </row>
    <row r="715" ht="18.75" customHeight="1">
      <c r="D715" s="167"/>
    </row>
    <row r="716" ht="18.75" customHeight="1">
      <c r="D716" s="167"/>
    </row>
    <row r="717" ht="18.75" customHeight="1">
      <c r="D717" s="167"/>
    </row>
    <row r="718" ht="18.75" customHeight="1">
      <c r="D718" s="167"/>
    </row>
    <row r="719" ht="18.75" customHeight="1">
      <c r="D719" s="167"/>
    </row>
    <row r="720" ht="18.75" customHeight="1">
      <c r="D720" s="167"/>
    </row>
    <row r="721" ht="18.75" customHeight="1">
      <c r="D721" s="167"/>
    </row>
    <row r="722" ht="18.75" customHeight="1">
      <c r="D722" s="167"/>
    </row>
    <row r="723" ht="18.75" customHeight="1">
      <c r="D723" s="167"/>
    </row>
    <row r="724" ht="18.75" customHeight="1">
      <c r="D724" s="167"/>
    </row>
    <row r="725" ht="18.75" customHeight="1">
      <c r="D725" s="167"/>
    </row>
    <row r="726" ht="18.75" customHeight="1">
      <c r="D726" s="167"/>
    </row>
    <row r="727" ht="18.75" customHeight="1">
      <c r="D727" s="167"/>
    </row>
    <row r="728" ht="18.75" customHeight="1">
      <c r="D728" s="167"/>
    </row>
    <row r="729" ht="18.75" customHeight="1">
      <c r="D729" s="167"/>
    </row>
    <row r="730" ht="18.75" customHeight="1">
      <c r="D730" s="167"/>
    </row>
    <row r="731" ht="18.75" customHeight="1">
      <c r="D731" s="167"/>
    </row>
    <row r="732" ht="18.75" customHeight="1">
      <c r="D732" s="167"/>
    </row>
    <row r="733" ht="18.75" customHeight="1">
      <c r="D733" s="167"/>
    </row>
    <row r="734" ht="18.75" customHeight="1">
      <c r="D734" s="167"/>
    </row>
    <row r="735" ht="18.75" customHeight="1">
      <c r="D735" s="167"/>
    </row>
    <row r="736" ht="18.75" customHeight="1">
      <c r="D736" s="167"/>
    </row>
    <row r="737" ht="18.75" customHeight="1">
      <c r="D737" s="167"/>
    </row>
    <row r="738" ht="18.75" customHeight="1">
      <c r="D738" s="167"/>
    </row>
    <row r="739" ht="18.75" customHeight="1">
      <c r="D739" s="167"/>
    </row>
    <row r="740" ht="18.75" customHeight="1">
      <c r="D740" s="167"/>
    </row>
    <row r="741" ht="18.75" customHeight="1">
      <c r="D741" s="167"/>
    </row>
    <row r="742" ht="18.75" customHeight="1">
      <c r="D742" s="167"/>
    </row>
    <row r="743" ht="18.75" customHeight="1">
      <c r="D743" s="167"/>
    </row>
    <row r="744" ht="18.75" customHeight="1">
      <c r="D744" s="167"/>
    </row>
    <row r="745" ht="18.75" customHeight="1">
      <c r="D745" s="167"/>
    </row>
    <row r="746" ht="18.75" customHeight="1">
      <c r="D746" s="167"/>
    </row>
    <row r="747" ht="18.75" customHeight="1">
      <c r="D747" s="167"/>
    </row>
    <row r="748" ht="18.75" customHeight="1">
      <c r="D748" s="167"/>
    </row>
    <row r="749" ht="18.75" customHeight="1">
      <c r="D749" s="167"/>
    </row>
    <row r="750" ht="18.75" customHeight="1">
      <c r="D750" s="167"/>
    </row>
    <row r="751" ht="18.75" customHeight="1">
      <c r="D751" s="167"/>
    </row>
    <row r="752" ht="18.75" customHeight="1">
      <c r="D752" s="167"/>
    </row>
    <row r="753" ht="18.75" customHeight="1">
      <c r="D753" s="167"/>
    </row>
    <row r="754" ht="18.75" customHeight="1">
      <c r="D754" s="167"/>
    </row>
    <row r="755" ht="18.75" customHeight="1">
      <c r="D755" s="167"/>
    </row>
    <row r="756" ht="18.75" customHeight="1">
      <c r="D756" s="167"/>
    </row>
    <row r="757" ht="18.75" customHeight="1">
      <c r="D757" s="167"/>
    </row>
    <row r="758" ht="18.75" customHeight="1">
      <c r="D758" s="167"/>
    </row>
    <row r="759" ht="18.75" customHeight="1">
      <c r="D759" s="167"/>
    </row>
    <row r="760" ht="18.75" customHeight="1">
      <c r="D760" s="167"/>
    </row>
    <row r="761" ht="18.75" customHeight="1">
      <c r="D761" s="167"/>
    </row>
    <row r="762" ht="18.75" customHeight="1">
      <c r="D762" s="167"/>
    </row>
    <row r="763" ht="18.75" customHeight="1">
      <c r="D763" s="167"/>
    </row>
    <row r="764" ht="18.75" customHeight="1">
      <c r="D764" s="167"/>
    </row>
    <row r="765" ht="18.75" customHeight="1">
      <c r="D765" s="167"/>
    </row>
    <row r="766" ht="18.75" customHeight="1">
      <c r="D766" s="167"/>
    </row>
    <row r="767" ht="18.75" customHeight="1">
      <c r="D767" s="167"/>
    </row>
    <row r="768" ht="18.75" customHeight="1">
      <c r="D768" s="167"/>
    </row>
    <row r="769" ht="18.75" customHeight="1">
      <c r="D769" s="167"/>
    </row>
    <row r="770" ht="18.75" customHeight="1">
      <c r="D770" s="167"/>
    </row>
    <row r="771" ht="18.75" customHeight="1">
      <c r="D771" s="167"/>
    </row>
    <row r="772" ht="18.75" customHeight="1">
      <c r="D772" s="167"/>
    </row>
    <row r="773" ht="18.75" customHeight="1">
      <c r="D773" s="167"/>
    </row>
    <row r="774" ht="18.75" customHeight="1">
      <c r="D774" s="167"/>
    </row>
    <row r="775" ht="18.75" customHeight="1">
      <c r="D775" s="167"/>
    </row>
    <row r="776" ht="18.75" customHeight="1">
      <c r="D776" s="167"/>
    </row>
    <row r="777" ht="18.75" customHeight="1">
      <c r="D777" s="167"/>
    </row>
    <row r="778" ht="18.75" customHeight="1">
      <c r="D778" s="167"/>
    </row>
    <row r="779" ht="18.75" customHeight="1">
      <c r="D779" s="167"/>
    </row>
    <row r="780" ht="18.75" customHeight="1">
      <c r="D780" s="167"/>
    </row>
    <row r="781" ht="18.75" customHeight="1">
      <c r="D781" s="167"/>
    </row>
    <row r="782" ht="18.75" customHeight="1">
      <c r="D782" s="167"/>
    </row>
    <row r="783" ht="18.75" customHeight="1">
      <c r="D783" s="167"/>
    </row>
    <row r="784" ht="18.75" customHeight="1">
      <c r="D784" s="167"/>
    </row>
    <row r="785" ht="18.75" customHeight="1">
      <c r="D785" s="167"/>
    </row>
    <row r="786" ht="18.75" customHeight="1">
      <c r="D786" s="167"/>
    </row>
    <row r="787" ht="18.75" customHeight="1">
      <c r="D787" s="167"/>
    </row>
    <row r="788" ht="18.75" customHeight="1">
      <c r="D788" s="167"/>
    </row>
    <row r="789" ht="18.75" customHeight="1">
      <c r="D789" s="167"/>
    </row>
    <row r="790" ht="18.75" customHeight="1">
      <c r="D790" s="167"/>
    </row>
    <row r="791" ht="18.75" customHeight="1">
      <c r="D791" s="167"/>
    </row>
    <row r="792" ht="18.75" customHeight="1">
      <c r="D792" s="167"/>
    </row>
    <row r="793" ht="18.75" customHeight="1">
      <c r="D793" s="167"/>
    </row>
    <row r="794" ht="18.75" customHeight="1">
      <c r="D794" s="167"/>
    </row>
    <row r="795" ht="18.75" customHeight="1">
      <c r="D795" s="167"/>
    </row>
    <row r="796" ht="18.75" customHeight="1">
      <c r="D796" s="167"/>
    </row>
    <row r="797" ht="18.75" customHeight="1">
      <c r="D797" s="167"/>
    </row>
    <row r="798" ht="18.75" customHeight="1">
      <c r="D798" s="167"/>
    </row>
    <row r="799" ht="18.75" customHeight="1">
      <c r="D799" s="167"/>
    </row>
    <row r="800" ht="18.75" customHeight="1">
      <c r="D800" s="167"/>
    </row>
    <row r="801" ht="18.75" customHeight="1">
      <c r="D801" s="167"/>
    </row>
    <row r="802" ht="18.75" customHeight="1">
      <c r="D802" s="167"/>
    </row>
    <row r="803" ht="18.75" customHeight="1">
      <c r="D803" s="167"/>
    </row>
    <row r="804" ht="18.75" customHeight="1">
      <c r="D804" s="167"/>
    </row>
    <row r="805" ht="18.75" customHeight="1">
      <c r="D805" s="167"/>
    </row>
    <row r="806" ht="18.75" customHeight="1">
      <c r="D806" s="167"/>
    </row>
    <row r="807" ht="18.75" customHeight="1">
      <c r="D807" s="167"/>
    </row>
    <row r="808" ht="18.75" customHeight="1">
      <c r="D808" s="167"/>
    </row>
    <row r="809" ht="18.75" customHeight="1">
      <c r="D809" s="167"/>
    </row>
    <row r="810" ht="18.75" customHeight="1">
      <c r="D810" s="167"/>
    </row>
    <row r="811" ht="18.75" customHeight="1">
      <c r="D811" s="167"/>
    </row>
    <row r="812" ht="18.75" customHeight="1">
      <c r="D812" s="167"/>
    </row>
    <row r="813" ht="18.75" customHeight="1">
      <c r="D813" s="167"/>
    </row>
    <row r="814" ht="18.75" customHeight="1">
      <c r="D814" s="167"/>
    </row>
    <row r="815" ht="18.75" customHeight="1">
      <c r="D815" s="167"/>
    </row>
    <row r="816" ht="18.75" customHeight="1">
      <c r="D816" s="167"/>
    </row>
    <row r="817" ht="18.75" customHeight="1">
      <c r="D817" s="167"/>
    </row>
    <row r="818" ht="18.75" customHeight="1">
      <c r="D818" s="167"/>
    </row>
    <row r="819" ht="18.75" customHeight="1">
      <c r="D819" s="167"/>
    </row>
    <row r="820" ht="18.75" customHeight="1">
      <c r="D820" s="167"/>
    </row>
    <row r="821" ht="18.75" customHeight="1">
      <c r="D821" s="167"/>
    </row>
    <row r="822" ht="18.75" customHeight="1">
      <c r="D822" s="167"/>
    </row>
    <row r="823" ht="18.75" customHeight="1">
      <c r="D823" s="167"/>
    </row>
    <row r="824" ht="18.75" customHeight="1">
      <c r="D824" s="167"/>
    </row>
    <row r="825" ht="18.75" customHeight="1">
      <c r="D825" s="167"/>
    </row>
    <row r="826" ht="18.75" customHeight="1">
      <c r="D826" s="167"/>
    </row>
    <row r="827" ht="18.75" customHeight="1">
      <c r="D827" s="167"/>
    </row>
    <row r="828" ht="18.75" customHeight="1">
      <c r="D828" s="167"/>
    </row>
    <row r="829" ht="18.75" customHeight="1">
      <c r="D829" s="167"/>
    </row>
    <row r="830" ht="18.75" customHeight="1">
      <c r="D830" s="167"/>
    </row>
    <row r="831" ht="18.75" customHeight="1">
      <c r="D831" s="167"/>
    </row>
    <row r="832" ht="18.75" customHeight="1">
      <c r="D832" s="167"/>
    </row>
    <row r="833" ht="18.75" customHeight="1">
      <c r="D833" s="167"/>
    </row>
    <row r="834" ht="18.75" customHeight="1">
      <c r="D834" s="167"/>
    </row>
    <row r="835" ht="18.75" customHeight="1">
      <c r="D835" s="167"/>
    </row>
    <row r="836" ht="18.75" customHeight="1">
      <c r="D836" s="167"/>
    </row>
    <row r="837" ht="18.75" customHeight="1">
      <c r="D837" s="167"/>
    </row>
    <row r="838" ht="18.75" customHeight="1">
      <c r="D838" s="167"/>
    </row>
    <row r="839" ht="18.75" customHeight="1">
      <c r="D839" s="167"/>
    </row>
    <row r="840" ht="18.75" customHeight="1">
      <c r="D840" s="167"/>
    </row>
    <row r="841" ht="18.75" customHeight="1">
      <c r="D841" s="167"/>
    </row>
    <row r="842" ht="18.75" customHeight="1">
      <c r="D842" s="167"/>
    </row>
    <row r="843" ht="18.75" customHeight="1">
      <c r="D843" s="167"/>
    </row>
    <row r="844" ht="18.75" customHeight="1">
      <c r="D844" s="167"/>
    </row>
    <row r="845" ht="18.75" customHeight="1">
      <c r="D845" s="167"/>
    </row>
    <row r="846" ht="18.75" customHeight="1">
      <c r="D846" s="167"/>
    </row>
    <row r="847" ht="18.75" customHeight="1">
      <c r="D847" s="167"/>
    </row>
    <row r="848" ht="18.75" customHeight="1">
      <c r="D848" s="167"/>
    </row>
    <row r="849" ht="18.75" customHeight="1">
      <c r="D849" s="167"/>
    </row>
    <row r="850" ht="18.75" customHeight="1">
      <c r="D850" s="167"/>
    </row>
    <row r="851" ht="18.75" customHeight="1">
      <c r="D851" s="167"/>
    </row>
    <row r="852" ht="18.75" customHeight="1">
      <c r="D852" s="167"/>
    </row>
    <row r="853" ht="18.75" customHeight="1">
      <c r="D853" s="167"/>
    </row>
    <row r="854" ht="18.75" customHeight="1">
      <c r="D854" s="167"/>
    </row>
    <row r="855" ht="18.75" customHeight="1">
      <c r="D855" s="167"/>
    </row>
    <row r="856" ht="18.75" customHeight="1">
      <c r="D856" s="167"/>
    </row>
    <row r="857" ht="18.75" customHeight="1">
      <c r="D857" s="167"/>
    </row>
    <row r="858" ht="18.75" customHeight="1">
      <c r="D858" s="167"/>
    </row>
    <row r="859" ht="18.75" customHeight="1">
      <c r="D859" s="167"/>
    </row>
    <row r="860" ht="18.75" customHeight="1">
      <c r="D860" s="167"/>
    </row>
    <row r="861" ht="18.75" customHeight="1">
      <c r="D861" s="167"/>
    </row>
    <row r="862" ht="18.75" customHeight="1">
      <c r="D862" s="167"/>
    </row>
    <row r="863" ht="18.75" customHeight="1">
      <c r="D863" s="167"/>
    </row>
    <row r="864" ht="18.75" customHeight="1">
      <c r="D864" s="167"/>
    </row>
    <row r="865" ht="18.75" customHeight="1">
      <c r="D865" s="167"/>
    </row>
    <row r="866" ht="18.75" customHeight="1">
      <c r="D866" s="167"/>
    </row>
    <row r="867" ht="18.75" customHeight="1">
      <c r="D867" s="167"/>
    </row>
    <row r="868" ht="18.75" customHeight="1">
      <c r="D868" s="167"/>
    </row>
    <row r="869" ht="18.75" customHeight="1">
      <c r="D869" s="167"/>
    </row>
    <row r="870" ht="18.75" customHeight="1">
      <c r="D870" s="167"/>
    </row>
    <row r="871" ht="18.75" customHeight="1">
      <c r="D871" s="167"/>
    </row>
    <row r="872" ht="18.75" customHeight="1">
      <c r="D872" s="167"/>
    </row>
    <row r="873" ht="18.75" customHeight="1">
      <c r="D873" s="167"/>
    </row>
    <row r="874" ht="18.75" customHeight="1">
      <c r="D874" s="167"/>
    </row>
    <row r="875" ht="18.75" customHeight="1">
      <c r="D875" s="167"/>
    </row>
    <row r="876" ht="18.75" customHeight="1">
      <c r="D876" s="167"/>
    </row>
    <row r="877" ht="18.75" customHeight="1">
      <c r="D877" s="167"/>
    </row>
    <row r="878" ht="18.75" customHeight="1">
      <c r="D878" s="167"/>
    </row>
    <row r="879" ht="18.75" customHeight="1">
      <c r="D879" s="167"/>
    </row>
    <row r="880" ht="18.75" customHeight="1">
      <c r="D880" s="167"/>
    </row>
    <row r="881" ht="18.75" customHeight="1">
      <c r="D881" s="167"/>
    </row>
    <row r="882" ht="18.75" customHeight="1">
      <c r="D882" s="167"/>
    </row>
    <row r="883" ht="18.75" customHeight="1">
      <c r="D883" s="167"/>
    </row>
    <row r="884" ht="18.75" customHeight="1">
      <c r="D884" s="167"/>
    </row>
    <row r="885" ht="18.75" customHeight="1">
      <c r="D885" s="167"/>
    </row>
    <row r="886" ht="18.75" customHeight="1">
      <c r="D886" s="167"/>
    </row>
    <row r="887" ht="18.75" customHeight="1">
      <c r="D887" s="167"/>
    </row>
    <row r="888" ht="18.75" customHeight="1">
      <c r="D888" s="167"/>
    </row>
    <row r="889" ht="18.75" customHeight="1">
      <c r="D889" s="167"/>
    </row>
    <row r="890" ht="18.75" customHeight="1">
      <c r="D890" s="167"/>
    </row>
    <row r="891" ht="18.75" customHeight="1">
      <c r="D891" s="167"/>
    </row>
    <row r="892" ht="18.75" customHeight="1">
      <c r="D892" s="167"/>
    </row>
    <row r="893" ht="18.75" customHeight="1">
      <c r="D893" s="167"/>
    </row>
    <row r="894" ht="18.75" customHeight="1">
      <c r="D894" s="167"/>
    </row>
    <row r="895" ht="18.75" customHeight="1">
      <c r="D895" s="167"/>
    </row>
    <row r="896" ht="18.75" customHeight="1">
      <c r="D896" s="167"/>
    </row>
    <row r="897" ht="18.75" customHeight="1">
      <c r="D897" s="167"/>
    </row>
    <row r="898" ht="18.75" customHeight="1">
      <c r="D898" s="167"/>
    </row>
    <row r="899" ht="18.75" customHeight="1">
      <c r="D899" s="167"/>
    </row>
    <row r="900" ht="18.75" customHeight="1">
      <c r="D900" s="167"/>
    </row>
    <row r="901" ht="18.75" customHeight="1">
      <c r="D901" s="167"/>
    </row>
    <row r="902" ht="18.75" customHeight="1">
      <c r="D902" s="167"/>
    </row>
    <row r="903" ht="18.75" customHeight="1">
      <c r="D903" s="167"/>
    </row>
    <row r="904" ht="18.75" customHeight="1">
      <c r="D904" s="167"/>
    </row>
    <row r="905" ht="18.75" customHeight="1">
      <c r="D905" s="167"/>
    </row>
    <row r="906" ht="18.75" customHeight="1">
      <c r="D906" s="167"/>
    </row>
    <row r="907" ht="18.75" customHeight="1">
      <c r="D907" s="167"/>
    </row>
    <row r="908" ht="18.75" customHeight="1">
      <c r="D908" s="167"/>
    </row>
    <row r="909" ht="18.75" customHeight="1">
      <c r="D909" s="167"/>
    </row>
    <row r="910" ht="18.75" customHeight="1">
      <c r="D910" s="167"/>
    </row>
    <row r="911" ht="18.75" customHeight="1">
      <c r="D911" s="167"/>
    </row>
    <row r="912" ht="18.75" customHeight="1">
      <c r="D912" s="167"/>
    </row>
    <row r="913" ht="18.75" customHeight="1">
      <c r="D913" s="167"/>
    </row>
    <row r="914" ht="18.75" customHeight="1">
      <c r="D914" s="167"/>
    </row>
    <row r="915" ht="18.75" customHeight="1">
      <c r="D915" s="167"/>
    </row>
    <row r="916" ht="18.75" customHeight="1">
      <c r="D916" s="167"/>
    </row>
    <row r="917" ht="18.75" customHeight="1">
      <c r="D917" s="167"/>
    </row>
    <row r="918" ht="18.75" customHeight="1">
      <c r="D918" s="167"/>
    </row>
    <row r="919" ht="18.75" customHeight="1">
      <c r="D919" s="167"/>
    </row>
    <row r="920" ht="18.75" customHeight="1">
      <c r="D920" s="167"/>
    </row>
    <row r="921" ht="18.75" customHeight="1">
      <c r="D921" s="167"/>
    </row>
    <row r="922" ht="18.75" customHeight="1">
      <c r="D922" s="167"/>
    </row>
    <row r="923" ht="18.75" customHeight="1">
      <c r="D923" s="167"/>
    </row>
    <row r="924" ht="18.75" customHeight="1">
      <c r="D924" s="167"/>
    </row>
    <row r="925" ht="18.75" customHeight="1">
      <c r="D925" s="167"/>
    </row>
    <row r="926" ht="18.75" customHeight="1">
      <c r="D926" s="167"/>
    </row>
    <row r="927" ht="18.75" customHeight="1">
      <c r="D927" s="167"/>
    </row>
    <row r="928" ht="18.75" customHeight="1">
      <c r="D928" s="167"/>
    </row>
    <row r="929" ht="18.75" customHeight="1">
      <c r="D929" s="167"/>
    </row>
    <row r="930" ht="18.75" customHeight="1">
      <c r="D930" s="167"/>
    </row>
    <row r="931" ht="18.75" customHeight="1">
      <c r="D931" s="167"/>
    </row>
    <row r="932" ht="18.75" customHeight="1">
      <c r="D932" s="167"/>
    </row>
    <row r="933" ht="18.75" customHeight="1">
      <c r="D933" s="167"/>
    </row>
    <row r="934" ht="18.75" customHeight="1">
      <c r="D934" s="167"/>
    </row>
    <row r="935" ht="18.75" customHeight="1">
      <c r="D935" s="167"/>
    </row>
    <row r="936" ht="18.75" customHeight="1">
      <c r="D936" s="167"/>
    </row>
    <row r="937" ht="18.75" customHeight="1">
      <c r="D937" s="167"/>
    </row>
    <row r="938" ht="18.75" customHeight="1">
      <c r="D938" s="167"/>
    </row>
    <row r="939" ht="18.75" customHeight="1">
      <c r="D939" s="167"/>
    </row>
    <row r="940" ht="18.75" customHeight="1">
      <c r="D940" s="167"/>
    </row>
    <row r="941" ht="18.75" customHeight="1">
      <c r="D941" s="167"/>
    </row>
    <row r="942" ht="18.75" customHeight="1">
      <c r="D942" s="167"/>
    </row>
    <row r="943" ht="18.75" customHeight="1">
      <c r="D943" s="167"/>
    </row>
    <row r="944" ht="18.75" customHeight="1">
      <c r="D944" s="167"/>
    </row>
    <row r="945" ht="18.75" customHeight="1">
      <c r="D945" s="167"/>
    </row>
    <row r="946" ht="18.75" customHeight="1">
      <c r="D946" s="167"/>
    </row>
    <row r="947" ht="18.75" customHeight="1">
      <c r="D947" s="167"/>
    </row>
    <row r="948" ht="18.75" customHeight="1">
      <c r="D948" s="167"/>
    </row>
    <row r="949" ht="18.75" customHeight="1">
      <c r="D949" s="167"/>
    </row>
    <row r="950" ht="18.75" customHeight="1">
      <c r="D950" s="167"/>
    </row>
    <row r="951" ht="18.75" customHeight="1">
      <c r="D951" s="167"/>
    </row>
    <row r="952" ht="18.75" customHeight="1">
      <c r="D952" s="167"/>
    </row>
    <row r="953" ht="18.75" customHeight="1">
      <c r="D953" s="167"/>
    </row>
    <row r="954" ht="18.75" customHeight="1">
      <c r="D954" s="167"/>
    </row>
    <row r="955" ht="18.75" customHeight="1">
      <c r="D955" s="167"/>
    </row>
    <row r="956" ht="18.75" customHeight="1">
      <c r="D956" s="167"/>
    </row>
    <row r="957" ht="18.75" customHeight="1">
      <c r="D957" s="167"/>
    </row>
    <row r="958" ht="18.75" customHeight="1">
      <c r="D958" s="167"/>
    </row>
    <row r="959" ht="18.75" customHeight="1">
      <c r="D959" s="167"/>
    </row>
    <row r="960" ht="18.75" customHeight="1">
      <c r="D960" s="167"/>
    </row>
    <row r="961" ht="18.75" customHeight="1">
      <c r="D961" s="167"/>
    </row>
    <row r="962" ht="18.75" customHeight="1">
      <c r="D962" s="167"/>
    </row>
    <row r="963" ht="18.75" customHeight="1">
      <c r="D963" s="167"/>
    </row>
    <row r="964" ht="18.75" customHeight="1">
      <c r="D964" s="167"/>
    </row>
    <row r="965" ht="18.75" customHeight="1">
      <c r="D965" s="167"/>
    </row>
    <row r="966" ht="18.75" customHeight="1">
      <c r="D966" s="167"/>
    </row>
    <row r="967" ht="18.75" customHeight="1">
      <c r="D967" s="167"/>
    </row>
    <row r="968" ht="18.75" customHeight="1">
      <c r="D968" s="167"/>
    </row>
    <row r="969" ht="18.75" customHeight="1">
      <c r="D969" s="167"/>
    </row>
    <row r="970" ht="18.75" customHeight="1">
      <c r="D970" s="167"/>
    </row>
    <row r="971" ht="18.75" customHeight="1">
      <c r="D971" s="167"/>
    </row>
    <row r="972" ht="18.75" customHeight="1">
      <c r="D972" s="167"/>
    </row>
    <row r="973" ht="18.75" customHeight="1">
      <c r="D973" s="167"/>
    </row>
    <row r="974" ht="18.75" customHeight="1">
      <c r="D974" s="167"/>
    </row>
    <row r="975" ht="18.75" customHeight="1">
      <c r="D975" s="167"/>
    </row>
    <row r="976" ht="18.75" customHeight="1">
      <c r="D976" s="167"/>
    </row>
    <row r="977" ht="18.75" customHeight="1">
      <c r="D977" s="167"/>
    </row>
    <row r="978" ht="18.75" customHeight="1">
      <c r="D978" s="167"/>
    </row>
    <row r="979" ht="18.75" customHeight="1">
      <c r="D979" s="167"/>
    </row>
    <row r="980" ht="18.75" customHeight="1">
      <c r="D980" s="167"/>
    </row>
    <row r="981" ht="18.75" customHeight="1">
      <c r="D981" s="167"/>
    </row>
    <row r="982" ht="18.75" customHeight="1">
      <c r="D982" s="167"/>
    </row>
    <row r="983" ht="18.75" customHeight="1">
      <c r="D983" s="167"/>
    </row>
    <row r="984" ht="18.75" customHeight="1">
      <c r="D984" s="167"/>
    </row>
    <row r="985" ht="18.75" customHeight="1">
      <c r="D985" s="167"/>
    </row>
    <row r="986" ht="18.75" customHeight="1">
      <c r="D986" s="167"/>
    </row>
    <row r="987" ht="18.75" customHeight="1">
      <c r="D987" s="167"/>
    </row>
    <row r="988" ht="18.75" customHeight="1">
      <c r="D988" s="167"/>
    </row>
    <row r="989" ht="18.75" customHeight="1">
      <c r="D989" s="167"/>
    </row>
    <row r="990" ht="18.75" customHeight="1">
      <c r="D990" s="167"/>
    </row>
    <row r="991" ht="18.75" customHeight="1">
      <c r="D991" s="167"/>
    </row>
    <row r="992" ht="18.75" customHeight="1">
      <c r="D992" s="167"/>
    </row>
    <row r="993" ht="18.75" customHeight="1">
      <c r="D993" s="167"/>
    </row>
    <row r="994" ht="18.75" customHeight="1">
      <c r="D994" s="167"/>
    </row>
    <row r="995" ht="18.75" customHeight="1">
      <c r="D995" s="167"/>
    </row>
    <row r="996" ht="18.75" customHeight="1">
      <c r="D996" s="167"/>
    </row>
    <row r="997" ht="18.75" customHeight="1">
      <c r="D997" s="167"/>
    </row>
    <row r="998" ht="18.75" customHeight="1">
      <c r="D998" s="167"/>
    </row>
    <row r="999" ht="18.75" customHeight="1">
      <c r="D999" s="167"/>
    </row>
    <row r="1000" ht="18.75" customHeight="1">
      <c r="D1000" s="167"/>
    </row>
    <row r="1001" ht="18.75" customHeight="1">
      <c r="D1001" s="167"/>
    </row>
    <row r="1002" ht="18.75" customHeight="1">
      <c r="D1002" s="167"/>
    </row>
    <row r="1003" ht="18.75" customHeight="1">
      <c r="D1003" s="167"/>
    </row>
    <row r="1004" ht="18.75" customHeight="1">
      <c r="D1004" s="167"/>
    </row>
    <row r="1005" ht="18.75" customHeight="1">
      <c r="D1005" s="167"/>
    </row>
    <row r="1006" ht="18.75" customHeight="1">
      <c r="D1006" s="167"/>
    </row>
    <row r="1007" ht="18.75" customHeight="1">
      <c r="D1007" s="167"/>
    </row>
    <row r="1008" ht="18.75" customHeight="1">
      <c r="D1008" s="167"/>
    </row>
    <row r="1009" ht="18.75" customHeight="1">
      <c r="D1009" s="167"/>
    </row>
    <row r="1010" ht="18.75" customHeight="1">
      <c r="D1010" s="167"/>
    </row>
    <row r="1011" ht="18.75" customHeight="1">
      <c r="D1011" s="167"/>
    </row>
    <row r="1012" ht="18.75" customHeight="1">
      <c r="D1012" s="167"/>
    </row>
    <row r="1013" ht="18.75" customHeight="1">
      <c r="D1013" s="167"/>
    </row>
    <row r="1014" ht="18.75" customHeight="1">
      <c r="D1014" s="167"/>
    </row>
    <row r="1015" ht="18.75" customHeight="1">
      <c r="D1015" s="167"/>
    </row>
    <row r="1016" ht="18.75" customHeight="1">
      <c r="D1016" s="167"/>
    </row>
    <row r="1017" ht="18.75" customHeight="1">
      <c r="D1017" s="167"/>
    </row>
    <row r="1018" ht="18.75" customHeight="1">
      <c r="D1018" s="167"/>
    </row>
    <row r="1019" ht="18.75" customHeight="1">
      <c r="D1019" s="167"/>
    </row>
    <row r="1020" ht="18.75" customHeight="1">
      <c r="D1020" s="167"/>
    </row>
    <row r="1021" ht="18.75" customHeight="1">
      <c r="D1021" s="167"/>
    </row>
    <row r="1022" ht="18.75" customHeight="1">
      <c r="D1022" s="167"/>
    </row>
    <row r="1023" ht="18.75" customHeight="1">
      <c r="D1023" s="167"/>
    </row>
    <row r="1024" ht="18.75" customHeight="1">
      <c r="D1024" s="167"/>
    </row>
    <row r="1025" ht="18.75" customHeight="1">
      <c r="D1025" s="167"/>
    </row>
    <row r="1026" ht="18.75" customHeight="1">
      <c r="D1026" s="167"/>
    </row>
    <row r="1027" ht="18.75" customHeight="1">
      <c r="D1027" s="167"/>
    </row>
    <row r="1028" ht="18.75" customHeight="1">
      <c r="D1028" s="167"/>
    </row>
    <row r="1029" ht="18.75" customHeight="1">
      <c r="D1029" s="167"/>
    </row>
    <row r="1030" ht="18.75" customHeight="1">
      <c r="D1030" s="167"/>
    </row>
    <row r="1031" ht="18.75" customHeight="1">
      <c r="D1031" s="167"/>
    </row>
    <row r="1032" ht="18.75" customHeight="1">
      <c r="D1032" s="167"/>
    </row>
    <row r="1033" ht="18.75" customHeight="1">
      <c r="D1033" s="167"/>
    </row>
    <row r="1034" ht="18.75" customHeight="1">
      <c r="D1034" s="167"/>
    </row>
    <row r="1035" ht="18.75" customHeight="1">
      <c r="D1035" s="167"/>
    </row>
    <row r="1036" ht="18.75" customHeight="1">
      <c r="D1036" s="167"/>
    </row>
    <row r="1037" ht="18.75" customHeight="1">
      <c r="D1037" s="167"/>
    </row>
    <row r="1038" ht="18.75" customHeight="1">
      <c r="D1038" s="167"/>
    </row>
    <row r="1039" ht="18.75" customHeight="1">
      <c r="D1039" s="167"/>
    </row>
    <row r="1040" ht="18.75" customHeight="1">
      <c r="D1040" s="167"/>
    </row>
    <row r="1041" ht="18.75" customHeight="1">
      <c r="D1041" s="167"/>
    </row>
    <row r="1042" ht="18.75" customHeight="1">
      <c r="D1042" s="167"/>
    </row>
    <row r="1043" ht="18.75" customHeight="1">
      <c r="D1043" s="167"/>
    </row>
    <row r="1044" ht="18.75" customHeight="1">
      <c r="D1044" s="167"/>
    </row>
    <row r="1045" ht="18.75" customHeight="1">
      <c r="D1045" s="167"/>
    </row>
    <row r="1046" ht="18.75" customHeight="1">
      <c r="D1046" s="167"/>
    </row>
    <row r="1047" ht="18.75" customHeight="1">
      <c r="D1047" s="167"/>
    </row>
    <row r="1048" ht="18.75" customHeight="1">
      <c r="D1048" s="167"/>
    </row>
    <row r="1049" ht="18.75" customHeight="1">
      <c r="D1049" s="167"/>
    </row>
    <row r="1050" ht="18.75" customHeight="1">
      <c r="D1050" s="167"/>
    </row>
    <row r="1051" ht="18.75" customHeight="1">
      <c r="D1051" s="167"/>
    </row>
    <row r="1052" ht="18.75" customHeight="1">
      <c r="D1052" s="167"/>
    </row>
    <row r="1053" ht="18.75" customHeight="1">
      <c r="D1053" s="167"/>
    </row>
    <row r="1054" ht="18.75" customHeight="1">
      <c r="D1054" s="167"/>
    </row>
    <row r="1055" ht="18.75" customHeight="1">
      <c r="D1055" s="167"/>
    </row>
    <row r="1056" ht="18.75" customHeight="1">
      <c r="D1056" s="167"/>
    </row>
    <row r="1057" ht="18.75" customHeight="1">
      <c r="D1057" s="167"/>
    </row>
    <row r="1058" ht="18.75" customHeight="1">
      <c r="D1058" s="167"/>
    </row>
    <row r="1059" ht="18.75" customHeight="1">
      <c r="D1059" s="167"/>
    </row>
    <row r="1060" ht="18.75" customHeight="1">
      <c r="D1060" s="167"/>
    </row>
    <row r="1061" ht="18.75" customHeight="1">
      <c r="D1061" s="167"/>
    </row>
    <row r="1062" ht="18.75" customHeight="1">
      <c r="D1062" s="167"/>
    </row>
    <row r="1063" ht="18.75" customHeight="1">
      <c r="D1063" s="167"/>
    </row>
    <row r="1064" ht="18.75" customHeight="1">
      <c r="D1064" s="167"/>
    </row>
    <row r="1065" ht="18.75" customHeight="1">
      <c r="D1065" s="167"/>
    </row>
    <row r="1066" ht="18.75" customHeight="1">
      <c r="D1066" s="167"/>
    </row>
    <row r="1067" ht="18.75" customHeight="1">
      <c r="D1067" s="167"/>
    </row>
    <row r="1068" ht="18.75" customHeight="1">
      <c r="D1068" s="167"/>
    </row>
    <row r="1069" ht="18.75" customHeight="1">
      <c r="D1069" s="167"/>
    </row>
    <row r="1070" ht="18.75" customHeight="1">
      <c r="D1070" s="167"/>
    </row>
    <row r="1071" ht="18.75" customHeight="1">
      <c r="D1071" s="167"/>
    </row>
    <row r="1072" ht="18.75" customHeight="1">
      <c r="D1072" s="167"/>
    </row>
    <row r="1073" ht="18.75" customHeight="1">
      <c r="D1073" s="167"/>
    </row>
    <row r="1074" ht="18.75" customHeight="1">
      <c r="D1074" s="167"/>
    </row>
    <row r="1075" ht="18.75" customHeight="1">
      <c r="D1075" s="167"/>
    </row>
    <row r="1076" ht="18.75" customHeight="1">
      <c r="D1076" s="167"/>
    </row>
    <row r="1077" ht="18.75" customHeight="1">
      <c r="D1077" s="167"/>
    </row>
    <row r="1078" ht="18.75" customHeight="1">
      <c r="D1078" s="167"/>
    </row>
    <row r="1079" ht="18.75" customHeight="1">
      <c r="D1079" s="167"/>
    </row>
    <row r="1080" ht="18.75" customHeight="1">
      <c r="D1080" s="167"/>
    </row>
    <row r="1081" ht="18.75" customHeight="1">
      <c r="D1081" s="167"/>
    </row>
    <row r="1082" ht="18.75" customHeight="1">
      <c r="D1082" s="167"/>
    </row>
    <row r="1083" ht="18.75" customHeight="1">
      <c r="D1083" s="167"/>
    </row>
    <row r="1084" ht="18.75" customHeight="1">
      <c r="D1084" s="167"/>
    </row>
    <row r="1085" ht="18.75" customHeight="1">
      <c r="D1085" s="167"/>
    </row>
    <row r="1086" ht="18.75" customHeight="1">
      <c r="D1086" s="167"/>
    </row>
    <row r="1087" ht="18.75" customHeight="1">
      <c r="D1087" s="167"/>
    </row>
    <row r="1088" ht="18.75" customHeight="1">
      <c r="D1088" s="167"/>
    </row>
    <row r="1089" ht="18.75" customHeight="1">
      <c r="D1089" s="167"/>
    </row>
    <row r="1090" ht="18.75" customHeight="1">
      <c r="D1090" s="167"/>
    </row>
    <row r="1091" ht="18.75" customHeight="1">
      <c r="D1091" s="167"/>
    </row>
    <row r="1092" ht="18.75" customHeight="1">
      <c r="D1092" s="167"/>
    </row>
    <row r="1093" ht="18.75" customHeight="1">
      <c r="D1093" s="167"/>
    </row>
    <row r="1094" ht="18.75" customHeight="1">
      <c r="D1094" s="167"/>
    </row>
    <row r="1095" ht="18.75" customHeight="1">
      <c r="D1095" s="167"/>
    </row>
    <row r="1096" ht="18.75" customHeight="1">
      <c r="D1096" s="167"/>
    </row>
    <row r="1097" ht="18.75" customHeight="1">
      <c r="D1097" s="167"/>
    </row>
    <row r="1098" ht="18.75" customHeight="1">
      <c r="D1098" s="167"/>
    </row>
    <row r="1099" ht="18.75" customHeight="1">
      <c r="D1099" s="167"/>
    </row>
    <row r="1100" ht="18.75" customHeight="1">
      <c r="D1100" s="167"/>
    </row>
    <row r="1101" ht="18.75" customHeight="1">
      <c r="D1101" s="167"/>
    </row>
    <row r="1102" ht="18.75" customHeight="1">
      <c r="D1102" s="167"/>
    </row>
    <row r="1103" ht="18.75" customHeight="1">
      <c r="D1103" s="167"/>
    </row>
    <row r="1104" ht="18.75" customHeight="1">
      <c r="D1104" s="167"/>
    </row>
    <row r="1105" ht="18.75" customHeight="1">
      <c r="D1105" s="167"/>
    </row>
    <row r="1106" ht="18.75" customHeight="1">
      <c r="D1106" s="167"/>
    </row>
    <row r="1107" ht="18.75" customHeight="1">
      <c r="D1107" s="167"/>
    </row>
    <row r="1108" ht="18.75" customHeight="1">
      <c r="D1108" s="167"/>
    </row>
    <row r="1109" ht="18.75" customHeight="1">
      <c r="D1109" s="167"/>
    </row>
    <row r="1110" ht="18.75" customHeight="1">
      <c r="D1110" s="167"/>
    </row>
    <row r="1111" ht="18.75" customHeight="1">
      <c r="D1111" s="167"/>
    </row>
    <row r="1112" ht="18.75" customHeight="1">
      <c r="D1112" s="167"/>
    </row>
    <row r="1113" ht="18.75" customHeight="1">
      <c r="D1113" s="167"/>
    </row>
    <row r="1114" ht="18.75" customHeight="1">
      <c r="D1114" s="167"/>
    </row>
    <row r="1115" ht="18.75" customHeight="1">
      <c r="D1115" s="167"/>
    </row>
    <row r="1116" ht="18.75" customHeight="1">
      <c r="D1116" s="167"/>
    </row>
    <row r="1117" ht="18.75" customHeight="1">
      <c r="D1117" s="167"/>
    </row>
    <row r="1118" ht="18.75" customHeight="1">
      <c r="D1118" s="167"/>
    </row>
    <row r="1119" ht="18.75" customHeight="1">
      <c r="D1119" s="167"/>
    </row>
    <row r="1120" ht="18.75" customHeight="1">
      <c r="D1120" s="167"/>
    </row>
    <row r="1121" ht="18.75" customHeight="1">
      <c r="D1121" s="167"/>
    </row>
    <row r="1122" ht="18.75" customHeight="1">
      <c r="D1122" s="167"/>
    </row>
    <row r="1123" ht="18.75" customHeight="1">
      <c r="D1123" s="167"/>
    </row>
    <row r="1124" ht="18.75" customHeight="1">
      <c r="D1124" s="167"/>
    </row>
    <row r="1125" ht="18.75" customHeight="1">
      <c r="D1125" s="167"/>
    </row>
    <row r="1126" ht="18.75" customHeight="1">
      <c r="D1126" s="167"/>
    </row>
    <row r="1127" ht="18.75" customHeight="1">
      <c r="D1127" s="167"/>
    </row>
    <row r="1128" ht="18.75" customHeight="1">
      <c r="D1128" s="167"/>
    </row>
    <row r="1129" ht="18.75" customHeight="1">
      <c r="D1129" s="167"/>
    </row>
    <row r="1130" ht="18.75" customHeight="1">
      <c r="D1130" s="167"/>
    </row>
    <row r="1131" ht="18.75" customHeight="1">
      <c r="D1131" s="167"/>
    </row>
    <row r="1132" ht="18.75" customHeight="1">
      <c r="D1132" s="167"/>
    </row>
    <row r="1133" ht="18.75" customHeight="1">
      <c r="D1133" s="167"/>
    </row>
    <row r="1134" ht="18.75" customHeight="1">
      <c r="D1134" s="167"/>
    </row>
    <row r="1135" ht="18.75" customHeight="1">
      <c r="D1135" s="167"/>
    </row>
    <row r="1136" ht="18.75" customHeight="1">
      <c r="D1136" s="167"/>
    </row>
    <row r="1137" ht="18.75" customHeight="1">
      <c r="D1137" s="167"/>
    </row>
    <row r="1138" ht="18.75" customHeight="1">
      <c r="D1138" s="167"/>
    </row>
    <row r="1139" ht="18.75" customHeight="1">
      <c r="D1139" s="167"/>
    </row>
    <row r="1140" ht="18.75" customHeight="1">
      <c r="D1140" s="167"/>
    </row>
    <row r="1141" ht="18.75" customHeight="1">
      <c r="D1141" s="167"/>
    </row>
    <row r="1142" ht="18.75" customHeight="1">
      <c r="D1142" s="167"/>
    </row>
    <row r="1143" ht="18.75" customHeight="1">
      <c r="D1143" s="167"/>
    </row>
    <row r="1144" ht="18.75" customHeight="1">
      <c r="D1144" s="167"/>
    </row>
    <row r="1145" ht="18.75" customHeight="1">
      <c r="D1145" s="167"/>
    </row>
    <row r="1146" ht="18.75" customHeight="1">
      <c r="D1146" s="167"/>
    </row>
    <row r="1147" ht="18.75" customHeight="1">
      <c r="D1147" s="167"/>
    </row>
    <row r="1148" ht="18.75" customHeight="1">
      <c r="D1148" s="167"/>
    </row>
    <row r="1149" ht="18.75" customHeight="1">
      <c r="D1149" s="167"/>
    </row>
    <row r="1150" ht="18.75" customHeight="1">
      <c r="D1150" s="167"/>
    </row>
    <row r="1151" ht="18.75" customHeight="1">
      <c r="D1151" s="167"/>
    </row>
    <row r="1152" ht="18.75" customHeight="1">
      <c r="D1152" s="167"/>
    </row>
    <row r="1153" ht="18.75" customHeight="1">
      <c r="D1153" s="167"/>
    </row>
    <row r="1154" ht="18.75" customHeight="1">
      <c r="D1154" s="167"/>
    </row>
    <row r="1155" ht="18.75" customHeight="1">
      <c r="D1155" s="167"/>
    </row>
    <row r="1156" ht="18.75" customHeight="1">
      <c r="D1156" s="167"/>
    </row>
    <row r="1157" ht="18.75" customHeight="1">
      <c r="D1157" s="167"/>
    </row>
    <row r="1158" ht="18.75" customHeight="1">
      <c r="D1158" s="167"/>
    </row>
    <row r="1159" ht="18.75" customHeight="1">
      <c r="D1159" s="167"/>
    </row>
    <row r="1160" ht="18.75" customHeight="1">
      <c r="D1160" s="167"/>
    </row>
    <row r="1161" ht="18.75" customHeight="1">
      <c r="D1161" s="167"/>
    </row>
    <row r="1162" ht="18.75" customHeight="1">
      <c r="D1162" s="167"/>
    </row>
    <row r="1163" ht="18.75" customHeight="1">
      <c r="D1163" s="167"/>
    </row>
    <row r="1164" ht="18.75" customHeight="1">
      <c r="D1164" s="167"/>
    </row>
    <row r="1165" ht="18.75" customHeight="1">
      <c r="D1165" s="167"/>
    </row>
    <row r="1166" ht="18.75" customHeight="1">
      <c r="D1166" s="167"/>
    </row>
    <row r="1167" ht="18.75" customHeight="1">
      <c r="D1167" s="167"/>
    </row>
    <row r="1168" ht="18.75" customHeight="1">
      <c r="D1168" s="167"/>
    </row>
    <row r="1169" ht="18.75" customHeight="1">
      <c r="D1169" s="167"/>
    </row>
    <row r="1170" ht="18.75" customHeight="1">
      <c r="D1170" s="167"/>
    </row>
    <row r="1171" ht="18.75" customHeight="1">
      <c r="D1171" s="167"/>
    </row>
    <row r="1172" ht="18.75" customHeight="1">
      <c r="D1172" s="167"/>
    </row>
    <row r="1173" ht="18.75" customHeight="1">
      <c r="D1173" s="167"/>
    </row>
    <row r="1174" ht="18.75" customHeight="1">
      <c r="D1174" s="167"/>
    </row>
    <row r="1175" ht="18.75" customHeight="1">
      <c r="D1175" s="167"/>
    </row>
    <row r="1176" ht="18.75" customHeight="1">
      <c r="D1176" s="167"/>
    </row>
    <row r="1177" ht="18.75" customHeight="1">
      <c r="D1177" s="167"/>
    </row>
    <row r="1178" ht="18.75" customHeight="1">
      <c r="D1178" s="167"/>
    </row>
    <row r="1179" ht="18.75" customHeight="1">
      <c r="D1179" s="167"/>
    </row>
    <row r="1180" ht="18.75" customHeight="1">
      <c r="D1180" s="167"/>
    </row>
    <row r="1181" ht="18.75" customHeight="1">
      <c r="D1181" s="167"/>
    </row>
    <row r="1182" ht="18.75" customHeight="1">
      <c r="D1182" s="167"/>
    </row>
    <row r="1183" ht="18.75" customHeight="1">
      <c r="D1183" s="167"/>
    </row>
    <row r="1184" ht="18.75" customHeight="1">
      <c r="D1184" s="167"/>
    </row>
    <row r="1185" ht="18.75" customHeight="1">
      <c r="D1185" s="167"/>
    </row>
    <row r="1186" ht="18.75" customHeight="1">
      <c r="D1186" s="167"/>
    </row>
    <row r="1187" ht="18.75" customHeight="1">
      <c r="D1187" s="167"/>
    </row>
    <row r="1188" ht="18.75" customHeight="1">
      <c r="D1188" s="167"/>
    </row>
    <row r="1189" ht="18.75" customHeight="1">
      <c r="D1189" s="167"/>
    </row>
    <row r="1190" ht="18.75" customHeight="1">
      <c r="D1190" s="167"/>
    </row>
    <row r="1191" ht="18.75" customHeight="1">
      <c r="D1191" s="167"/>
    </row>
    <row r="1192" ht="18.75" customHeight="1">
      <c r="D1192" s="167"/>
    </row>
    <row r="1193" ht="18.75" customHeight="1">
      <c r="D1193" s="167"/>
    </row>
    <row r="1194" ht="18.75" customHeight="1">
      <c r="D1194" s="167"/>
    </row>
    <row r="1195" ht="18.75" customHeight="1">
      <c r="D1195" s="167"/>
    </row>
    <row r="1196" ht="18.75" customHeight="1">
      <c r="D1196" s="167"/>
    </row>
    <row r="1197" ht="18.75" customHeight="1">
      <c r="D1197" s="167"/>
    </row>
    <row r="1198" ht="18.75" customHeight="1">
      <c r="D1198" s="167"/>
    </row>
    <row r="1199" ht="18.75" customHeight="1">
      <c r="D1199" s="167"/>
    </row>
    <row r="1200" ht="18.75" customHeight="1">
      <c r="D1200" s="167"/>
    </row>
    <row r="1201" ht="18.75" customHeight="1">
      <c r="D1201" s="167"/>
    </row>
    <row r="1202" ht="18.75" customHeight="1">
      <c r="D1202" s="167"/>
    </row>
    <row r="1203" ht="18.75" customHeight="1">
      <c r="D1203" s="167"/>
    </row>
    <row r="1204" ht="18.75" customHeight="1">
      <c r="D1204" s="167"/>
    </row>
    <row r="1205" ht="18.75" customHeight="1">
      <c r="D1205" s="167"/>
    </row>
    <row r="1206" ht="18.75" customHeight="1">
      <c r="D1206" s="167"/>
    </row>
    <row r="1207" ht="18.75" customHeight="1">
      <c r="D1207" s="167"/>
    </row>
    <row r="1208" ht="18.75" customHeight="1">
      <c r="D1208" s="167"/>
    </row>
    <row r="1209" ht="18.75" customHeight="1">
      <c r="D1209" s="167"/>
    </row>
    <row r="1210" ht="18.75" customHeight="1">
      <c r="D1210" s="167"/>
    </row>
    <row r="1211" ht="18.75" customHeight="1">
      <c r="D1211" s="167"/>
    </row>
    <row r="1212" ht="18.75" customHeight="1">
      <c r="D1212" s="167"/>
    </row>
    <row r="1213" ht="18.75" customHeight="1">
      <c r="D1213" s="167"/>
    </row>
    <row r="1214" ht="18.75" customHeight="1">
      <c r="D1214" s="167"/>
    </row>
    <row r="1215" ht="18.75" customHeight="1">
      <c r="D1215" s="167"/>
    </row>
    <row r="1216" ht="18.75" customHeight="1">
      <c r="D1216" s="167"/>
    </row>
    <row r="1217" ht="18.75" customHeight="1">
      <c r="D1217" s="167"/>
    </row>
    <row r="1218" ht="18.75" customHeight="1">
      <c r="D1218" s="167"/>
    </row>
    <row r="1219" ht="18.75" customHeight="1">
      <c r="D1219" s="167"/>
    </row>
    <row r="1220" ht="18.75" customHeight="1">
      <c r="D1220" s="167"/>
    </row>
    <row r="1221" ht="18.75" customHeight="1">
      <c r="D1221" s="167"/>
    </row>
    <row r="1222" ht="18.75" customHeight="1">
      <c r="D1222" s="167"/>
    </row>
    <row r="1223" ht="18.75" customHeight="1">
      <c r="D1223" s="167"/>
    </row>
    <row r="1224" ht="18.75" customHeight="1">
      <c r="D1224" s="167"/>
    </row>
    <row r="1225" ht="18.75" customHeight="1">
      <c r="D1225" s="167"/>
    </row>
    <row r="1226" ht="18.75" customHeight="1">
      <c r="D1226" s="167"/>
    </row>
    <row r="1227" ht="18.75" customHeight="1">
      <c r="D1227" s="167"/>
    </row>
    <row r="1228" ht="18.75" customHeight="1">
      <c r="D1228" s="167"/>
    </row>
    <row r="1229" ht="18.75" customHeight="1">
      <c r="D1229" s="167"/>
    </row>
    <row r="1230" ht="18.75" customHeight="1">
      <c r="D1230" s="167"/>
    </row>
    <row r="1231" ht="18.75" customHeight="1">
      <c r="D1231" s="167"/>
    </row>
    <row r="1232" ht="18.75" customHeight="1">
      <c r="D1232" s="167"/>
    </row>
    <row r="1233" ht="18.75" customHeight="1">
      <c r="D1233" s="167"/>
    </row>
    <row r="1234" ht="18.75" customHeight="1">
      <c r="D1234" s="167"/>
    </row>
    <row r="1235" ht="18.75" customHeight="1">
      <c r="D1235" s="167"/>
    </row>
    <row r="1236" ht="18.75" customHeight="1">
      <c r="D1236" s="167"/>
    </row>
    <row r="1237" ht="18.75" customHeight="1">
      <c r="D1237" s="167"/>
    </row>
    <row r="1238" ht="18.75" customHeight="1">
      <c r="D1238" s="167"/>
    </row>
    <row r="1239" ht="18.75" customHeight="1">
      <c r="D1239" s="167"/>
    </row>
    <row r="1240" ht="18.75" customHeight="1">
      <c r="D1240" s="167"/>
    </row>
    <row r="1241" ht="18.75" customHeight="1">
      <c r="D1241" s="167"/>
    </row>
    <row r="1242" ht="18.75" customHeight="1">
      <c r="D1242" s="167"/>
    </row>
    <row r="1243" ht="18.75" customHeight="1">
      <c r="D1243" s="167"/>
    </row>
    <row r="1244" ht="18.75" customHeight="1">
      <c r="D1244" s="167"/>
    </row>
    <row r="1245" ht="18.75" customHeight="1">
      <c r="D1245" s="167"/>
    </row>
    <row r="1246" ht="18.75" customHeight="1">
      <c r="D1246" s="167"/>
    </row>
    <row r="1247" ht="18.75" customHeight="1">
      <c r="D1247" s="167"/>
    </row>
    <row r="1248" ht="18.75" customHeight="1">
      <c r="D1248" s="167"/>
    </row>
    <row r="1249" ht="18.75" customHeight="1">
      <c r="D1249" s="167"/>
    </row>
    <row r="1250" ht="18.75" customHeight="1">
      <c r="D1250" s="167"/>
    </row>
    <row r="1251" ht="18.75" customHeight="1">
      <c r="D1251" s="167"/>
    </row>
    <row r="1252" ht="18.75" customHeight="1">
      <c r="D1252" s="167"/>
    </row>
    <row r="1253" ht="18.75" customHeight="1">
      <c r="D1253" s="167"/>
    </row>
    <row r="1254" ht="18.75" customHeight="1">
      <c r="D1254" s="167"/>
    </row>
    <row r="1255" ht="18.75" customHeight="1">
      <c r="D1255" s="167"/>
    </row>
    <row r="1256" ht="18.75" customHeight="1">
      <c r="D1256" s="167"/>
    </row>
    <row r="1257" ht="18.75" customHeight="1">
      <c r="D1257" s="167"/>
    </row>
    <row r="1258" ht="18.75" customHeight="1">
      <c r="D1258" s="167"/>
    </row>
    <row r="1259" ht="18.75" customHeight="1">
      <c r="D1259" s="167"/>
    </row>
    <row r="1260" ht="18.75" customHeight="1">
      <c r="D1260" s="167"/>
    </row>
    <row r="1261" ht="18.75" customHeight="1">
      <c r="D1261" s="167"/>
    </row>
    <row r="1262" ht="18.75" customHeight="1">
      <c r="D1262" s="167"/>
    </row>
    <row r="1263" ht="18.75" customHeight="1">
      <c r="D1263" s="167"/>
    </row>
    <row r="1264" ht="18.75" customHeight="1">
      <c r="D1264" s="167"/>
    </row>
    <row r="1265" ht="18.75" customHeight="1">
      <c r="D1265" s="167"/>
    </row>
    <row r="1266" ht="18.75" customHeight="1">
      <c r="D1266" s="167"/>
    </row>
    <row r="1267" ht="18.75" customHeight="1">
      <c r="D1267" s="167"/>
    </row>
    <row r="1268" ht="18.75" customHeight="1">
      <c r="D1268" s="167"/>
    </row>
    <row r="1269" ht="18.75" customHeight="1">
      <c r="D1269" s="167"/>
    </row>
    <row r="1270" ht="18.75" customHeight="1">
      <c r="D1270" s="167"/>
    </row>
    <row r="1271" ht="18.75" customHeight="1">
      <c r="D1271" s="167"/>
    </row>
    <row r="1272" ht="18.75" customHeight="1">
      <c r="D1272" s="167"/>
    </row>
    <row r="1273" ht="18.75" customHeight="1">
      <c r="D1273" s="167"/>
    </row>
    <row r="1274" ht="18.75" customHeight="1">
      <c r="D1274" s="167"/>
    </row>
    <row r="1275" ht="18.75" customHeight="1">
      <c r="D1275" s="167"/>
    </row>
    <row r="1276" ht="18.75" customHeight="1">
      <c r="D1276" s="167"/>
    </row>
    <row r="1277" ht="18.75" customHeight="1">
      <c r="D1277" s="167"/>
    </row>
    <row r="1278" ht="18.75" customHeight="1">
      <c r="D1278" s="167"/>
    </row>
    <row r="1279" ht="18.75" customHeight="1">
      <c r="D1279" s="167"/>
    </row>
    <row r="1280" ht="18.75" customHeight="1">
      <c r="D1280" s="167"/>
    </row>
    <row r="1281" ht="18.75" customHeight="1">
      <c r="D1281" s="167"/>
    </row>
    <row r="1282" ht="18.75" customHeight="1">
      <c r="D1282" s="167"/>
    </row>
    <row r="1283" ht="18.75" customHeight="1">
      <c r="D1283" s="167"/>
    </row>
    <row r="1284" ht="18.75" customHeight="1">
      <c r="D1284" s="167"/>
    </row>
    <row r="1285" ht="18.75" customHeight="1">
      <c r="D1285" s="167"/>
    </row>
    <row r="1286" ht="18.75" customHeight="1">
      <c r="D1286" s="167"/>
    </row>
    <row r="1287" ht="18.75" customHeight="1">
      <c r="D1287" s="167"/>
    </row>
    <row r="1288" ht="18.75" customHeight="1">
      <c r="D1288" s="167"/>
    </row>
    <row r="1289" ht="18.75" customHeight="1">
      <c r="D1289" s="167"/>
    </row>
    <row r="1290" ht="18.75" customHeight="1">
      <c r="D1290" s="167"/>
    </row>
    <row r="1291" ht="18.75" customHeight="1">
      <c r="D1291" s="167"/>
    </row>
    <row r="1292" ht="18.75" customHeight="1">
      <c r="D1292" s="167"/>
    </row>
    <row r="1293" ht="18.75" customHeight="1">
      <c r="D1293" s="167"/>
    </row>
    <row r="1294" ht="18.75" customHeight="1">
      <c r="D1294" s="167"/>
    </row>
    <row r="1295" ht="18.75" customHeight="1">
      <c r="D1295" s="167"/>
    </row>
    <row r="1296" ht="18.75" customHeight="1">
      <c r="D1296" s="167"/>
    </row>
    <row r="1297" ht="18.75" customHeight="1">
      <c r="D1297" s="167"/>
    </row>
    <row r="1298" ht="18.75" customHeight="1">
      <c r="D1298" s="167"/>
    </row>
    <row r="1299" ht="18.75" customHeight="1">
      <c r="D1299" s="167"/>
    </row>
    <row r="1300" ht="18.75" customHeight="1">
      <c r="D1300" s="167"/>
    </row>
    <row r="1301" ht="18.75" customHeight="1">
      <c r="D1301" s="167"/>
    </row>
    <row r="1302" ht="18.75" customHeight="1">
      <c r="D1302" s="167"/>
    </row>
    <row r="1303" ht="18.75" customHeight="1">
      <c r="D1303" s="167"/>
    </row>
    <row r="1304" ht="18.75" customHeight="1">
      <c r="D1304" s="167"/>
    </row>
    <row r="1305" ht="18.75" customHeight="1">
      <c r="D1305" s="167"/>
    </row>
    <row r="1306" ht="18.75" customHeight="1">
      <c r="D1306" s="167"/>
    </row>
    <row r="1307" ht="18.75" customHeight="1">
      <c r="D1307" s="167"/>
    </row>
    <row r="1308" ht="18.75" customHeight="1">
      <c r="D1308" s="167"/>
    </row>
    <row r="1309" ht="18.75" customHeight="1">
      <c r="D1309" s="167"/>
    </row>
    <row r="1310" ht="18.75" customHeight="1">
      <c r="D1310" s="167"/>
    </row>
    <row r="1311" ht="18.75" customHeight="1">
      <c r="D1311" s="167"/>
    </row>
    <row r="1312" ht="18.75" customHeight="1">
      <c r="D1312" s="167"/>
    </row>
    <row r="1313" ht="18.75" customHeight="1">
      <c r="D1313" s="167"/>
    </row>
    <row r="1314" ht="18.75" customHeight="1">
      <c r="D1314" s="167"/>
    </row>
    <row r="1315" ht="18.75" customHeight="1">
      <c r="D1315" s="167"/>
    </row>
    <row r="1316" ht="18.75" customHeight="1">
      <c r="D1316" s="167"/>
    </row>
    <row r="1317" ht="18.75" customHeight="1">
      <c r="D1317" s="167"/>
    </row>
    <row r="1318" ht="18.75" customHeight="1">
      <c r="D1318" s="167"/>
    </row>
    <row r="1319" ht="18.75" customHeight="1">
      <c r="D1319" s="167"/>
    </row>
    <row r="1320" ht="18.75" customHeight="1">
      <c r="D1320" s="167"/>
    </row>
    <row r="1321" ht="18.75" customHeight="1">
      <c r="D1321" s="167"/>
    </row>
    <row r="1322" ht="18.75" customHeight="1">
      <c r="D1322" s="167"/>
    </row>
    <row r="1323" ht="18.75" customHeight="1">
      <c r="D1323" s="167"/>
    </row>
    <row r="1324" ht="18.75" customHeight="1">
      <c r="D1324" s="167"/>
    </row>
    <row r="1325" ht="18.75" customHeight="1">
      <c r="D1325" s="167"/>
    </row>
    <row r="1326" ht="18.75" customHeight="1">
      <c r="D1326" s="167"/>
    </row>
    <row r="1327" ht="18.75" customHeight="1">
      <c r="D1327" s="167"/>
    </row>
    <row r="1328" ht="18.75" customHeight="1">
      <c r="D1328" s="167"/>
    </row>
    <row r="1329" ht="18.75" customHeight="1">
      <c r="D1329" s="167"/>
    </row>
    <row r="1330" ht="18.75" customHeight="1">
      <c r="D1330" s="167"/>
    </row>
    <row r="1331" ht="18.75" customHeight="1">
      <c r="D1331" s="167"/>
    </row>
    <row r="1332" ht="18.75" customHeight="1">
      <c r="D1332" s="167"/>
    </row>
    <row r="1333" ht="18.75" customHeight="1">
      <c r="D1333" s="167"/>
    </row>
    <row r="1334" ht="18.75" customHeight="1">
      <c r="D1334" s="167"/>
    </row>
    <row r="1335" ht="18.75" customHeight="1">
      <c r="D1335" s="167"/>
    </row>
    <row r="1336" ht="18.75" customHeight="1">
      <c r="D1336" s="167"/>
    </row>
    <row r="1337" ht="18.75" customHeight="1">
      <c r="D1337" s="167"/>
    </row>
    <row r="1338" ht="18.75" customHeight="1">
      <c r="D1338" s="167"/>
    </row>
    <row r="1339" ht="18.75" customHeight="1">
      <c r="D1339" s="167"/>
    </row>
    <row r="1340" ht="18.75" customHeight="1">
      <c r="D1340" s="167"/>
    </row>
    <row r="1341" ht="18.75" customHeight="1">
      <c r="D1341" s="167"/>
    </row>
    <row r="1342" ht="18.75" customHeight="1">
      <c r="D1342" s="167"/>
    </row>
    <row r="1343" ht="18.75" customHeight="1">
      <c r="D1343" s="167"/>
    </row>
    <row r="1344" ht="18.75" customHeight="1">
      <c r="D1344" s="167"/>
    </row>
    <row r="1345" ht="18.75" customHeight="1">
      <c r="D1345" s="167"/>
    </row>
    <row r="1346" ht="18.75" customHeight="1">
      <c r="D1346" s="167"/>
    </row>
    <row r="1347" ht="18.75" customHeight="1">
      <c r="D1347" s="167"/>
    </row>
    <row r="1348" ht="18.75" customHeight="1">
      <c r="D1348" s="167"/>
    </row>
    <row r="1349" ht="18.75" customHeight="1">
      <c r="D1349" s="167"/>
    </row>
    <row r="1350" ht="18.75" customHeight="1">
      <c r="D1350" s="167"/>
    </row>
    <row r="1351" ht="18.75" customHeight="1">
      <c r="D1351" s="167"/>
    </row>
    <row r="1352" ht="18.75" customHeight="1">
      <c r="D1352" s="167"/>
    </row>
    <row r="1353" ht="18.75" customHeight="1">
      <c r="D1353" s="167"/>
    </row>
    <row r="1354" ht="18.75" customHeight="1">
      <c r="D1354" s="167"/>
    </row>
    <row r="1355" ht="18.75" customHeight="1">
      <c r="D1355" s="167"/>
    </row>
    <row r="1356" ht="18.75" customHeight="1">
      <c r="D1356" s="167"/>
    </row>
    <row r="1357" ht="18.75" customHeight="1">
      <c r="D1357" s="167"/>
    </row>
    <row r="1358" ht="18.75" customHeight="1">
      <c r="D1358" s="167"/>
    </row>
    <row r="1359" ht="18.75" customHeight="1">
      <c r="D1359" s="167"/>
    </row>
    <row r="1360" ht="18.75" customHeight="1">
      <c r="D1360" s="167"/>
    </row>
    <row r="1361" ht="18.75" customHeight="1">
      <c r="D1361" s="167"/>
    </row>
    <row r="1362" ht="18.75" customHeight="1">
      <c r="D1362" s="167"/>
    </row>
    <row r="1363" ht="18.75" customHeight="1">
      <c r="D1363" s="167"/>
    </row>
    <row r="1364" ht="18.75" customHeight="1">
      <c r="D1364" s="167"/>
    </row>
    <row r="1365" ht="18.75" customHeight="1">
      <c r="D1365" s="167"/>
    </row>
    <row r="1366" ht="18.75" customHeight="1">
      <c r="D1366" s="167"/>
    </row>
    <row r="1367" ht="18.75" customHeight="1">
      <c r="D1367" s="167"/>
    </row>
    <row r="1368" ht="18.75" customHeight="1">
      <c r="D1368" s="167"/>
    </row>
    <row r="1369" ht="18.75" customHeight="1">
      <c r="D1369" s="167"/>
    </row>
    <row r="1370" ht="18.75" customHeight="1">
      <c r="D1370" s="167"/>
    </row>
    <row r="1371" ht="18.75" customHeight="1">
      <c r="D1371" s="167"/>
    </row>
    <row r="1372" ht="18.75" customHeight="1">
      <c r="D1372" s="167"/>
    </row>
    <row r="1373" ht="18.75" customHeight="1">
      <c r="D1373" s="167"/>
    </row>
    <row r="1374" ht="18.75" customHeight="1">
      <c r="D1374" s="167"/>
    </row>
    <row r="1375" ht="18.75" customHeight="1">
      <c r="D1375" s="167"/>
    </row>
    <row r="1376" ht="18.75" customHeight="1">
      <c r="D1376" s="167"/>
    </row>
    <row r="1377" ht="18.75" customHeight="1">
      <c r="D1377" s="167"/>
    </row>
    <row r="1378" ht="18.75" customHeight="1">
      <c r="D1378" s="167"/>
    </row>
    <row r="1379" ht="18.75" customHeight="1">
      <c r="D1379" s="167"/>
    </row>
    <row r="1380" ht="18.75" customHeight="1">
      <c r="D1380" s="167"/>
    </row>
    <row r="1381" ht="18.75" customHeight="1">
      <c r="D1381" s="167"/>
    </row>
    <row r="1382" ht="18.75" customHeight="1">
      <c r="D1382" s="167"/>
    </row>
    <row r="1383" ht="18.75" customHeight="1">
      <c r="D1383" s="167"/>
    </row>
    <row r="1384" ht="18.75" customHeight="1">
      <c r="D1384" s="167"/>
    </row>
    <row r="1385" ht="18.75" customHeight="1">
      <c r="D1385" s="167"/>
    </row>
    <row r="1386" ht="18.75" customHeight="1">
      <c r="D1386" s="167"/>
    </row>
    <row r="1387" ht="18.75" customHeight="1">
      <c r="D1387" s="167"/>
    </row>
    <row r="1388" ht="18.75" customHeight="1">
      <c r="D1388" s="167"/>
    </row>
    <row r="1389" ht="18.75" customHeight="1">
      <c r="D1389" s="167"/>
    </row>
    <row r="1390" ht="18.75" customHeight="1">
      <c r="D1390" s="167"/>
    </row>
    <row r="1391" ht="18.75" customHeight="1">
      <c r="D1391" s="167"/>
    </row>
    <row r="1392" ht="18.75" customHeight="1">
      <c r="D1392" s="167"/>
    </row>
    <row r="1393" ht="18.75" customHeight="1">
      <c r="D1393" s="167"/>
    </row>
    <row r="1394" ht="18.75" customHeight="1">
      <c r="D1394" s="167"/>
    </row>
    <row r="1395" ht="18.75" customHeight="1">
      <c r="D1395" s="167"/>
    </row>
    <row r="1396" ht="18.75" customHeight="1">
      <c r="D1396" s="167"/>
    </row>
    <row r="1397" ht="18.75" customHeight="1">
      <c r="D1397" s="167"/>
    </row>
    <row r="1398" ht="18.75" customHeight="1">
      <c r="D1398" s="167"/>
    </row>
    <row r="1399" ht="18.75" customHeight="1">
      <c r="D1399" s="167"/>
    </row>
    <row r="1400" ht="18.75" customHeight="1">
      <c r="D1400" s="167"/>
    </row>
    <row r="1401" ht="18.75" customHeight="1">
      <c r="D1401" s="167"/>
    </row>
    <row r="1402" ht="18.75" customHeight="1">
      <c r="D1402" s="167"/>
    </row>
    <row r="1403" ht="18.75" customHeight="1">
      <c r="D1403" s="167"/>
    </row>
    <row r="1404" ht="18.75" customHeight="1">
      <c r="D1404" s="167"/>
    </row>
    <row r="1405" ht="18.75" customHeight="1">
      <c r="D1405" s="167"/>
    </row>
    <row r="1406" ht="18.75" customHeight="1">
      <c r="D1406" s="167"/>
    </row>
    <row r="1407" ht="18.75" customHeight="1">
      <c r="D1407" s="167"/>
    </row>
    <row r="1408" ht="18.75" customHeight="1">
      <c r="D1408" s="167"/>
    </row>
    <row r="1409" ht="18.75" customHeight="1">
      <c r="D1409" s="167"/>
    </row>
    <row r="1410" ht="18.75" customHeight="1">
      <c r="D1410" s="167"/>
    </row>
    <row r="1411" ht="18.75" customHeight="1">
      <c r="D1411" s="167"/>
    </row>
    <row r="1412" ht="18.75" customHeight="1">
      <c r="D1412" s="167"/>
    </row>
    <row r="1413" ht="18.75" customHeight="1">
      <c r="D1413" s="167"/>
    </row>
    <row r="1414" ht="18.75" customHeight="1">
      <c r="D1414" s="167"/>
    </row>
    <row r="1415" ht="18.75" customHeight="1">
      <c r="D1415" s="167"/>
    </row>
  </sheetData>
  <sheetProtection password="CEE9" sheet="1" objects="1" scenarios="1"/>
  <printOptions/>
  <pageMargins left="0.75" right="0.75" top="1" bottom="1" header="0.4921259845" footer="0.4921259845"/>
  <pageSetup horizontalDpi="600" verticalDpi="600" orientation="landscape" paperSize="9" scale="90" r:id="rId1"/>
  <headerFooter alignWithMargins="0">
    <oddFooter>&amp;C&amp;A&amp;RStránka &amp;P</oddFooter>
  </headerFooter>
  <rowBreaks count="1" manualBreakCount="1">
    <brk id="22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2"/>
  </sheetPr>
  <dimension ref="A1:Q39"/>
  <sheetViews>
    <sheetView workbookViewId="0" topLeftCell="A4">
      <selection activeCell="A4" sqref="A4"/>
    </sheetView>
  </sheetViews>
  <sheetFormatPr defaultColWidth="9.00390625" defaultRowHeight="12.75"/>
  <cols>
    <col min="1" max="1" width="2.50390625" style="1" customWidth="1"/>
    <col min="2" max="2" width="2.125" style="1" customWidth="1"/>
    <col min="3" max="3" width="3.25390625" style="1" customWidth="1"/>
    <col min="4" max="4" width="6.75390625" style="1" customWidth="1"/>
    <col min="5" max="5" width="12.75390625" style="1" customWidth="1"/>
    <col min="6" max="6" width="0.5" style="1" customWidth="1"/>
    <col min="7" max="7" width="2.75390625" style="1" customWidth="1"/>
    <col min="8" max="8" width="2.50390625" style="1" customWidth="1"/>
    <col min="9" max="9" width="11.50390625" style="1" customWidth="1"/>
    <col min="10" max="10" width="13.125" style="1" customWidth="1"/>
    <col min="11" max="11" width="2.75390625" style="1" customWidth="1"/>
    <col min="12" max="12" width="4.00390625" style="1" customWidth="1"/>
    <col min="13" max="13" width="4.875" style="1" customWidth="1"/>
    <col min="14" max="14" width="5.875" style="1" customWidth="1"/>
    <col min="15" max="15" width="0.2421875" style="1" hidden="1" customWidth="1"/>
    <col min="16" max="16" width="5.50390625" style="1" customWidth="1"/>
    <col min="17" max="17" width="15.50390625" style="1" customWidth="1"/>
  </cols>
  <sheetData>
    <row r="1" spans="1:17" ht="6.7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1:17" ht="19.5">
      <c r="A3" s="6" t="s">
        <v>718</v>
      </c>
      <c r="B3" s="7"/>
      <c r="C3" s="7"/>
      <c r="D3" s="7" t="s">
        <v>718</v>
      </c>
      <c r="E3" s="7" t="s">
        <v>718</v>
      </c>
      <c r="F3" s="7" t="s">
        <v>718</v>
      </c>
      <c r="G3" s="221" t="s">
        <v>719</v>
      </c>
      <c r="H3" s="7"/>
      <c r="I3" s="7"/>
      <c r="J3" s="7"/>
      <c r="K3" s="7"/>
      <c r="L3" s="7"/>
      <c r="M3" s="7"/>
      <c r="N3" s="7"/>
      <c r="O3" s="7"/>
      <c r="P3" s="7"/>
      <c r="Q3" s="8"/>
    </row>
    <row r="4" spans="1:17" ht="14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7"/>
      <c r="O4" s="10"/>
      <c r="P4" s="10"/>
      <c r="Q4" s="11"/>
    </row>
    <row r="5" spans="1:17" ht="9" customHeight="1" thickBo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5"/>
    </row>
    <row r="6" spans="1:17" ht="18" customHeight="1">
      <c r="A6" s="16"/>
      <c r="B6" s="17" t="s">
        <v>691</v>
      </c>
      <c r="C6" s="17"/>
      <c r="D6" s="17"/>
      <c r="E6" s="320" t="s">
        <v>191</v>
      </c>
      <c r="F6" s="18"/>
      <c r="G6" s="18"/>
      <c r="H6" s="18"/>
      <c r="I6" s="18"/>
      <c r="J6" s="19"/>
      <c r="K6" s="17"/>
      <c r="L6" s="17"/>
      <c r="M6" s="17"/>
      <c r="N6" s="618" t="s">
        <v>720</v>
      </c>
      <c r="O6" s="618"/>
      <c r="P6" s="132"/>
      <c r="Q6" s="20"/>
    </row>
    <row r="7" spans="1:17" ht="18" customHeight="1">
      <c r="A7" s="16"/>
      <c r="B7" s="17"/>
      <c r="C7" s="17"/>
      <c r="D7" s="17"/>
      <c r="E7" s="309" t="s">
        <v>16</v>
      </c>
      <c r="F7" s="17"/>
      <c r="G7" s="17"/>
      <c r="H7" s="17"/>
      <c r="I7" s="17"/>
      <c r="J7" s="240"/>
      <c r="K7" s="17"/>
      <c r="L7" s="17"/>
      <c r="M7" s="17"/>
      <c r="N7" s="17"/>
      <c r="O7" s="17"/>
      <c r="P7" s="241"/>
      <c r="Q7" s="242"/>
    </row>
    <row r="8" spans="1:17" ht="18" customHeight="1">
      <c r="A8" s="16"/>
      <c r="B8" s="17"/>
      <c r="C8" s="17"/>
      <c r="D8" s="17"/>
      <c r="E8" s="343" t="s">
        <v>164</v>
      </c>
      <c r="F8" s="17"/>
      <c r="G8" s="17"/>
      <c r="H8" s="17"/>
      <c r="I8" s="17"/>
      <c r="J8" s="240"/>
      <c r="K8" s="17"/>
      <c r="L8" s="17"/>
      <c r="M8" s="17"/>
      <c r="N8" s="17"/>
      <c r="O8" s="17"/>
      <c r="P8" s="241"/>
      <c r="Q8" s="242"/>
    </row>
    <row r="9" spans="1:17" ht="18.75" customHeight="1" thickBot="1">
      <c r="A9" s="16"/>
      <c r="B9" s="17" t="s">
        <v>781</v>
      </c>
      <c r="C9" s="17"/>
      <c r="D9" s="17"/>
      <c r="E9" s="160" t="s">
        <v>491</v>
      </c>
      <c r="F9" s="22"/>
      <c r="G9" s="22"/>
      <c r="H9" s="22"/>
      <c r="I9" s="22"/>
      <c r="J9" s="23"/>
      <c r="K9" s="17"/>
      <c r="L9" s="17"/>
      <c r="M9" s="17"/>
      <c r="N9" s="618" t="s">
        <v>721</v>
      </c>
      <c r="O9" s="618"/>
      <c r="P9" s="24" t="s">
        <v>19</v>
      </c>
      <c r="Q9" s="25"/>
    </row>
    <row r="10" spans="1:17" ht="6" customHeight="1" thickBo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618"/>
      <c r="O10" s="618"/>
      <c r="P10" s="17"/>
      <c r="Q10" s="26"/>
    </row>
    <row r="11" spans="1:17" ht="16.5" customHeight="1">
      <c r="A11" s="16"/>
      <c r="B11" s="17" t="s">
        <v>692</v>
      </c>
      <c r="C11" s="17"/>
      <c r="D11" s="17"/>
      <c r="E11" s="158" t="s">
        <v>21</v>
      </c>
      <c r="F11" s="18"/>
      <c r="G11" s="18"/>
      <c r="H11" s="18"/>
      <c r="I11" s="18"/>
      <c r="J11" s="19"/>
      <c r="K11" s="17"/>
      <c r="L11" s="17"/>
      <c r="M11" s="17"/>
      <c r="N11" s="615"/>
      <c r="O11" s="615"/>
      <c r="P11" s="27"/>
      <c r="Q11" s="26"/>
    </row>
    <row r="12" spans="1:17" ht="17.25" customHeight="1">
      <c r="A12" s="16"/>
      <c r="B12" s="17" t="s">
        <v>723</v>
      </c>
      <c r="C12" s="17"/>
      <c r="D12" s="17"/>
      <c r="E12" s="157" t="s">
        <v>17</v>
      </c>
      <c r="F12" s="17"/>
      <c r="G12" s="17"/>
      <c r="H12" s="17"/>
      <c r="I12" s="17"/>
      <c r="J12" s="21"/>
      <c r="K12" s="17"/>
      <c r="L12" s="17"/>
      <c r="M12" s="17"/>
      <c r="N12" s="615"/>
      <c r="O12" s="615"/>
      <c r="P12" s="27"/>
      <c r="Q12" s="26"/>
    </row>
    <row r="13" spans="1:17" ht="15" customHeight="1">
      <c r="A13" s="16"/>
      <c r="B13" s="17" t="s">
        <v>724</v>
      </c>
      <c r="C13" s="17"/>
      <c r="D13" s="17"/>
      <c r="E13" s="243"/>
      <c r="F13" s="17"/>
      <c r="G13" s="17"/>
      <c r="H13" s="17"/>
      <c r="I13" s="17"/>
      <c r="J13" s="21"/>
      <c r="K13" s="17"/>
      <c r="L13" s="17"/>
      <c r="M13" s="17"/>
      <c r="N13" s="615"/>
      <c r="O13" s="615"/>
      <c r="P13" s="27"/>
      <c r="Q13" s="26"/>
    </row>
    <row r="14" spans="1:17" ht="4.5" customHeight="1" thickBot="1">
      <c r="A14" s="16"/>
      <c r="B14" s="17"/>
      <c r="C14" s="17"/>
      <c r="D14" s="17"/>
      <c r="E14" s="244"/>
      <c r="F14" s="22"/>
      <c r="G14" s="22"/>
      <c r="H14" s="22"/>
      <c r="I14" s="22"/>
      <c r="J14" s="23"/>
      <c r="K14" s="17"/>
      <c r="L14" s="17"/>
      <c r="M14" s="17"/>
      <c r="N14" s="27"/>
      <c r="O14" s="27"/>
      <c r="P14" s="27"/>
      <c r="Q14" s="26"/>
    </row>
    <row r="15" spans="1:17" ht="18.75" customHeight="1" thickBot="1">
      <c r="A15" s="16"/>
      <c r="B15" s="17"/>
      <c r="C15" s="17"/>
      <c r="D15" s="17"/>
      <c r="E15" s="27" t="s">
        <v>767</v>
      </c>
      <c r="F15" s="17"/>
      <c r="G15" s="17" t="s">
        <v>768</v>
      </c>
      <c r="H15" s="17"/>
      <c r="I15" s="17"/>
      <c r="J15" s="17"/>
      <c r="K15" s="17"/>
      <c r="L15" s="17"/>
      <c r="M15" s="17"/>
      <c r="N15" s="615"/>
      <c r="O15" s="615"/>
      <c r="P15" s="28"/>
      <c r="Q15" s="29"/>
    </row>
    <row r="16" spans="1:17" ht="18.75" customHeight="1" thickBot="1">
      <c r="A16" s="16"/>
      <c r="B16" s="17"/>
      <c r="C16" s="17"/>
      <c r="D16" s="17"/>
      <c r="E16" s="30" t="s">
        <v>18</v>
      </c>
      <c r="F16" s="17"/>
      <c r="G16" s="30"/>
      <c r="H16" s="31"/>
      <c r="I16" s="30"/>
      <c r="J16" s="17"/>
      <c r="K16" s="17"/>
      <c r="L16" s="17"/>
      <c r="M16" s="17"/>
      <c r="N16" s="619" t="s">
        <v>769</v>
      </c>
      <c r="O16" s="620"/>
      <c r="P16" s="245"/>
      <c r="Q16" s="32"/>
    </row>
    <row r="17" spans="1:17" s="159" customFormat="1" ht="21" customHeight="1">
      <c r="A17" s="33"/>
      <c r="B17" s="34"/>
      <c r="C17" s="34"/>
      <c r="D17" s="34"/>
      <c r="E17" s="246" t="s">
        <v>103</v>
      </c>
      <c r="F17" s="34"/>
      <c r="G17" s="35"/>
      <c r="H17" s="35"/>
      <c r="I17" s="35"/>
      <c r="J17" s="34"/>
      <c r="K17" s="34"/>
      <c r="L17" s="34"/>
      <c r="M17" s="34"/>
      <c r="N17" s="17"/>
      <c r="O17" s="34"/>
      <c r="P17" s="35"/>
      <c r="Q17" s="36"/>
    </row>
    <row r="18" spans="1:17" ht="17.25" customHeight="1">
      <c r="A18" s="37"/>
      <c r="B18" s="38"/>
      <c r="C18" s="38"/>
      <c r="D18" s="38"/>
      <c r="E18" s="39" t="s">
        <v>770</v>
      </c>
      <c r="F18" s="38"/>
      <c r="G18" s="38"/>
      <c r="H18" s="38"/>
      <c r="I18" s="38"/>
      <c r="J18" s="38"/>
      <c r="K18" s="38"/>
      <c r="L18" s="38"/>
      <c r="M18" s="38"/>
      <c r="N18" s="13"/>
      <c r="O18" s="38"/>
      <c r="P18" s="38"/>
      <c r="Q18" s="40"/>
    </row>
    <row r="19" spans="1:17" ht="18" customHeight="1">
      <c r="A19" s="41" t="s">
        <v>771</v>
      </c>
      <c r="B19" s="42"/>
      <c r="C19" s="42"/>
      <c r="D19" s="43"/>
      <c r="E19" s="44" t="s">
        <v>772</v>
      </c>
      <c r="F19" s="43"/>
      <c r="G19" s="44" t="s">
        <v>773</v>
      </c>
      <c r="H19" s="42"/>
      <c r="I19" s="43"/>
      <c r="J19" s="44" t="s">
        <v>774</v>
      </c>
      <c r="K19" s="44" t="s">
        <v>775</v>
      </c>
      <c r="L19" s="42"/>
      <c r="M19" s="42"/>
      <c r="N19" s="42"/>
      <c r="O19" s="43"/>
      <c r="P19" s="44" t="s">
        <v>776</v>
      </c>
      <c r="Q19" s="45"/>
    </row>
    <row r="20" spans="1:17" ht="18" customHeight="1">
      <c r="A20" s="46"/>
      <c r="B20" s="47"/>
      <c r="C20" s="47"/>
      <c r="D20" s="48">
        <v>0</v>
      </c>
      <c r="E20" s="49">
        <v>0</v>
      </c>
      <c r="F20" s="50"/>
      <c r="G20" s="51"/>
      <c r="H20" s="47"/>
      <c r="I20" s="48">
        <v>0</v>
      </c>
      <c r="J20" s="49">
        <v>0</v>
      </c>
      <c r="K20" s="51"/>
      <c r="L20" s="47"/>
      <c r="M20" s="47"/>
      <c r="N20" s="52"/>
      <c r="O20" s="48">
        <v>0</v>
      </c>
      <c r="P20" s="51"/>
      <c r="Q20" s="53">
        <v>0</v>
      </c>
    </row>
    <row r="21" spans="1:17" ht="24.75" customHeight="1">
      <c r="A21" s="37"/>
      <c r="B21" s="38"/>
      <c r="C21" s="38"/>
      <c r="D21" s="38"/>
      <c r="E21" s="39" t="s">
        <v>777</v>
      </c>
      <c r="F21" s="38"/>
      <c r="G21" s="38"/>
      <c r="H21" s="38"/>
      <c r="I21" s="38"/>
      <c r="J21" s="54" t="s">
        <v>778</v>
      </c>
      <c r="K21" s="38"/>
      <c r="L21" s="38"/>
      <c r="M21" s="38"/>
      <c r="N21" s="34"/>
      <c r="O21" s="38"/>
      <c r="P21" s="38"/>
      <c r="Q21" s="40"/>
    </row>
    <row r="22" spans="1:17" ht="24.75" customHeight="1">
      <c r="A22" s="55" t="s">
        <v>779</v>
      </c>
      <c r="B22" s="56"/>
      <c r="C22" s="57" t="s">
        <v>780</v>
      </c>
      <c r="D22" s="58"/>
      <c r="E22" s="58"/>
      <c r="F22" s="59"/>
      <c r="G22" s="60" t="s">
        <v>426</v>
      </c>
      <c r="H22" s="61"/>
      <c r="I22" s="57" t="s">
        <v>427</v>
      </c>
      <c r="J22" s="58"/>
      <c r="K22" s="60" t="s">
        <v>428</v>
      </c>
      <c r="L22" s="61"/>
      <c r="M22" s="57" t="s">
        <v>438</v>
      </c>
      <c r="N22" s="62"/>
      <c r="O22" s="58"/>
      <c r="P22" s="58"/>
      <c r="Q22" s="63"/>
    </row>
    <row r="23" spans="1:17" ht="15.75" customHeight="1">
      <c r="A23" s="64" t="s">
        <v>439</v>
      </c>
      <c r="B23" s="65" t="s">
        <v>424</v>
      </c>
      <c r="C23" s="66"/>
      <c r="D23" s="67" t="s">
        <v>105</v>
      </c>
      <c r="E23" s="68"/>
      <c r="F23" s="69"/>
      <c r="G23" s="70" t="s">
        <v>440</v>
      </c>
      <c r="H23" s="71" t="s">
        <v>441</v>
      </c>
      <c r="I23" s="72"/>
      <c r="J23" s="73"/>
      <c r="K23" s="70" t="s">
        <v>442</v>
      </c>
      <c r="L23" s="74" t="s">
        <v>693</v>
      </c>
      <c r="M23" s="75"/>
      <c r="N23" s="75"/>
      <c r="O23" s="75"/>
      <c r="P23" s="76"/>
      <c r="Q23" s="247">
        <f>'ZTI-2'!F173</f>
        <v>0</v>
      </c>
    </row>
    <row r="24" spans="1:17" ht="15.75" customHeight="1">
      <c r="A24" s="64" t="s">
        <v>443</v>
      </c>
      <c r="B24" s="78"/>
      <c r="C24" s="79"/>
      <c r="D24" s="67" t="s">
        <v>106</v>
      </c>
      <c r="E24" s="80"/>
      <c r="F24" s="69"/>
      <c r="G24" s="70" t="s">
        <v>444</v>
      </c>
      <c r="H24" s="17" t="s">
        <v>104</v>
      </c>
      <c r="I24" s="72"/>
      <c r="J24" s="73"/>
      <c r="K24" s="70" t="s">
        <v>445</v>
      </c>
      <c r="L24" s="74" t="s">
        <v>694</v>
      </c>
      <c r="M24" s="75"/>
      <c r="N24" s="17"/>
      <c r="O24" s="75"/>
      <c r="P24" s="76"/>
      <c r="Q24" s="77"/>
    </row>
    <row r="25" spans="1:17" ht="15.75" customHeight="1">
      <c r="A25" s="64" t="s">
        <v>446</v>
      </c>
      <c r="B25" s="65" t="s">
        <v>715</v>
      </c>
      <c r="C25" s="66"/>
      <c r="D25" s="67"/>
      <c r="E25" s="68"/>
      <c r="F25" s="69"/>
      <c r="G25" s="70" t="s">
        <v>447</v>
      </c>
      <c r="H25" s="71" t="s">
        <v>448</v>
      </c>
      <c r="I25" s="72"/>
      <c r="J25" s="73"/>
      <c r="K25" s="70" t="s">
        <v>449</v>
      </c>
      <c r="L25" s="74"/>
      <c r="M25" s="75"/>
      <c r="N25" s="75"/>
      <c r="O25" s="75"/>
      <c r="P25" s="76"/>
      <c r="Q25" s="81"/>
    </row>
    <row r="26" spans="1:17" ht="15.75" customHeight="1">
      <c r="A26" s="64" t="s">
        <v>450</v>
      </c>
      <c r="B26" s="78"/>
      <c r="C26" s="79"/>
      <c r="D26" s="67" t="s">
        <v>106</v>
      </c>
      <c r="E26" s="80">
        <f>'ZTI-2'!G171</f>
        <v>0</v>
      </c>
      <c r="F26" s="69"/>
      <c r="G26" s="70" t="s">
        <v>451</v>
      </c>
      <c r="H26" s="71"/>
      <c r="I26" s="72"/>
      <c r="J26" s="73"/>
      <c r="K26" s="70" t="s">
        <v>452</v>
      </c>
      <c r="L26" s="74"/>
      <c r="M26" s="75"/>
      <c r="N26" s="17"/>
      <c r="O26" s="75"/>
      <c r="P26" s="76"/>
      <c r="Q26" s="81"/>
    </row>
    <row r="27" spans="1:17" ht="15.75" customHeight="1">
      <c r="A27" s="64" t="s">
        <v>453</v>
      </c>
      <c r="B27" s="65" t="s">
        <v>454</v>
      </c>
      <c r="C27" s="66"/>
      <c r="D27" s="67"/>
      <c r="E27" s="68"/>
      <c r="F27" s="69"/>
      <c r="G27" s="82"/>
      <c r="H27" s="75"/>
      <c r="I27" s="72"/>
      <c r="J27" s="73"/>
      <c r="K27" s="70" t="s">
        <v>76</v>
      </c>
      <c r="L27" s="74"/>
      <c r="M27" s="75"/>
      <c r="N27" s="75"/>
      <c r="O27" s="75"/>
      <c r="P27" s="76"/>
      <c r="Q27" s="81"/>
    </row>
    <row r="28" spans="1:17" ht="15.75" customHeight="1">
      <c r="A28" s="64" t="s">
        <v>77</v>
      </c>
      <c r="B28" s="78"/>
      <c r="C28" s="79"/>
      <c r="D28" s="67" t="s">
        <v>106</v>
      </c>
      <c r="E28" s="80"/>
      <c r="F28" s="69"/>
      <c r="G28" s="82"/>
      <c r="H28" s="75"/>
      <c r="I28" s="72"/>
      <c r="J28" s="73"/>
      <c r="K28" s="70" t="s">
        <v>78</v>
      </c>
      <c r="L28" s="71"/>
      <c r="M28" s="75"/>
      <c r="N28" s="17"/>
      <c r="O28" s="75"/>
      <c r="P28" s="72"/>
      <c r="Q28" s="81"/>
    </row>
    <row r="29" spans="1:17" ht="25.5" customHeight="1">
      <c r="A29" s="64" t="s">
        <v>79</v>
      </c>
      <c r="B29" s="83" t="s">
        <v>80</v>
      </c>
      <c r="C29" s="75"/>
      <c r="D29" s="72"/>
      <c r="E29" s="84">
        <f>SUM(E24,E26,E28)</f>
        <v>0</v>
      </c>
      <c r="F29" s="85"/>
      <c r="G29" s="70" t="s">
        <v>81</v>
      </c>
      <c r="H29" s="83" t="s">
        <v>82</v>
      </c>
      <c r="I29" s="72"/>
      <c r="J29" s="86"/>
      <c r="K29" s="70" t="s">
        <v>83</v>
      </c>
      <c r="L29" s="83" t="s">
        <v>84</v>
      </c>
      <c r="M29" s="75"/>
      <c r="N29" s="75"/>
      <c r="O29" s="75"/>
      <c r="P29" s="72"/>
      <c r="Q29" s="87">
        <f>SUM(Q23)</f>
        <v>0</v>
      </c>
    </row>
    <row r="30" spans="1:17" ht="18" customHeight="1">
      <c r="A30" s="88" t="s">
        <v>85</v>
      </c>
      <c r="B30" s="89" t="s">
        <v>419</v>
      </c>
      <c r="C30" s="90"/>
      <c r="D30" s="91"/>
      <c r="E30" s="92"/>
      <c r="F30" s="93"/>
      <c r="G30" s="94" t="s">
        <v>86</v>
      </c>
      <c r="H30" s="89" t="s">
        <v>87</v>
      </c>
      <c r="I30" s="91"/>
      <c r="J30" s="95"/>
      <c r="K30" s="94" t="s">
        <v>88</v>
      </c>
      <c r="L30" s="89" t="s">
        <v>89</v>
      </c>
      <c r="M30" s="90"/>
      <c r="N30" s="34"/>
      <c r="O30" s="90"/>
      <c r="P30" s="91"/>
      <c r="Q30" s="96"/>
    </row>
    <row r="31" spans="1:17" ht="22.5" customHeight="1">
      <c r="A31" s="97" t="s">
        <v>723</v>
      </c>
      <c r="B31" s="98"/>
      <c r="C31" s="98"/>
      <c r="D31" s="98"/>
      <c r="E31" s="13"/>
      <c r="F31" s="99"/>
      <c r="G31" s="100"/>
      <c r="H31" s="13"/>
      <c r="I31" s="13"/>
      <c r="J31" s="13"/>
      <c r="K31" s="60" t="s">
        <v>90</v>
      </c>
      <c r="L31" s="43"/>
      <c r="M31" s="57" t="s">
        <v>91</v>
      </c>
      <c r="N31" s="17"/>
      <c r="O31" s="42"/>
      <c r="P31" s="42"/>
      <c r="Q31" s="45"/>
    </row>
    <row r="32" spans="1:17" ht="26.25" customHeight="1">
      <c r="A32" s="16"/>
      <c r="B32" s="17"/>
      <c r="C32" s="17"/>
      <c r="D32" s="17"/>
      <c r="E32" s="17"/>
      <c r="F32" s="101"/>
      <c r="G32" s="102"/>
      <c r="H32" s="17"/>
      <c r="I32" s="17"/>
      <c r="J32" s="17"/>
      <c r="K32" s="70" t="s">
        <v>92</v>
      </c>
      <c r="L32" s="71" t="s">
        <v>93</v>
      </c>
      <c r="M32" s="75"/>
      <c r="N32" s="75"/>
      <c r="O32" s="75"/>
      <c r="P32" s="72"/>
      <c r="Q32" s="87">
        <f>SUM(E29,Q29)</f>
        <v>0</v>
      </c>
    </row>
    <row r="33" spans="1:17" ht="31.5" customHeight="1">
      <c r="A33" s="103" t="s">
        <v>94</v>
      </c>
      <c r="B33" s="104"/>
      <c r="C33" s="104"/>
      <c r="D33" s="104"/>
      <c r="E33" s="104"/>
      <c r="F33" s="79"/>
      <c r="G33" s="105" t="s">
        <v>95</v>
      </c>
      <c r="H33" s="104"/>
      <c r="I33" s="104"/>
      <c r="J33" s="104"/>
      <c r="K33" s="70" t="s">
        <v>96</v>
      </c>
      <c r="L33" s="74" t="s">
        <v>97</v>
      </c>
      <c r="M33" s="106">
        <v>15</v>
      </c>
      <c r="N33" s="27"/>
      <c r="O33" s="614"/>
      <c r="P33" s="615"/>
      <c r="Q33" s="169"/>
    </row>
    <row r="34" spans="1:17" ht="26.25" customHeight="1" thickBot="1">
      <c r="A34" s="107" t="s">
        <v>722</v>
      </c>
      <c r="B34" s="108"/>
      <c r="C34" s="108"/>
      <c r="D34" s="108"/>
      <c r="E34" s="109"/>
      <c r="F34" s="66"/>
      <c r="G34" s="110"/>
      <c r="H34" s="109"/>
      <c r="I34" s="109"/>
      <c r="J34" s="109"/>
      <c r="K34" s="70" t="s">
        <v>98</v>
      </c>
      <c r="L34" s="74" t="s">
        <v>97</v>
      </c>
      <c r="M34" s="106">
        <v>21</v>
      </c>
      <c r="N34" s="111"/>
      <c r="O34" s="616"/>
      <c r="P34" s="617"/>
      <c r="Q34" s="77">
        <f>PRODUCT(M34*0.01*Q32)</f>
        <v>0</v>
      </c>
    </row>
    <row r="35" spans="1:17" ht="24" customHeight="1" thickBot="1">
      <c r="A35" s="16"/>
      <c r="B35" s="17"/>
      <c r="C35" s="17"/>
      <c r="D35" s="17"/>
      <c r="E35" s="17"/>
      <c r="F35" s="101"/>
      <c r="G35" s="102"/>
      <c r="H35" s="17"/>
      <c r="I35" s="17"/>
      <c r="J35" s="17"/>
      <c r="K35" s="94" t="s">
        <v>99</v>
      </c>
      <c r="L35" s="112" t="s">
        <v>695</v>
      </c>
      <c r="M35" s="90"/>
      <c r="N35" s="17"/>
      <c r="O35" s="90"/>
      <c r="P35" s="91"/>
      <c r="Q35" s="113">
        <f>SUM(Q34,Q32)</f>
        <v>0</v>
      </c>
    </row>
    <row r="36" spans="1:17" ht="23.25" customHeight="1">
      <c r="A36" s="103" t="s">
        <v>94</v>
      </c>
      <c r="B36" s="104"/>
      <c r="C36" s="104"/>
      <c r="D36" s="104"/>
      <c r="E36" s="104"/>
      <c r="F36" s="79"/>
      <c r="G36" s="105" t="s">
        <v>95</v>
      </c>
      <c r="H36" s="104"/>
      <c r="I36" s="104"/>
      <c r="J36" s="104"/>
      <c r="K36" s="60" t="s">
        <v>100</v>
      </c>
      <c r="L36" s="43"/>
      <c r="M36" s="114" t="s">
        <v>501</v>
      </c>
      <c r="N36" s="98"/>
      <c r="O36" s="115"/>
      <c r="P36" s="115"/>
      <c r="Q36" s="116"/>
    </row>
    <row r="37" spans="1:17" ht="20.25" customHeight="1">
      <c r="A37" s="107" t="s">
        <v>724</v>
      </c>
      <c r="B37" s="108"/>
      <c r="C37" s="108"/>
      <c r="D37" s="108"/>
      <c r="E37" s="109"/>
      <c r="F37" s="66"/>
      <c r="G37" s="110"/>
      <c r="H37" s="109"/>
      <c r="I37" s="109"/>
      <c r="J37" s="109"/>
      <c r="K37" s="70" t="s">
        <v>101</v>
      </c>
      <c r="L37" s="71" t="s">
        <v>501</v>
      </c>
      <c r="M37" s="75"/>
      <c r="N37" s="75"/>
      <c r="O37" s="75"/>
      <c r="P37" s="72"/>
      <c r="Q37" s="306"/>
    </row>
    <row r="38" spans="1:17" ht="21" customHeight="1">
      <c r="A38" s="16"/>
      <c r="B38" s="17"/>
      <c r="C38" s="17"/>
      <c r="D38" s="17"/>
      <c r="E38" s="17"/>
      <c r="F38" s="101"/>
      <c r="G38" s="102"/>
      <c r="H38" s="17"/>
      <c r="I38" s="17"/>
      <c r="J38" s="17"/>
      <c r="K38" s="70"/>
      <c r="L38" s="71"/>
      <c r="M38" s="75"/>
      <c r="N38" s="104"/>
      <c r="O38" s="75"/>
      <c r="P38" s="72"/>
      <c r="Q38" s="81"/>
    </row>
    <row r="39" spans="1:17" ht="46.5" customHeight="1" thickBot="1">
      <c r="A39" s="117" t="s">
        <v>94</v>
      </c>
      <c r="B39" s="118"/>
      <c r="C39" s="118"/>
      <c r="D39" s="118"/>
      <c r="E39" s="118"/>
      <c r="F39" s="119"/>
      <c r="G39" s="120" t="s">
        <v>95</v>
      </c>
      <c r="H39" s="118"/>
      <c r="I39" s="118"/>
      <c r="J39" s="118"/>
      <c r="K39" s="121">
        <v>28</v>
      </c>
      <c r="L39" s="122" t="s">
        <v>102</v>
      </c>
      <c r="M39" s="123"/>
      <c r="N39" s="118"/>
      <c r="O39" s="123"/>
      <c r="P39" s="124"/>
      <c r="Q39" s="125"/>
    </row>
  </sheetData>
  <sheetProtection/>
  <mergeCells count="10">
    <mergeCell ref="O33:P33"/>
    <mergeCell ref="O34:P34"/>
    <mergeCell ref="N11:O11"/>
    <mergeCell ref="N12:O12"/>
    <mergeCell ref="N13:O13"/>
    <mergeCell ref="N15:O15"/>
    <mergeCell ref="N6:O6"/>
    <mergeCell ref="N9:O9"/>
    <mergeCell ref="N10:O10"/>
    <mergeCell ref="N16:O16"/>
  </mergeCells>
  <printOptions/>
  <pageMargins left="0.75" right="0.75" top="1" bottom="1" header="0.4921259845" footer="0.4921259845"/>
  <pageSetup horizontalDpi="600" verticalDpi="600" orientation="portrait" paperSize="9" scale="90" r:id="rId1"/>
  <headerFooter alignWithMargins="0">
    <oddFooter>&amp;CStránka &amp;P&amp;R&amp;A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2"/>
  </sheetPr>
  <dimension ref="A1:Q179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6.75390625" style="413" customWidth="1"/>
    <col min="2" max="2" width="29.125" style="413" customWidth="1"/>
    <col min="3" max="3" width="5.50390625" style="413" customWidth="1"/>
    <col min="4" max="4" width="9.875" style="413" customWidth="1"/>
    <col min="5" max="5" width="15.50390625" style="413" customWidth="1"/>
    <col min="6" max="6" width="15.125" style="413" customWidth="1"/>
    <col min="7" max="7" width="16.375" style="413" customWidth="1"/>
    <col min="8" max="8" width="11.75390625" style="413" customWidth="1"/>
    <col min="9" max="16384" width="8.75390625" style="413" customWidth="1"/>
  </cols>
  <sheetData>
    <row r="1" spans="1:7" s="414" customFormat="1" ht="30" customHeight="1" thickBot="1">
      <c r="A1" s="344" t="s">
        <v>505</v>
      </c>
      <c r="B1" s="420" t="s">
        <v>123</v>
      </c>
      <c r="C1" s="421"/>
      <c r="D1" s="422"/>
      <c r="E1" s="422"/>
      <c r="F1" s="422"/>
      <c r="G1" s="423"/>
    </row>
    <row r="2" spans="1:7" s="412" customFormat="1" ht="30" customHeight="1">
      <c r="A2" s="408" t="s">
        <v>124</v>
      </c>
      <c r="B2" s="409" t="s">
        <v>125</v>
      </c>
      <c r="C2" s="410" t="s">
        <v>126</v>
      </c>
      <c r="D2" s="409" t="s">
        <v>127</v>
      </c>
      <c r="E2" s="410" t="s">
        <v>128</v>
      </c>
      <c r="F2" s="409" t="s">
        <v>129</v>
      </c>
      <c r="G2" s="411" t="s">
        <v>421</v>
      </c>
    </row>
    <row r="3" spans="1:8" s="430" customFormat="1" ht="15" customHeight="1">
      <c r="A3" s="424"/>
      <c r="B3" s="425"/>
      <c r="C3" s="345"/>
      <c r="D3" s="346"/>
      <c r="E3" s="426"/>
      <c r="F3" s="427"/>
      <c r="G3" s="428"/>
      <c r="H3" s="429"/>
    </row>
    <row r="4" spans="1:8" s="430" customFormat="1" ht="15" customHeight="1">
      <c r="A4" s="347" t="s">
        <v>130</v>
      </c>
      <c r="B4" s="431" t="s">
        <v>131</v>
      </c>
      <c r="C4" s="348"/>
      <c r="D4" s="349"/>
      <c r="E4" s="438"/>
      <c r="F4" s="439"/>
      <c r="G4" s="527"/>
      <c r="H4" s="429"/>
    </row>
    <row r="5" spans="1:8" ht="55.5" customHeight="1">
      <c r="A5" s="350">
        <v>1</v>
      </c>
      <c r="B5" s="351" t="s">
        <v>132</v>
      </c>
      <c r="C5" s="348" t="s">
        <v>133</v>
      </c>
      <c r="D5" s="352">
        <v>9</v>
      </c>
      <c r="E5" s="353">
        <v>0</v>
      </c>
      <c r="F5" s="353">
        <f>PRODUCT(D5,E5)</f>
        <v>0</v>
      </c>
      <c r="G5" s="528"/>
      <c r="H5" s="414"/>
    </row>
    <row r="6" spans="1:8" ht="15" customHeight="1">
      <c r="A6" s="350">
        <v>2</v>
      </c>
      <c r="B6" s="351" t="s">
        <v>134</v>
      </c>
      <c r="C6" s="348" t="s">
        <v>135</v>
      </c>
      <c r="D6" s="354">
        <v>35</v>
      </c>
      <c r="E6" s="353">
        <v>0</v>
      </c>
      <c r="F6" s="353">
        <f aca="true" t="shared" si="0" ref="F6:F12">PRODUCT(D6,E6)</f>
        <v>0</v>
      </c>
      <c r="G6" s="528"/>
      <c r="H6" s="414"/>
    </row>
    <row r="7" spans="1:8" ht="15" customHeight="1">
      <c r="A7" s="350">
        <v>3</v>
      </c>
      <c r="B7" s="351" t="s">
        <v>136</v>
      </c>
      <c r="C7" s="355" t="s">
        <v>135</v>
      </c>
      <c r="D7" s="432">
        <v>15</v>
      </c>
      <c r="E7" s="353">
        <v>0</v>
      </c>
      <c r="F7" s="433">
        <f t="shared" si="0"/>
        <v>0</v>
      </c>
      <c r="G7" s="528"/>
      <c r="H7" s="414"/>
    </row>
    <row r="8" spans="1:8" ht="15" customHeight="1">
      <c r="A8" s="350">
        <v>4</v>
      </c>
      <c r="B8" s="351" t="s">
        <v>137</v>
      </c>
      <c r="C8" s="355" t="s">
        <v>135</v>
      </c>
      <c r="D8" s="432">
        <v>20</v>
      </c>
      <c r="E8" s="353">
        <v>0</v>
      </c>
      <c r="F8" s="433">
        <f t="shared" si="0"/>
        <v>0</v>
      </c>
      <c r="G8" s="528"/>
      <c r="H8" s="414"/>
    </row>
    <row r="9" spans="1:8" ht="15" customHeight="1">
      <c r="A9" s="350">
        <v>5</v>
      </c>
      <c r="B9" s="351" t="s">
        <v>138</v>
      </c>
      <c r="C9" s="355" t="s">
        <v>139</v>
      </c>
      <c r="D9" s="432">
        <v>29</v>
      </c>
      <c r="E9" s="353">
        <v>0</v>
      </c>
      <c r="F9" s="433">
        <f t="shared" si="0"/>
        <v>0</v>
      </c>
      <c r="G9" s="528"/>
      <c r="H9" s="414"/>
    </row>
    <row r="10" spans="1:8" ht="15" customHeight="1">
      <c r="A10" s="350">
        <v>6</v>
      </c>
      <c r="B10" s="351" t="s">
        <v>140</v>
      </c>
      <c r="C10" s="355" t="s">
        <v>139</v>
      </c>
      <c r="D10" s="432">
        <v>4</v>
      </c>
      <c r="E10" s="353">
        <v>0</v>
      </c>
      <c r="F10" s="433">
        <f t="shared" si="0"/>
        <v>0</v>
      </c>
      <c r="G10" s="528"/>
      <c r="H10" s="414"/>
    </row>
    <row r="11" spans="1:8" ht="28.5" customHeight="1">
      <c r="A11" s="350">
        <v>7</v>
      </c>
      <c r="B11" s="351" t="s">
        <v>141</v>
      </c>
      <c r="C11" s="348" t="s">
        <v>139</v>
      </c>
      <c r="D11" s="354">
        <v>4</v>
      </c>
      <c r="E11" s="353">
        <v>0</v>
      </c>
      <c r="F11" s="353">
        <f t="shared" si="0"/>
        <v>0</v>
      </c>
      <c r="G11" s="528"/>
      <c r="H11" s="414"/>
    </row>
    <row r="12" spans="1:8" ht="24" customHeight="1">
      <c r="A12" s="350">
        <v>8</v>
      </c>
      <c r="B12" s="356" t="s">
        <v>142</v>
      </c>
      <c r="C12" s="348" t="s">
        <v>135</v>
      </c>
      <c r="D12" s="354">
        <f>SUM(D6:D8)</f>
        <v>70</v>
      </c>
      <c r="E12" s="353">
        <v>0</v>
      </c>
      <c r="F12" s="353">
        <f t="shared" si="0"/>
        <v>0</v>
      </c>
      <c r="G12" s="528"/>
      <c r="H12" s="414"/>
    </row>
    <row r="13" spans="1:8" ht="15" customHeight="1">
      <c r="A13" s="350"/>
      <c r="B13" s="351"/>
      <c r="C13" s="348"/>
      <c r="D13" s="434"/>
      <c r="E13" s="353"/>
      <c r="F13" s="433"/>
      <c r="G13" s="528"/>
      <c r="H13" s="414"/>
    </row>
    <row r="14" spans="1:14" s="436" customFormat="1" ht="15" customHeight="1">
      <c r="A14" s="350"/>
      <c r="B14" s="351"/>
      <c r="C14" s="348"/>
      <c r="D14" s="434"/>
      <c r="E14" s="353"/>
      <c r="F14" s="433"/>
      <c r="G14" s="527"/>
      <c r="H14" s="435"/>
      <c r="K14" s="414"/>
      <c r="L14" s="357"/>
      <c r="M14" s="414"/>
      <c r="N14" s="435"/>
    </row>
    <row r="15" spans="1:14" s="436" customFormat="1" ht="15" customHeight="1">
      <c r="A15" s="350"/>
      <c r="B15" s="437" t="s">
        <v>106</v>
      </c>
      <c r="C15" s="348"/>
      <c r="D15" s="349"/>
      <c r="E15" s="438"/>
      <c r="F15" s="439"/>
      <c r="G15" s="527">
        <f>SUM(F5:F14)</f>
        <v>0</v>
      </c>
      <c r="H15" s="435"/>
      <c r="K15" s="414"/>
      <c r="L15" s="357"/>
      <c r="M15" s="414"/>
      <c r="N15" s="435"/>
    </row>
    <row r="16" spans="1:14" s="436" customFormat="1" ht="30" customHeight="1">
      <c r="A16" s="350">
        <v>9</v>
      </c>
      <c r="B16" s="440" t="s">
        <v>143</v>
      </c>
      <c r="C16" s="348" t="s">
        <v>144</v>
      </c>
      <c r="D16" s="358">
        <v>0.0177</v>
      </c>
      <c r="E16" s="529"/>
      <c r="F16" s="439"/>
      <c r="G16" s="527">
        <f>PRODUCT(D16,G15)</f>
        <v>0</v>
      </c>
      <c r="H16" s="435"/>
      <c r="K16" s="414"/>
      <c r="L16" s="357"/>
      <c r="M16" s="414"/>
      <c r="N16" s="435"/>
    </row>
    <row r="17" spans="1:14" s="436" customFormat="1" ht="15" customHeight="1">
      <c r="A17" s="350"/>
      <c r="B17" s="431" t="s">
        <v>145</v>
      </c>
      <c r="C17" s="360"/>
      <c r="D17" s="361"/>
      <c r="E17" s="530"/>
      <c r="F17" s="531"/>
      <c r="G17" s="532">
        <f>SUM(G15:G16)</f>
        <v>0</v>
      </c>
      <c r="H17" s="435"/>
      <c r="K17" s="414"/>
      <c r="L17" s="357"/>
      <c r="M17" s="414"/>
      <c r="N17" s="435"/>
    </row>
    <row r="18" spans="1:14" s="436" customFormat="1" ht="15" customHeight="1">
      <c r="A18" s="350"/>
      <c r="B18" s="441"/>
      <c r="C18" s="442"/>
      <c r="D18" s="362"/>
      <c r="E18" s="363"/>
      <c r="F18" s="363"/>
      <c r="G18" s="527"/>
      <c r="H18" s="435"/>
      <c r="K18" s="414"/>
      <c r="L18" s="357"/>
      <c r="M18" s="414"/>
      <c r="N18" s="435"/>
    </row>
    <row r="19" spans="1:14" s="436" customFormat="1" ht="15" customHeight="1">
      <c r="A19" s="350"/>
      <c r="B19" s="351"/>
      <c r="C19" s="355"/>
      <c r="D19" s="362"/>
      <c r="E19" s="443"/>
      <c r="F19" s="443"/>
      <c r="G19" s="527"/>
      <c r="H19" s="435"/>
      <c r="K19" s="414"/>
      <c r="L19" s="357"/>
      <c r="M19" s="414"/>
      <c r="N19" s="435"/>
    </row>
    <row r="20" spans="1:14" s="436" customFormat="1" ht="15" customHeight="1">
      <c r="A20" s="347" t="s">
        <v>146</v>
      </c>
      <c r="B20" s="444" t="s">
        <v>147</v>
      </c>
      <c r="C20" s="364"/>
      <c r="D20" s="445"/>
      <c r="E20" s="446"/>
      <c r="F20" s="446"/>
      <c r="G20" s="527"/>
      <c r="H20" s="435"/>
      <c r="K20" s="414"/>
      <c r="L20" s="357"/>
      <c r="M20" s="414"/>
      <c r="N20" s="435"/>
    </row>
    <row r="21" spans="1:14" s="436" customFormat="1" ht="15" customHeight="1">
      <c r="A21" s="350"/>
      <c r="B21" s="351"/>
      <c r="C21" s="355"/>
      <c r="D21" s="362"/>
      <c r="E21" s="443"/>
      <c r="F21" s="443"/>
      <c r="G21" s="527"/>
      <c r="H21" s="435"/>
      <c r="K21" s="414"/>
      <c r="L21" s="357"/>
      <c r="M21" s="414"/>
      <c r="N21" s="435"/>
    </row>
    <row r="22" spans="1:14" s="436" customFormat="1" ht="75" customHeight="1">
      <c r="A22" s="350">
        <v>1</v>
      </c>
      <c r="B22" s="440" t="s">
        <v>148</v>
      </c>
      <c r="C22" s="348" t="s">
        <v>133</v>
      </c>
      <c r="D22" s="348">
        <v>6</v>
      </c>
      <c r="E22" s="433">
        <v>0</v>
      </c>
      <c r="F22" s="433">
        <f aca="true" t="shared" si="1" ref="F22:F27">PRODUCT(D22,E22)</f>
        <v>0</v>
      </c>
      <c r="G22" s="447"/>
      <c r="H22" s="435"/>
      <c r="K22" s="435"/>
      <c r="L22" s="435"/>
      <c r="M22" s="435"/>
      <c r="N22" s="435"/>
    </row>
    <row r="23" spans="1:14" s="436" customFormat="1" ht="69.75" customHeight="1">
      <c r="A23" s="350">
        <v>2</v>
      </c>
      <c r="B23" s="440" t="s">
        <v>149</v>
      </c>
      <c r="C23" s="348" t="s">
        <v>133</v>
      </c>
      <c r="D23" s="348">
        <v>1</v>
      </c>
      <c r="E23" s="433">
        <v>0</v>
      </c>
      <c r="F23" s="433">
        <f t="shared" si="1"/>
        <v>0</v>
      </c>
      <c r="G23" s="447"/>
      <c r="H23" s="435"/>
      <c r="K23" s="435"/>
      <c r="L23" s="435"/>
      <c r="M23" s="435"/>
      <c r="N23" s="435"/>
    </row>
    <row r="24" spans="1:14" s="436" customFormat="1" ht="79.5" customHeight="1">
      <c r="A24" s="350">
        <v>3</v>
      </c>
      <c r="B24" s="440" t="s">
        <v>150</v>
      </c>
      <c r="C24" s="348" t="s">
        <v>133</v>
      </c>
      <c r="D24" s="348">
        <v>4</v>
      </c>
      <c r="E24" s="433">
        <v>0</v>
      </c>
      <c r="F24" s="433">
        <f t="shared" si="1"/>
        <v>0</v>
      </c>
      <c r="G24" s="447"/>
      <c r="H24" s="435"/>
      <c r="K24" s="435"/>
      <c r="L24" s="435"/>
      <c r="M24" s="435"/>
      <c r="N24" s="435"/>
    </row>
    <row r="25" spans="1:14" s="436" customFormat="1" ht="93.75" customHeight="1">
      <c r="A25" s="350">
        <v>4</v>
      </c>
      <c r="B25" s="440" t="s">
        <v>151</v>
      </c>
      <c r="C25" s="348" t="s">
        <v>133</v>
      </c>
      <c r="D25" s="348">
        <v>5</v>
      </c>
      <c r="E25" s="433">
        <v>0</v>
      </c>
      <c r="F25" s="433">
        <f t="shared" si="1"/>
        <v>0</v>
      </c>
      <c r="G25" s="447"/>
      <c r="H25" s="435"/>
      <c r="K25" s="435"/>
      <c r="L25" s="435"/>
      <c r="M25" s="435"/>
      <c r="N25" s="435"/>
    </row>
    <row r="26" spans="1:14" s="436" customFormat="1" ht="39.75" customHeight="1">
      <c r="A26" s="350">
        <v>5</v>
      </c>
      <c r="B26" s="448" t="s">
        <v>152</v>
      </c>
      <c r="C26" s="355" t="s">
        <v>135</v>
      </c>
      <c r="D26" s="348">
        <v>3</v>
      </c>
      <c r="E26" s="433">
        <v>0</v>
      </c>
      <c r="F26" s="433">
        <f t="shared" si="1"/>
        <v>0</v>
      </c>
      <c r="G26" s="527"/>
      <c r="H26" s="435"/>
      <c r="K26" s="435"/>
      <c r="L26" s="435"/>
      <c r="M26" s="435"/>
      <c r="N26" s="435"/>
    </row>
    <row r="27" spans="1:14" s="436" customFormat="1" ht="39.75" customHeight="1">
      <c r="A27" s="365">
        <v>6</v>
      </c>
      <c r="B27" s="448" t="s">
        <v>153</v>
      </c>
      <c r="C27" s="355" t="s">
        <v>135</v>
      </c>
      <c r="D27" s="348">
        <v>10</v>
      </c>
      <c r="E27" s="433">
        <v>0</v>
      </c>
      <c r="F27" s="433">
        <f t="shared" si="1"/>
        <v>0</v>
      </c>
      <c r="G27" s="527"/>
      <c r="H27" s="435"/>
      <c r="K27" s="435"/>
      <c r="L27" s="435"/>
      <c r="M27" s="435"/>
      <c r="N27" s="435"/>
    </row>
    <row r="28" spans="1:14" s="436" customFormat="1" ht="15" customHeight="1" thickBot="1">
      <c r="A28" s="366"/>
      <c r="B28" s="449"/>
      <c r="C28" s="449"/>
      <c r="D28" s="449"/>
      <c r="E28" s="449"/>
      <c r="F28" s="449"/>
      <c r="G28" s="450"/>
      <c r="H28" s="435"/>
      <c r="K28" s="435"/>
      <c r="L28" s="435"/>
      <c r="M28" s="435"/>
      <c r="N28" s="435"/>
    </row>
    <row r="29" spans="1:14" s="452" customFormat="1" ht="15" customHeight="1">
      <c r="A29" s="344"/>
      <c r="B29" s="451"/>
      <c r="C29" s="451"/>
      <c r="D29" s="451"/>
      <c r="E29" s="533"/>
      <c r="F29" s="533"/>
      <c r="G29" s="534"/>
      <c r="K29" s="451"/>
      <c r="L29" s="451"/>
      <c r="M29" s="451"/>
      <c r="N29" s="451"/>
    </row>
    <row r="30" spans="1:14" s="436" customFormat="1" ht="15" customHeight="1">
      <c r="A30" s="435"/>
      <c r="B30" s="435"/>
      <c r="C30" s="435"/>
      <c r="D30" s="435"/>
      <c r="E30" s="435"/>
      <c r="F30" s="435"/>
      <c r="G30" s="435"/>
      <c r="K30" s="435"/>
      <c r="L30" s="435"/>
      <c r="M30" s="435"/>
      <c r="N30" s="435"/>
    </row>
    <row r="31" spans="1:14" ht="15" customHeight="1">
      <c r="A31" s="344"/>
      <c r="B31" s="414"/>
      <c r="E31" s="535"/>
      <c r="F31" s="535"/>
      <c r="G31" s="535"/>
      <c r="K31" s="414"/>
      <c r="L31" s="414"/>
      <c r="M31" s="414"/>
      <c r="N31" s="414"/>
    </row>
    <row r="32" spans="1:14" ht="30" customHeight="1" thickBot="1">
      <c r="A32" s="344" t="s">
        <v>154</v>
      </c>
      <c r="B32" s="421" t="s">
        <v>123</v>
      </c>
      <c r="C32" s="453"/>
      <c r="D32" s="414"/>
      <c r="E32" s="536"/>
      <c r="F32" s="536"/>
      <c r="G32" s="534"/>
      <c r="H32" s="414"/>
      <c r="K32" s="414"/>
      <c r="L32" s="414"/>
      <c r="M32" s="414"/>
      <c r="N32" s="414"/>
    </row>
    <row r="33" spans="1:14" s="608" customFormat="1" ht="30" customHeight="1">
      <c r="A33" s="408" t="s">
        <v>124</v>
      </c>
      <c r="B33" s="409" t="s">
        <v>125</v>
      </c>
      <c r="C33" s="410" t="s">
        <v>126</v>
      </c>
      <c r="D33" s="409" t="s">
        <v>127</v>
      </c>
      <c r="E33" s="410" t="s">
        <v>128</v>
      </c>
      <c r="F33" s="409" t="s">
        <v>129</v>
      </c>
      <c r="G33" s="411" t="s">
        <v>421</v>
      </c>
      <c r="K33" s="609"/>
      <c r="L33" s="609"/>
      <c r="M33" s="609"/>
      <c r="N33" s="609"/>
    </row>
    <row r="34" spans="1:14" ht="45" customHeight="1">
      <c r="A34" s="350">
        <v>7</v>
      </c>
      <c r="B34" s="351" t="s">
        <v>155</v>
      </c>
      <c r="C34" s="367" t="s">
        <v>135</v>
      </c>
      <c r="D34" s="368">
        <v>50</v>
      </c>
      <c r="E34" s="537">
        <v>0</v>
      </c>
      <c r="F34" s="537">
        <f>PRODUCT(D34,E34)</f>
        <v>0</v>
      </c>
      <c r="G34" s="454"/>
      <c r="K34" s="414"/>
      <c r="L34" s="414"/>
      <c r="M34" s="414"/>
      <c r="N34" s="414"/>
    </row>
    <row r="35" spans="1:13" ht="45" customHeight="1">
      <c r="A35" s="350">
        <v>8</v>
      </c>
      <c r="B35" s="351" t="s">
        <v>156</v>
      </c>
      <c r="C35" s="367" t="s">
        <v>135</v>
      </c>
      <c r="D35" s="368">
        <v>20</v>
      </c>
      <c r="E35" s="537">
        <v>0</v>
      </c>
      <c r="F35" s="537">
        <f>PRODUCT(D35,E35)</f>
        <v>0</v>
      </c>
      <c r="G35" s="527"/>
      <c r="K35" s="414"/>
      <c r="L35" s="414"/>
      <c r="M35" s="414"/>
    </row>
    <row r="36" spans="1:14" ht="45" customHeight="1">
      <c r="A36" s="350">
        <v>9</v>
      </c>
      <c r="B36" s="351" t="s">
        <v>520</v>
      </c>
      <c r="C36" s="367" t="s">
        <v>135</v>
      </c>
      <c r="D36" s="368">
        <v>46</v>
      </c>
      <c r="E36" s="537">
        <v>0</v>
      </c>
      <c r="F36" s="537">
        <f>PRODUCT(D36,E36)</f>
        <v>0</v>
      </c>
      <c r="G36" s="527"/>
      <c r="N36" s="414"/>
    </row>
    <row r="37" spans="1:17" ht="45" customHeight="1">
      <c r="A37" s="350">
        <v>10</v>
      </c>
      <c r="B37" s="351" t="s">
        <v>521</v>
      </c>
      <c r="C37" s="367" t="s">
        <v>135</v>
      </c>
      <c r="D37" s="368">
        <v>55</v>
      </c>
      <c r="E37" s="537">
        <v>0</v>
      </c>
      <c r="F37" s="537">
        <f>PRODUCT(D37,E37)</f>
        <v>0</v>
      </c>
      <c r="G37" s="527"/>
      <c r="N37" s="414"/>
      <c r="O37" s="414"/>
      <c r="P37" s="414"/>
      <c r="Q37" s="414"/>
    </row>
    <row r="38" spans="1:17" ht="45" customHeight="1">
      <c r="A38" s="350">
        <v>11</v>
      </c>
      <c r="B38" s="351" t="s">
        <v>522</v>
      </c>
      <c r="C38" s="367" t="s">
        <v>135</v>
      </c>
      <c r="D38" s="368">
        <v>250</v>
      </c>
      <c r="E38" s="537">
        <v>0</v>
      </c>
      <c r="F38" s="537">
        <f>PRODUCT(D38,E38)</f>
        <v>0</v>
      </c>
      <c r="G38" s="527"/>
      <c r="N38" s="414"/>
      <c r="O38" s="414"/>
      <c r="P38" s="414"/>
      <c r="Q38" s="414"/>
    </row>
    <row r="39" spans="1:17" ht="54" customHeight="1">
      <c r="A39" s="350"/>
      <c r="B39" s="351" t="s">
        <v>523</v>
      </c>
      <c r="C39" s="369"/>
      <c r="D39" s="370"/>
      <c r="E39" s="538"/>
      <c r="F39" s="538"/>
      <c r="G39" s="527"/>
      <c r="N39" s="414"/>
      <c r="O39" s="414"/>
      <c r="P39" s="414"/>
      <c r="Q39" s="414"/>
    </row>
    <row r="40" spans="1:7" ht="45" customHeight="1">
      <c r="A40" s="350">
        <v>12</v>
      </c>
      <c r="B40" s="351" t="s">
        <v>524</v>
      </c>
      <c r="C40" s="348" t="s">
        <v>135</v>
      </c>
      <c r="D40" s="349">
        <v>35</v>
      </c>
      <c r="E40" s="353">
        <v>0</v>
      </c>
      <c r="F40" s="353">
        <f aca="true" t="shared" si="2" ref="F40:F46">PRODUCT(D40,E40)</f>
        <v>0</v>
      </c>
      <c r="G40" s="539"/>
    </row>
    <row r="41" spans="1:7" ht="45" customHeight="1">
      <c r="A41" s="350">
        <v>13</v>
      </c>
      <c r="B41" s="351" t="s">
        <v>525</v>
      </c>
      <c r="C41" s="348" t="s">
        <v>135</v>
      </c>
      <c r="D41" s="349">
        <v>23</v>
      </c>
      <c r="E41" s="353">
        <v>0</v>
      </c>
      <c r="F41" s="353">
        <f t="shared" si="2"/>
        <v>0</v>
      </c>
      <c r="G41" s="539"/>
    </row>
    <row r="42" spans="1:9" ht="45" customHeight="1">
      <c r="A42" s="350">
        <v>14</v>
      </c>
      <c r="B42" s="351" t="s">
        <v>526</v>
      </c>
      <c r="C42" s="348" t="s">
        <v>135</v>
      </c>
      <c r="D42" s="349">
        <v>53</v>
      </c>
      <c r="E42" s="353">
        <v>0</v>
      </c>
      <c r="F42" s="353">
        <f t="shared" si="2"/>
        <v>0</v>
      </c>
      <c r="G42" s="539"/>
      <c r="H42" s="455"/>
      <c r="I42" s="455"/>
    </row>
    <row r="43" spans="1:9" ht="45" customHeight="1">
      <c r="A43" s="350">
        <v>15</v>
      </c>
      <c r="B43" s="351" t="s">
        <v>527</v>
      </c>
      <c r="C43" s="348" t="s">
        <v>135</v>
      </c>
      <c r="D43" s="349">
        <v>105</v>
      </c>
      <c r="E43" s="353">
        <v>0</v>
      </c>
      <c r="F43" s="353">
        <f t="shared" si="2"/>
        <v>0</v>
      </c>
      <c r="G43" s="527"/>
      <c r="H43" s="455"/>
      <c r="I43" s="455"/>
    </row>
    <row r="44" spans="1:8" ht="45" customHeight="1">
      <c r="A44" s="350">
        <v>16</v>
      </c>
      <c r="B44" s="351" t="s">
        <v>528</v>
      </c>
      <c r="C44" s="348" t="s">
        <v>135</v>
      </c>
      <c r="D44" s="349">
        <v>131</v>
      </c>
      <c r="E44" s="353">
        <v>0</v>
      </c>
      <c r="F44" s="353">
        <f t="shared" si="2"/>
        <v>0</v>
      </c>
      <c r="G44" s="527"/>
      <c r="H44" s="414"/>
    </row>
    <row r="45" spans="1:8" ht="30" customHeight="1">
      <c r="A45" s="365">
        <v>17</v>
      </c>
      <c r="B45" s="351" t="s">
        <v>529</v>
      </c>
      <c r="C45" s="348" t="s">
        <v>139</v>
      </c>
      <c r="D45" s="349">
        <v>87</v>
      </c>
      <c r="E45" s="353">
        <v>0</v>
      </c>
      <c r="F45" s="540">
        <f t="shared" si="2"/>
        <v>0</v>
      </c>
      <c r="G45" s="527"/>
      <c r="H45" s="414"/>
    </row>
    <row r="46" spans="1:8" ht="30" customHeight="1">
      <c r="A46" s="365">
        <v>18</v>
      </c>
      <c r="B46" s="456" t="s">
        <v>530</v>
      </c>
      <c r="C46" s="371" t="s">
        <v>139</v>
      </c>
      <c r="D46" s="371">
        <v>3</v>
      </c>
      <c r="E46" s="541">
        <v>0</v>
      </c>
      <c r="F46" s="542">
        <f t="shared" si="2"/>
        <v>0</v>
      </c>
      <c r="G46" s="527"/>
      <c r="H46" s="414"/>
    </row>
    <row r="47" spans="1:8" ht="30" customHeight="1">
      <c r="A47" s="365">
        <v>19</v>
      </c>
      <c r="B47" s="440" t="s">
        <v>531</v>
      </c>
      <c r="C47" s="348" t="s">
        <v>139</v>
      </c>
      <c r="D47" s="348">
        <v>6</v>
      </c>
      <c r="E47" s="542">
        <v>0</v>
      </c>
      <c r="F47" s="433">
        <f aca="true" t="shared" si="3" ref="F47:F56">PRODUCT(D47,E47)</f>
        <v>0</v>
      </c>
      <c r="G47" s="527"/>
      <c r="H47" s="414"/>
    </row>
    <row r="48" spans="1:8" ht="30" customHeight="1">
      <c r="A48" s="365">
        <v>20</v>
      </c>
      <c r="B48" s="440" t="s">
        <v>590</v>
      </c>
      <c r="C48" s="348" t="s">
        <v>139</v>
      </c>
      <c r="D48" s="348">
        <v>2</v>
      </c>
      <c r="E48" s="542">
        <v>0</v>
      </c>
      <c r="F48" s="433">
        <f t="shared" si="3"/>
        <v>0</v>
      </c>
      <c r="G48" s="527"/>
      <c r="H48" s="414"/>
    </row>
    <row r="49" spans="1:8" ht="28.5" customHeight="1">
      <c r="A49" s="365">
        <v>21</v>
      </c>
      <c r="B49" s="440" t="s">
        <v>532</v>
      </c>
      <c r="C49" s="348" t="s">
        <v>139</v>
      </c>
      <c r="D49" s="348">
        <v>1</v>
      </c>
      <c r="E49" s="542">
        <v>0</v>
      </c>
      <c r="F49" s="433">
        <f t="shared" si="3"/>
        <v>0</v>
      </c>
      <c r="G49" s="527"/>
      <c r="H49" s="414"/>
    </row>
    <row r="50" spans="1:8" ht="28.5" customHeight="1">
      <c r="A50" s="365">
        <v>22</v>
      </c>
      <c r="B50" s="440" t="s">
        <v>533</v>
      </c>
      <c r="C50" s="348" t="s">
        <v>139</v>
      </c>
      <c r="D50" s="348">
        <v>1</v>
      </c>
      <c r="E50" s="542">
        <v>0</v>
      </c>
      <c r="F50" s="433">
        <f t="shared" si="3"/>
        <v>0</v>
      </c>
      <c r="G50" s="527"/>
      <c r="H50" s="414"/>
    </row>
    <row r="51" spans="1:8" ht="54.75" customHeight="1">
      <c r="A51" s="350">
        <v>23</v>
      </c>
      <c r="B51" s="440" t="s">
        <v>534</v>
      </c>
      <c r="C51" s="348" t="s">
        <v>139</v>
      </c>
      <c r="D51" s="348">
        <v>4</v>
      </c>
      <c r="E51" s="541">
        <v>0</v>
      </c>
      <c r="F51" s="353">
        <f t="shared" si="3"/>
        <v>0</v>
      </c>
      <c r="G51" s="527"/>
      <c r="H51" s="414"/>
    </row>
    <row r="52" spans="1:8" ht="15.75" customHeight="1">
      <c r="A52" s="350">
        <v>24</v>
      </c>
      <c r="B52" s="440" t="s">
        <v>535</v>
      </c>
      <c r="C52" s="372" t="s">
        <v>139</v>
      </c>
      <c r="D52" s="371">
        <v>40</v>
      </c>
      <c r="E52" s="353">
        <v>0</v>
      </c>
      <c r="F52" s="433">
        <f t="shared" si="3"/>
        <v>0</v>
      </c>
      <c r="G52" s="527"/>
      <c r="H52" s="414"/>
    </row>
    <row r="53" spans="1:8" ht="15.75" customHeight="1">
      <c r="A53" s="350">
        <v>25</v>
      </c>
      <c r="B53" s="440" t="s">
        <v>536</v>
      </c>
      <c r="C53" s="372" t="s">
        <v>139</v>
      </c>
      <c r="D53" s="371">
        <v>5</v>
      </c>
      <c r="E53" s="353">
        <v>0</v>
      </c>
      <c r="F53" s="433">
        <f t="shared" si="3"/>
        <v>0</v>
      </c>
      <c r="G53" s="527"/>
      <c r="H53" s="414"/>
    </row>
    <row r="54" spans="1:8" ht="15.75" customHeight="1">
      <c r="A54" s="350">
        <v>26</v>
      </c>
      <c r="B54" s="440" t="s">
        <v>537</v>
      </c>
      <c r="C54" s="372" t="s">
        <v>139</v>
      </c>
      <c r="D54" s="371">
        <v>20</v>
      </c>
      <c r="E54" s="353">
        <v>0</v>
      </c>
      <c r="F54" s="433">
        <f t="shared" si="3"/>
        <v>0</v>
      </c>
      <c r="G54" s="457"/>
      <c r="H54" s="414"/>
    </row>
    <row r="55" spans="1:8" ht="15.75" customHeight="1">
      <c r="A55" s="350">
        <v>27</v>
      </c>
      <c r="B55" s="440" t="s">
        <v>538</v>
      </c>
      <c r="C55" s="372" t="s">
        <v>139</v>
      </c>
      <c r="D55" s="371">
        <v>2</v>
      </c>
      <c r="E55" s="353">
        <v>0</v>
      </c>
      <c r="F55" s="433">
        <f t="shared" si="3"/>
        <v>0</v>
      </c>
      <c r="G55" s="457"/>
      <c r="H55" s="414"/>
    </row>
    <row r="56" spans="1:7" ht="15" customHeight="1" thickBot="1">
      <c r="A56" s="366">
        <v>28</v>
      </c>
      <c r="B56" s="458" t="s">
        <v>539</v>
      </c>
      <c r="C56" s="373" t="s">
        <v>139</v>
      </c>
      <c r="D56" s="374">
        <v>4</v>
      </c>
      <c r="E56" s="543">
        <v>0</v>
      </c>
      <c r="F56" s="544">
        <f t="shared" si="3"/>
        <v>0</v>
      </c>
      <c r="G56" s="459"/>
    </row>
    <row r="57" spans="1:7" ht="15" customHeight="1">
      <c r="A57" s="344"/>
      <c r="B57" s="460"/>
      <c r="C57" s="344"/>
      <c r="D57" s="344"/>
      <c r="E57" s="545"/>
      <c r="F57" s="545"/>
      <c r="G57" s="461"/>
    </row>
    <row r="58" spans="1:7" ht="15" customHeight="1">
      <c r="A58" s="344"/>
      <c r="B58" s="460"/>
      <c r="C58" s="344"/>
      <c r="D58" s="344"/>
      <c r="E58" s="546"/>
      <c r="F58" s="545"/>
      <c r="G58" s="461"/>
    </row>
    <row r="59" spans="1:7" s="415" customFormat="1" ht="30" customHeight="1" thickBot="1">
      <c r="A59" s="344" t="s">
        <v>540</v>
      </c>
      <c r="B59" s="421" t="s">
        <v>123</v>
      </c>
      <c r="C59" s="421"/>
      <c r="D59" s="422"/>
      <c r="E59" s="547"/>
      <c r="F59" s="547"/>
      <c r="G59" s="548"/>
    </row>
    <row r="60" spans="1:7" s="416" customFormat="1" ht="30" customHeight="1">
      <c r="A60" s="408" t="s">
        <v>124</v>
      </c>
      <c r="B60" s="409" t="s">
        <v>125</v>
      </c>
      <c r="C60" s="410" t="s">
        <v>126</v>
      </c>
      <c r="D60" s="409" t="s">
        <v>127</v>
      </c>
      <c r="E60" s="410" t="s">
        <v>128</v>
      </c>
      <c r="F60" s="409" t="s">
        <v>129</v>
      </c>
      <c r="G60" s="411" t="s">
        <v>421</v>
      </c>
    </row>
    <row r="61" spans="1:7" s="415" customFormat="1" ht="15" customHeight="1">
      <c r="A61" s="462"/>
      <c r="B61" s="463"/>
      <c r="C61" s="464"/>
      <c r="D61" s="463"/>
      <c r="E61" s="375"/>
      <c r="F61" s="463"/>
      <c r="G61" s="454"/>
    </row>
    <row r="62" spans="1:7" s="415" customFormat="1" ht="40.5" customHeight="1">
      <c r="A62" s="350">
        <v>29</v>
      </c>
      <c r="B62" s="440" t="s">
        <v>591</v>
      </c>
      <c r="C62" s="372" t="s">
        <v>139</v>
      </c>
      <c r="D62" s="371">
        <v>4</v>
      </c>
      <c r="E62" s="353">
        <v>0</v>
      </c>
      <c r="F62" s="433">
        <f aca="true" t="shared" si="4" ref="F62:F70">PRODUCT(D62,E62)</f>
        <v>0</v>
      </c>
      <c r="G62" s="465"/>
    </row>
    <row r="63" spans="1:7" s="415" customFormat="1" ht="40.5" customHeight="1">
      <c r="A63" s="365">
        <v>30</v>
      </c>
      <c r="B63" s="440" t="s">
        <v>541</v>
      </c>
      <c r="C63" s="348" t="s">
        <v>133</v>
      </c>
      <c r="D63" s="348">
        <v>1</v>
      </c>
      <c r="E63" s="542">
        <v>0</v>
      </c>
      <c r="F63" s="433">
        <f t="shared" si="4"/>
        <v>0</v>
      </c>
      <c r="G63" s="465"/>
    </row>
    <row r="64" spans="1:7" s="415" customFormat="1" ht="54.75" customHeight="1">
      <c r="A64" s="365">
        <v>31</v>
      </c>
      <c r="B64" s="466" t="s">
        <v>542</v>
      </c>
      <c r="C64" s="348" t="s">
        <v>133</v>
      </c>
      <c r="D64" s="348">
        <v>1</v>
      </c>
      <c r="E64" s="542">
        <v>0</v>
      </c>
      <c r="F64" s="433">
        <f t="shared" si="4"/>
        <v>0</v>
      </c>
      <c r="G64" s="467"/>
    </row>
    <row r="65" spans="1:7" s="415" customFormat="1" ht="45.75" customHeight="1">
      <c r="A65" s="376">
        <v>32</v>
      </c>
      <c r="B65" s="440" t="s">
        <v>543</v>
      </c>
      <c r="C65" s="348" t="s">
        <v>139</v>
      </c>
      <c r="D65" s="349">
        <v>6</v>
      </c>
      <c r="E65" s="433">
        <v>0</v>
      </c>
      <c r="F65" s="433">
        <f t="shared" si="4"/>
        <v>0</v>
      </c>
      <c r="G65" s="457"/>
    </row>
    <row r="66" spans="1:8" s="415" customFormat="1" ht="30" customHeight="1">
      <c r="A66" s="377">
        <v>33</v>
      </c>
      <c r="B66" s="440" t="s">
        <v>544</v>
      </c>
      <c r="C66" s="348" t="s">
        <v>135</v>
      </c>
      <c r="D66" s="349">
        <f>SUM(D26:D27,D34:D38,D40:D44)</f>
        <v>781</v>
      </c>
      <c r="E66" s="433">
        <v>0</v>
      </c>
      <c r="F66" s="433">
        <f t="shared" si="4"/>
        <v>0</v>
      </c>
      <c r="G66" s="457"/>
      <c r="H66" s="415">
        <v>0</v>
      </c>
    </row>
    <row r="67" spans="1:7" s="415" customFormat="1" ht="40.5" customHeight="1">
      <c r="A67" s="377">
        <v>34</v>
      </c>
      <c r="B67" s="456" t="s">
        <v>545</v>
      </c>
      <c r="C67" s="355" t="s">
        <v>135</v>
      </c>
      <c r="D67" s="378">
        <f>SUM(D66,400)</f>
        <v>1181</v>
      </c>
      <c r="E67" s="542">
        <v>0</v>
      </c>
      <c r="F67" s="542">
        <f t="shared" si="4"/>
        <v>0</v>
      </c>
      <c r="G67" s="457"/>
    </row>
    <row r="68" spans="1:7" s="415" customFormat="1" ht="27" customHeight="1">
      <c r="A68" s="377">
        <v>35</v>
      </c>
      <c r="B68" s="456" t="s">
        <v>546</v>
      </c>
      <c r="C68" s="355" t="s">
        <v>139</v>
      </c>
      <c r="D68" s="355">
        <v>1</v>
      </c>
      <c r="E68" s="542">
        <v>0</v>
      </c>
      <c r="F68" s="542">
        <f t="shared" si="4"/>
        <v>0</v>
      </c>
      <c r="G68" s="457"/>
    </row>
    <row r="69" spans="1:7" s="415" customFormat="1" ht="42" customHeight="1">
      <c r="A69" s="377">
        <v>36</v>
      </c>
      <c r="B69" s="440" t="s">
        <v>172</v>
      </c>
      <c r="C69" s="348" t="s">
        <v>139</v>
      </c>
      <c r="D69" s="355">
        <v>1</v>
      </c>
      <c r="E69" s="542">
        <v>0</v>
      </c>
      <c r="F69" s="542">
        <f t="shared" si="4"/>
        <v>0</v>
      </c>
      <c r="G69" s="527"/>
    </row>
    <row r="70" spans="1:7" s="415" customFormat="1" ht="30" customHeight="1">
      <c r="A70" s="377">
        <v>36</v>
      </c>
      <c r="B70" s="440" t="s">
        <v>173</v>
      </c>
      <c r="C70" s="348" t="s">
        <v>139</v>
      </c>
      <c r="D70" s="355">
        <v>1</v>
      </c>
      <c r="E70" s="542">
        <v>0</v>
      </c>
      <c r="F70" s="542">
        <f t="shared" si="4"/>
        <v>0</v>
      </c>
      <c r="G70" s="527"/>
    </row>
    <row r="71" spans="1:7" s="415" customFormat="1" ht="15" customHeight="1">
      <c r="A71" s="377"/>
      <c r="B71" s="440"/>
      <c r="C71" s="348"/>
      <c r="D71" s="355"/>
      <c r="E71" s="542"/>
      <c r="F71" s="542"/>
      <c r="G71" s="527"/>
    </row>
    <row r="72" spans="1:16" s="415" customFormat="1" ht="15" customHeight="1">
      <c r="A72" s="376"/>
      <c r="B72" s="351" t="s">
        <v>174</v>
      </c>
      <c r="C72" s="348"/>
      <c r="D72" s="349"/>
      <c r="E72" s="353"/>
      <c r="F72" s="433"/>
      <c r="G72" s="549">
        <f>SUM(F22:F28,F34:F56,F61:F72)</f>
        <v>0</v>
      </c>
      <c r="N72" s="413"/>
      <c r="O72" s="413"/>
      <c r="P72" s="413"/>
    </row>
    <row r="73" spans="1:7" s="415" customFormat="1" ht="29.25" customHeight="1">
      <c r="A73" s="376">
        <v>37</v>
      </c>
      <c r="B73" s="440" t="s">
        <v>175</v>
      </c>
      <c r="C73" s="348" t="s">
        <v>144</v>
      </c>
      <c r="D73" s="359">
        <v>0.0107</v>
      </c>
      <c r="E73" s="433"/>
      <c r="F73" s="433"/>
      <c r="G73" s="527">
        <f>PRODUCT(G72,D73)</f>
        <v>0</v>
      </c>
    </row>
    <row r="74" spans="1:7" s="415" customFormat="1" ht="15" customHeight="1">
      <c r="A74" s="350"/>
      <c r="B74" s="431" t="s">
        <v>176</v>
      </c>
      <c r="C74" s="360"/>
      <c r="D74" s="361"/>
      <c r="E74" s="550"/>
      <c r="F74" s="550"/>
      <c r="G74" s="532">
        <f>SUM(G72,G73)</f>
        <v>0</v>
      </c>
    </row>
    <row r="75" spans="1:7" s="415" customFormat="1" ht="15" customHeight="1">
      <c r="A75" s="350"/>
      <c r="B75" s="431"/>
      <c r="C75" s="360"/>
      <c r="D75" s="361"/>
      <c r="E75" s="550"/>
      <c r="F75" s="550"/>
      <c r="G75" s="532"/>
    </row>
    <row r="76" spans="1:7" s="415" customFormat="1" ht="15" customHeight="1">
      <c r="A76" s="350"/>
      <c r="B76" s="431"/>
      <c r="C76" s="360"/>
      <c r="D76" s="361"/>
      <c r="E76" s="550"/>
      <c r="F76" s="550"/>
      <c r="G76" s="532"/>
    </row>
    <row r="77" spans="1:7" s="415" customFormat="1" ht="15" customHeight="1">
      <c r="A77" s="347" t="s">
        <v>177</v>
      </c>
      <c r="B77" s="468" t="s">
        <v>178</v>
      </c>
      <c r="C77" s="348"/>
      <c r="D77" s="349"/>
      <c r="E77" s="433"/>
      <c r="F77" s="433"/>
      <c r="G77" s="527"/>
    </row>
    <row r="78" spans="1:7" s="415" customFormat="1" ht="45" customHeight="1">
      <c r="A78" s="379">
        <v>1</v>
      </c>
      <c r="B78" s="351" t="s">
        <v>179</v>
      </c>
      <c r="C78" s="367" t="s">
        <v>133</v>
      </c>
      <c r="D78" s="368">
        <v>3</v>
      </c>
      <c r="E78" s="537">
        <v>0</v>
      </c>
      <c r="F78" s="551">
        <f>PRODUCT(D78,E78)</f>
        <v>0</v>
      </c>
      <c r="G78" s="527"/>
    </row>
    <row r="79" spans="1:7" s="415" customFormat="1" ht="45" customHeight="1">
      <c r="A79" s="379">
        <v>2</v>
      </c>
      <c r="B79" s="351" t="s">
        <v>180</v>
      </c>
      <c r="C79" s="367" t="s">
        <v>133</v>
      </c>
      <c r="D79" s="368">
        <v>2</v>
      </c>
      <c r="E79" s="537">
        <v>0</v>
      </c>
      <c r="F79" s="551">
        <f>PRODUCT(D79,E79)</f>
        <v>0</v>
      </c>
      <c r="G79" s="552"/>
    </row>
    <row r="80" spans="1:7" s="415" customFormat="1" ht="45" customHeight="1">
      <c r="A80" s="379">
        <v>3</v>
      </c>
      <c r="B80" s="351" t="s">
        <v>181</v>
      </c>
      <c r="C80" s="369" t="s">
        <v>133</v>
      </c>
      <c r="D80" s="370">
        <v>4</v>
      </c>
      <c r="E80" s="538">
        <v>0</v>
      </c>
      <c r="F80" s="553">
        <f>PRODUCT(D80,E80)</f>
        <v>0</v>
      </c>
      <c r="G80" s="552"/>
    </row>
    <row r="81" spans="1:8" s="415" customFormat="1" ht="54.75" customHeight="1">
      <c r="A81" s="379">
        <v>4</v>
      </c>
      <c r="B81" s="351" t="s">
        <v>182</v>
      </c>
      <c r="C81" s="369" t="s">
        <v>133</v>
      </c>
      <c r="D81" s="370">
        <v>4</v>
      </c>
      <c r="E81" s="538">
        <v>0</v>
      </c>
      <c r="F81" s="553">
        <f>PRODUCT(D81,E81)</f>
        <v>0</v>
      </c>
      <c r="G81" s="552"/>
      <c r="H81" s="461"/>
    </row>
    <row r="82" spans="1:8" s="415" customFormat="1" ht="54.75" customHeight="1">
      <c r="A82" s="380">
        <v>5</v>
      </c>
      <c r="B82" s="351" t="s">
        <v>183</v>
      </c>
      <c r="C82" s="367" t="s">
        <v>133</v>
      </c>
      <c r="D82" s="368">
        <v>4</v>
      </c>
      <c r="E82" s="537">
        <v>0</v>
      </c>
      <c r="F82" s="551">
        <f>PRODUCT(D82,E82)</f>
        <v>0</v>
      </c>
      <c r="G82" s="554"/>
      <c r="H82" s="413"/>
    </row>
    <row r="83" spans="1:8" s="473" customFormat="1" ht="15" customHeight="1" thickBot="1">
      <c r="A83" s="366"/>
      <c r="B83" s="469"/>
      <c r="C83" s="381"/>
      <c r="D83" s="382"/>
      <c r="E83" s="555"/>
      <c r="F83" s="556"/>
      <c r="G83" s="557"/>
      <c r="H83" s="413"/>
    </row>
    <row r="84" spans="1:9" s="473" customFormat="1" ht="15" customHeight="1">
      <c r="A84" s="383"/>
      <c r="B84" s="474"/>
      <c r="C84" s="384"/>
      <c r="D84" s="385"/>
      <c r="E84" s="558"/>
      <c r="F84" s="559"/>
      <c r="G84" s="560"/>
      <c r="H84" s="475"/>
      <c r="I84" s="436"/>
    </row>
    <row r="85" spans="1:9" s="473" customFormat="1" ht="15" customHeight="1">
      <c r="A85" s="386"/>
      <c r="B85" s="476" t="s">
        <v>105</v>
      </c>
      <c r="C85" s="387"/>
      <c r="D85" s="388"/>
      <c r="E85" s="561"/>
      <c r="F85" s="562"/>
      <c r="G85" s="563"/>
      <c r="H85" s="475"/>
      <c r="I85" s="436"/>
    </row>
    <row r="86" spans="1:9" s="473" customFormat="1" ht="30" customHeight="1" thickBot="1">
      <c r="A86" s="344" t="s">
        <v>184</v>
      </c>
      <c r="B86" s="421" t="s">
        <v>123</v>
      </c>
      <c r="C86" s="421"/>
      <c r="D86" s="422"/>
      <c r="E86" s="547"/>
      <c r="F86" s="547"/>
      <c r="G86" s="548"/>
      <c r="H86" s="415"/>
      <c r="I86" s="436"/>
    </row>
    <row r="87" spans="1:9" s="418" customFormat="1" ht="30" customHeight="1">
      <c r="A87" s="408" t="s">
        <v>124</v>
      </c>
      <c r="B87" s="409" t="s">
        <v>125</v>
      </c>
      <c r="C87" s="410" t="s">
        <v>126</v>
      </c>
      <c r="D87" s="409" t="s">
        <v>127</v>
      </c>
      <c r="E87" s="410" t="s">
        <v>128</v>
      </c>
      <c r="F87" s="409" t="s">
        <v>129</v>
      </c>
      <c r="G87" s="411" t="s">
        <v>421</v>
      </c>
      <c r="H87" s="416"/>
      <c r="I87" s="417"/>
    </row>
    <row r="88" spans="1:8" s="473" customFormat="1" ht="15" customHeight="1">
      <c r="A88" s="389"/>
      <c r="B88" s="461"/>
      <c r="C88" s="390"/>
      <c r="D88" s="390"/>
      <c r="E88" s="564"/>
      <c r="F88" s="564"/>
      <c r="G88" s="477"/>
      <c r="H88" s="415"/>
    </row>
    <row r="89" spans="1:8" ht="80.25" customHeight="1">
      <c r="A89" s="380">
        <v>6</v>
      </c>
      <c r="B89" s="351" t="s">
        <v>185</v>
      </c>
      <c r="C89" s="367" t="s">
        <v>133</v>
      </c>
      <c r="D89" s="368">
        <v>4</v>
      </c>
      <c r="E89" s="537">
        <v>0</v>
      </c>
      <c r="F89" s="551">
        <f aca="true" t="shared" si="5" ref="F89:F96">PRODUCT(D89,E89)</f>
        <v>0</v>
      </c>
      <c r="G89" s="554"/>
      <c r="H89" s="415"/>
    </row>
    <row r="90" spans="1:8" ht="66.75" customHeight="1">
      <c r="A90" s="380">
        <v>7</v>
      </c>
      <c r="B90" s="351" t="s">
        <v>186</v>
      </c>
      <c r="C90" s="367" t="s">
        <v>133</v>
      </c>
      <c r="D90" s="368">
        <v>25</v>
      </c>
      <c r="E90" s="537">
        <v>0</v>
      </c>
      <c r="F90" s="551">
        <f t="shared" si="5"/>
        <v>0</v>
      </c>
      <c r="G90" s="554"/>
      <c r="H90" s="415"/>
    </row>
    <row r="91" spans="1:8" ht="65.25" customHeight="1">
      <c r="A91" s="379">
        <v>8</v>
      </c>
      <c r="B91" s="351" t="s">
        <v>187</v>
      </c>
      <c r="C91" s="348" t="s">
        <v>133</v>
      </c>
      <c r="D91" s="349">
        <v>7</v>
      </c>
      <c r="E91" s="353">
        <v>0</v>
      </c>
      <c r="F91" s="353">
        <f t="shared" si="5"/>
        <v>0</v>
      </c>
      <c r="G91" s="552"/>
      <c r="H91" s="415"/>
    </row>
    <row r="92" spans="1:8" ht="54.75" customHeight="1">
      <c r="A92" s="379">
        <v>9</v>
      </c>
      <c r="B92" s="351" t="s">
        <v>188</v>
      </c>
      <c r="C92" s="348" t="s">
        <v>133</v>
      </c>
      <c r="D92" s="349">
        <v>7</v>
      </c>
      <c r="E92" s="353">
        <v>0</v>
      </c>
      <c r="F92" s="353">
        <f t="shared" si="5"/>
        <v>0</v>
      </c>
      <c r="G92" s="552"/>
      <c r="H92" s="415"/>
    </row>
    <row r="93" spans="1:8" ht="37.5">
      <c r="A93" s="379">
        <v>10</v>
      </c>
      <c r="B93" s="478" t="s">
        <v>189</v>
      </c>
      <c r="C93" s="348" t="s">
        <v>133</v>
      </c>
      <c r="D93" s="349">
        <v>25</v>
      </c>
      <c r="E93" s="353">
        <v>0</v>
      </c>
      <c r="F93" s="353">
        <f t="shared" si="5"/>
        <v>0</v>
      </c>
      <c r="G93" s="554"/>
      <c r="H93" s="415"/>
    </row>
    <row r="94" spans="1:8" ht="37.5">
      <c r="A94" s="379">
        <v>11</v>
      </c>
      <c r="B94" s="478" t="s">
        <v>561</v>
      </c>
      <c r="C94" s="348" t="s">
        <v>139</v>
      </c>
      <c r="D94" s="349">
        <v>8</v>
      </c>
      <c r="E94" s="353">
        <v>0</v>
      </c>
      <c r="F94" s="353">
        <f t="shared" si="5"/>
        <v>0</v>
      </c>
      <c r="G94" s="552"/>
      <c r="H94" s="415"/>
    </row>
    <row r="95" spans="1:8" ht="37.5">
      <c r="A95" s="380">
        <v>12</v>
      </c>
      <c r="B95" s="478" t="s">
        <v>562</v>
      </c>
      <c r="C95" s="348" t="s">
        <v>139</v>
      </c>
      <c r="D95" s="349">
        <v>4</v>
      </c>
      <c r="E95" s="353">
        <v>0</v>
      </c>
      <c r="F95" s="353">
        <f t="shared" si="5"/>
        <v>0</v>
      </c>
      <c r="G95" s="552"/>
      <c r="H95" s="415"/>
    </row>
    <row r="96" spans="1:8" ht="37.5">
      <c r="A96" s="380">
        <v>13</v>
      </c>
      <c r="B96" s="478" t="s">
        <v>563</v>
      </c>
      <c r="C96" s="348" t="s">
        <v>139</v>
      </c>
      <c r="D96" s="349">
        <v>28</v>
      </c>
      <c r="E96" s="353">
        <v>0</v>
      </c>
      <c r="F96" s="353">
        <f t="shared" si="5"/>
        <v>0</v>
      </c>
      <c r="G96" s="552"/>
      <c r="H96" s="415"/>
    </row>
    <row r="97" spans="1:8" ht="12">
      <c r="A97" s="391"/>
      <c r="B97" s="478"/>
      <c r="C97" s="348"/>
      <c r="D97" s="349"/>
      <c r="E97" s="353"/>
      <c r="F97" s="353"/>
      <c r="G97" s="552"/>
      <c r="H97" s="415"/>
    </row>
    <row r="98" spans="1:8" ht="12">
      <c r="A98" s="379"/>
      <c r="B98" s="479" t="s">
        <v>106</v>
      </c>
      <c r="C98" s="348"/>
      <c r="D98" s="349"/>
      <c r="E98" s="433"/>
      <c r="F98" s="433"/>
      <c r="G98" s="527">
        <f>SUM(F89:F95)</f>
        <v>0</v>
      </c>
      <c r="H98" s="415"/>
    </row>
    <row r="99" spans="1:8" ht="24.75">
      <c r="A99" s="380">
        <v>14</v>
      </c>
      <c r="B99" s="440" t="s">
        <v>564</v>
      </c>
      <c r="C99" s="348" t="s">
        <v>144</v>
      </c>
      <c r="D99" s="359">
        <v>0.0022</v>
      </c>
      <c r="E99" s="433" t="s">
        <v>105</v>
      </c>
      <c r="F99" s="433"/>
      <c r="G99" s="527">
        <f>PRODUCT(D99,G98)</f>
        <v>0</v>
      </c>
      <c r="H99" s="461"/>
    </row>
    <row r="100" spans="1:8" ht="12.75">
      <c r="A100" s="379"/>
      <c r="B100" s="431" t="s">
        <v>565</v>
      </c>
      <c r="C100" s="360"/>
      <c r="D100" s="361"/>
      <c r="E100" s="550"/>
      <c r="F100" s="550"/>
      <c r="G100" s="532">
        <f>SUM(G98,G99)</f>
        <v>0</v>
      </c>
      <c r="H100" s="415"/>
    </row>
    <row r="101" spans="1:7" ht="12.75">
      <c r="A101" s="350"/>
      <c r="B101" s="480"/>
      <c r="C101" s="392"/>
      <c r="D101" s="393"/>
      <c r="E101" s="565"/>
      <c r="F101" s="566"/>
      <c r="G101" s="567"/>
    </row>
    <row r="102" spans="1:7" ht="12.75">
      <c r="A102" s="350"/>
      <c r="B102" s="480"/>
      <c r="C102" s="392"/>
      <c r="D102" s="393"/>
      <c r="E102" s="565"/>
      <c r="F102" s="566"/>
      <c r="G102" s="567"/>
    </row>
    <row r="103" spans="1:7" ht="13.5" thickBot="1">
      <c r="A103" s="350"/>
      <c r="B103" s="483" t="s">
        <v>566</v>
      </c>
      <c r="C103" s="394"/>
      <c r="D103" s="395"/>
      <c r="E103" s="568"/>
      <c r="F103" s="569"/>
      <c r="G103" s="570">
        <f>SUM(G17,G74,G100)</f>
        <v>0</v>
      </c>
    </row>
    <row r="104" spans="1:7" ht="12.75">
      <c r="A104" s="350"/>
      <c r="B104" s="484"/>
      <c r="C104" s="396"/>
      <c r="D104" s="397"/>
      <c r="E104" s="571"/>
      <c r="F104" s="572"/>
      <c r="G104" s="573"/>
    </row>
    <row r="105" spans="1:7" ht="12.75">
      <c r="A105" s="350"/>
      <c r="B105" s="480"/>
      <c r="C105" s="392"/>
      <c r="D105" s="393"/>
      <c r="E105" s="565"/>
      <c r="F105" s="566"/>
      <c r="G105" s="567"/>
    </row>
    <row r="106" spans="1:7" ht="12.75">
      <c r="A106" s="350"/>
      <c r="B106" s="480"/>
      <c r="C106" s="392"/>
      <c r="D106" s="393"/>
      <c r="E106" s="565"/>
      <c r="F106" s="566"/>
      <c r="G106" s="567"/>
    </row>
    <row r="107" spans="1:7" ht="12.75">
      <c r="A107" s="350"/>
      <c r="B107" s="480"/>
      <c r="C107" s="392"/>
      <c r="D107" s="393"/>
      <c r="E107" s="565"/>
      <c r="F107" s="566"/>
      <c r="G107" s="567"/>
    </row>
    <row r="108" spans="1:7" ht="12.75">
      <c r="A108" s="350"/>
      <c r="B108" s="485"/>
      <c r="C108" s="486"/>
      <c r="D108" s="486"/>
      <c r="E108" s="486"/>
      <c r="F108" s="566"/>
      <c r="G108" s="567"/>
    </row>
    <row r="109" spans="1:7" ht="13.5" thickBot="1">
      <c r="A109" s="366"/>
      <c r="B109" s="469"/>
      <c r="C109" s="381"/>
      <c r="D109" s="382"/>
      <c r="E109" s="555"/>
      <c r="F109" s="556"/>
      <c r="G109" s="557"/>
    </row>
    <row r="110" spans="1:7" ht="12.75">
      <c r="A110" s="344"/>
      <c r="B110" s="476"/>
      <c r="C110" s="387"/>
      <c r="D110" s="398"/>
      <c r="E110" s="574"/>
      <c r="F110" s="562"/>
      <c r="G110" s="563"/>
    </row>
    <row r="111" spans="1:7" ht="12.75">
      <c r="A111" s="344"/>
      <c r="B111" s="476"/>
      <c r="C111" s="387"/>
      <c r="D111" s="398"/>
      <c r="E111" s="574"/>
      <c r="F111" s="562"/>
      <c r="G111" s="563"/>
    </row>
    <row r="112" spans="5:7" ht="12">
      <c r="E112" s="535"/>
      <c r="F112" s="535"/>
      <c r="G112" s="535"/>
    </row>
    <row r="113" spans="1:8" ht="25.5" customHeight="1" thickBot="1">
      <c r="A113" s="344" t="s">
        <v>567</v>
      </c>
      <c r="B113" s="421" t="s">
        <v>123</v>
      </c>
      <c r="C113" s="421"/>
      <c r="D113" s="422"/>
      <c r="E113" s="547"/>
      <c r="F113" s="547"/>
      <c r="G113" s="548"/>
      <c r="H113" s="415"/>
    </row>
    <row r="114" spans="1:8" s="608" customFormat="1" ht="24" customHeight="1">
      <c r="A114" s="408" t="s">
        <v>124</v>
      </c>
      <c r="B114" s="409" t="s">
        <v>125</v>
      </c>
      <c r="C114" s="410" t="s">
        <v>126</v>
      </c>
      <c r="D114" s="409" t="s">
        <v>127</v>
      </c>
      <c r="E114" s="410" t="s">
        <v>128</v>
      </c>
      <c r="F114" s="409" t="s">
        <v>129</v>
      </c>
      <c r="G114" s="419" t="s">
        <v>421</v>
      </c>
      <c r="H114" s="416"/>
    </row>
    <row r="115" spans="1:8" ht="12.75">
      <c r="A115" s="389"/>
      <c r="B115" s="468" t="s">
        <v>568</v>
      </c>
      <c r="C115" s="390"/>
      <c r="D115" s="390"/>
      <c r="E115" s="564"/>
      <c r="F115" s="575"/>
      <c r="G115" s="487"/>
      <c r="H115" s="415"/>
    </row>
    <row r="116" spans="1:8" ht="12.75">
      <c r="A116" s="347" t="s">
        <v>569</v>
      </c>
      <c r="B116" s="468" t="s">
        <v>570</v>
      </c>
      <c r="C116" s="348"/>
      <c r="D116" s="349"/>
      <c r="E116" s="433"/>
      <c r="F116" s="576"/>
      <c r="G116" s="527"/>
      <c r="H116" s="415"/>
    </row>
    <row r="117" spans="1:8" ht="24.75">
      <c r="A117" s="379">
        <v>1</v>
      </c>
      <c r="B117" s="351" t="s">
        <v>571</v>
      </c>
      <c r="C117" s="367" t="s">
        <v>135</v>
      </c>
      <c r="D117" s="368">
        <v>155</v>
      </c>
      <c r="E117" s="537">
        <v>0</v>
      </c>
      <c r="F117" s="577">
        <f aca="true" t="shared" si="6" ref="F117:F127">PRODUCT(D117,E117)</f>
        <v>0</v>
      </c>
      <c r="G117" s="527"/>
      <c r="H117" s="415"/>
    </row>
    <row r="118" spans="1:11" ht="12">
      <c r="A118" s="379"/>
      <c r="B118" s="351"/>
      <c r="C118" s="367" t="s">
        <v>572</v>
      </c>
      <c r="D118" s="414">
        <v>0.00236</v>
      </c>
      <c r="E118" s="537"/>
      <c r="F118" s="577"/>
      <c r="G118" s="578">
        <f>PRODUCT(D118,D117)</f>
        <v>0.3658</v>
      </c>
      <c r="H118" s="415"/>
      <c r="K118" s="488"/>
    </row>
    <row r="119" spans="1:8" ht="38.25" customHeight="1">
      <c r="A119" s="379">
        <v>2</v>
      </c>
      <c r="B119" s="351" t="s">
        <v>573</v>
      </c>
      <c r="C119" s="367" t="s">
        <v>135</v>
      </c>
      <c r="D119" s="368">
        <v>60</v>
      </c>
      <c r="E119" s="537">
        <v>0</v>
      </c>
      <c r="F119" s="577">
        <f t="shared" si="6"/>
        <v>0</v>
      </c>
      <c r="G119" s="528"/>
      <c r="H119" s="489"/>
    </row>
    <row r="120" spans="1:11" ht="15" customHeight="1">
      <c r="A120" s="379"/>
      <c r="B120" s="351"/>
      <c r="C120" s="367" t="s">
        <v>572</v>
      </c>
      <c r="D120" s="455">
        <v>0.0052</v>
      </c>
      <c r="E120" s="537"/>
      <c r="F120" s="577"/>
      <c r="G120" s="578">
        <f>PRODUCT(D120,D119)</f>
        <v>0.312</v>
      </c>
      <c r="H120" s="489"/>
      <c r="J120" s="488"/>
      <c r="K120" s="488"/>
    </row>
    <row r="121" spans="1:8" ht="24.75">
      <c r="A121" s="379">
        <v>3</v>
      </c>
      <c r="B121" s="351" t="s">
        <v>592</v>
      </c>
      <c r="C121" s="367" t="s">
        <v>135</v>
      </c>
      <c r="D121" s="368">
        <v>13</v>
      </c>
      <c r="E121" s="537">
        <v>0</v>
      </c>
      <c r="F121" s="577">
        <f t="shared" si="6"/>
        <v>0</v>
      </c>
      <c r="G121" s="528"/>
      <c r="H121" s="415"/>
    </row>
    <row r="122" spans="1:8" ht="12">
      <c r="A122" s="379"/>
      <c r="B122" s="351"/>
      <c r="C122" s="367" t="s">
        <v>572</v>
      </c>
      <c r="D122" s="414">
        <v>0.00322</v>
      </c>
      <c r="E122" s="537"/>
      <c r="F122" s="577"/>
      <c r="G122" s="579">
        <f>PRODUCT(D122,D121)</f>
        <v>0.04186</v>
      </c>
      <c r="H122" s="415"/>
    </row>
    <row r="123" spans="1:8" ht="24.75">
      <c r="A123" s="379">
        <v>4</v>
      </c>
      <c r="B123" s="351" t="s">
        <v>593</v>
      </c>
      <c r="C123" s="367" t="s">
        <v>135</v>
      </c>
      <c r="D123" s="368">
        <v>350</v>
      </c>
      <c r="E123" s="537">
        <v>0</v>
      </c>
      <c r="F123" s="577">
        <f t="shared" si="6"/>
        <v>0</v>
      </c>
      <c r="G123" s="528"/>
      <c r="H123" s="415"/>
    </row>
    <row r="124" spans="1:11" ht="12">
      <c r="A124" s="379"/>
      <c r="B124" s="351"/>
      <c r="C124" s="367" t="s">
        <v>572</v>
      </c>
      <c r="D124" s="455">
        <v>0.00041</v>
      </c>
      <c r="E124" s="537"/>
      <c r="F124" s="577"/>
      <c r="G124" s="578">
        <f>PRODUCT(D124,D123)</f>
        <v>0.1435</v>
      </c>
      <c r="H124" s="415"/>
      <c r="J124" s="488"/>
      <c r="K124" s="488"/>
    </row>
    <row r="125" spans="1:8" ht="24.75">
      <c r="A125" s="379">
        <v>5</v>
      </c>
      <c r="B125" s="351" t="s">
        <v>594</v>
      </c>
      <c r="C125" s="367" t="s">
        <v>135</v>
      </c>
      <c r="D125" s="368">
        <v>350</v>
      </c>
      <c r="E125" s="537">
        <v>0</v>
      </c>
      <c r="F125" s="577">
        <f t="shared" si="6"/>
        <v>0</v>
      </c>
      <c r="G125" s="580"/>
      <c r="H125" s="415"/>
    </row>
    <row r="126" spans="1:11" ht="12">
      <c r="A126" s="379"/>
      <c r="B126" s="351"/>
      <c r="C126" s="367" t="s">
        <v>572</v>
      </c>
      <c r="D126" s="455">
        <v>0.00042</v>
      </c>
      <c r="E126" s="537"/>
      <c r="F126" s="577"/>
      <c r="G126" s="578">
        <f>PRODUCT(D126,D125)</f>
        <v>0.14700000000000002</v>
      </c>
      <c r="H126" s="415"/>
      <c r="J126" s="488"/>
      <c r="K126" s="488"/>
    </row>
    <row r="127" spans="1:8" ht="24.75">
      <c r="A127" s="380">
        <v>6</v>
      </c>
      <c r="B127" s="351" t="s">
        <v>574</v>
      </c>
      <c r="C127" s="367" t="s">
        <v>139</v>
      </c>
      <c r="D127" s="368">
        <v>55</v>
      </c>
      <c r="E127" s="537">
        <v>0</v>
      </c>
      <c r="F127" s="577">
        <f t="shared" si="6"/>
        <v>0</v>
      </c>
      <c r="G127" s="580"/>
      <c r="H127" s="415"/>
    </row>
    <row r="128" spans="1:11" ht="12">
      <c r="A128" s="380"/>
      <c r="B128" s="351"/>
      <c r="C128" s="367" t="s">
        <v>572</v>
      </c>
      <c r="D128" s="455">
        <v>0.00053</v>
      </c>
      <c r="E128" s="537"/>
      <c r="F128" s="577"/>
      <c r="G128" s="578">
        <f>PRODUCT(D128,D127)</f>
        <v>0.02915</v>
      </c>
      <c r="H128" s="415"/>
      <c r="J128" s="488"/>
      <c r="K128" s="488"/>
    </row>
    <row r="129" spans="1:11" ht="12">
      <c r="A129" s="380"/>
      <c r="B129" s="479" t="s">
        <v>575</v>
      </c>
      <c r="C129" s="367" t="s">
        <v>572</v>
      </c>
      <c r="D129" s="368"/>
      <c r="E129" s="537"/>
      <c r="F129" s="536"/>
      <c r="G129" s="578">
        <f>SUM(G118:G128)</f>
        <v>1.03931</v>
      </c>
      <c r="H129" s="415"/>
      <c r="J129" s="488"/>
      <c r="K129" s="488"/>
    </row>
    <row r="130" spans="1:8" ht="12">
      <c r="A130" s="379"/>
      <c r="B130" s="479" t="s">
        <v>174</v>
      </c>
      <c r="C130" s="348"/>
      <c r="D130" s="349"/>
      <c r="E130" s="433"/>
      <c r="F130" s="576"/>
      <c r="G130" s="527">
        <f>SUM(F117:F127)</f>
        <v>0</v>
      </c>
      <c r="H130" s="415"/>
    </row>
    <row r="131" spans="1:8" ht="24.75">
      <c r="A131" s="379"/>
      <c r="B131" s="440" t="s">
        <v>576</v>
      </c>
      <c r="C131" s="348" t="s">
        <v>572</v>
      </c>
      <c r="D131" s="359">
        <f>SUM(G118:G128)</f>
        <v>1.03931</v>
      </c>
      <c r="E131" s="353">
        <v>0</v>
      </c>
      <c r="F131" s="581"/>
      <c r="G131" s="582">
        <f>PRODUCT(D131,E131)</f>
        <v>0</v>
      </c>
      <c r="H131" s="415"/>
    </row>
    <row r="132" spans="1:8" ht="12.75">
      <c r="A132" s="379"/>
      <c r="B132" s="431" t="s">
        <v>176</v>
      </c>
      <c r="C132" s="360"/>
      <c r="D132" s="361"/>
      <c r="E132" s="550"/>
      <c r="F132" s="583"/>
      <c r="G132" s="532">
        <f>SUM(G130,G131)</f>
        <v>0</v>
      </c>
      <c r="H132" s="415"/>
    </row>
    <row r="133" spans="1:8" ht="12">
      <c r="A133" s="379"/>
      <c r="B133" s="478"/>
      <c r="C133" s="348"/>
      <c r="D133" s="349"/>
      <c r="E133" s="353"/>
      <c r="F133" s="581"/>
      <c r="G133" s="552"/>
      <c r="H133" s="415"/>
    </row>
    <row r="134" spans="1:8" ht="5.25" customHeight="1">
      <c r="A134" s="380"/>
      <c r="B134" s="478"/>
      <c r="C134" s="348"/>
      <c r="D134" s="349"/>
      <c r="E134" s="353"/>
      <c r="F134" s="581"/>
      <c r="G134" s="552"/>
      <c r="H134" s="415"/>
    </row>
    <row r="135" spans="1:8" ht="12.75">
      <c r="A135" s="347" t="s">
        <v>577</v>
      </c>
      <c r="B135" s="468" t="s">
        <v>578</v>
      </c>
      <c r="C135" s="348"/>
      <c r="D135" s="349"/>
      <c r="E135" s="433"/>
      <c r="F135" s="576"/>
      <c r="G135" s="527"/>
      <c r="H135" s="415"/>
    </row>
    <row r="136" spans="1:8" ht="42" customHeight="1">
      <c r="A136" s="379">
        <v>1</v>
      </c>
      <c r="B136" s="356" t="s">
        <v>162</v>
      </c>
      <c r="C136" s="367" t="s">
        <v>133</v>
      </c>
      <c r="D136" s="368">
        <v>20</v>
      </c>
      <c r="E136" s="537">
        <v>0</v>
      </c>
      <c r="F136" s="577">
        <f>PRODUCT(D136,E136)</f>
        <v>0</v>
      </c>
      <c r="G136" s="527"/>
      <c r="H136" s="415"/>
    </row>
    <row r="137" spans="1:11" ht="12">
      <c r="A137" s="379"/>
      <c r="B137" s="351"/>
      <c r="C137" s="367" t="s">
        <v>572</v>
      </c>
      <c r="D137" s="414">
        <v>0.02117</v>
      </c>
      <c r="E137" s="537"/>
      <c r="F137" s="577"/>
      <c r="G137" s="578">
        <f>PRODUCT(D137,D136)</f>
        <v>0.4234</v>
      </c>
      <c r="H137" s="415"/>
      <c r="K137" s="488"/>
    </row>
    <row r="138" spans="1:8" ht="24.75">
      <c r="A138" s="379">
        <v>2</v>
      </c>
      <c r="B138" s="351" t="s">
        <v>579</v>
      </c>
      <c r="C138" s="367" t="s">
        <v>139</v>
      </c>
      <c r="D138" s="368">
        <v>7</v>
      </c>
      <c r="E138" s="537">
        <v>0</v>
      </c>
      <c r="F138" s="577">
        <f>PRODUCT(D138,E138)</f>
        <v>0</v>
      </c>
      <c r="G138" s="552"/>
      <c r="H138" s="489"/>
    </row>
    <row r="139" spans="1:11" ht="12">
      <c r="A139" s="379"/>
      <c r="B139" s="351"/>
      <c r="C139" s="367" t="s">
        <v>572</v>
      </c>
      <c r="D139" s="455">
        <v>0.00225</v>
      </c>
      <c r="E139" s="537"/>
      <c r="F139" s="577"/>
      <c r="G139" s="578">
        <f>PRODUCT(D139,D138)</f>
        <v>0.01575</v>
      </c>
      <c r="H139" s="415"/>
      <c r="K139" s="488"/>
    </row>
    <row r="140" spans="1:11" ht="24.75">
      <c r="A140" s="380">
        <v>3</v>
      </c>
      <c r="B140" s="351" t="s">
        <v>580</v>
      </c>
      <c r="C140" s="367" t="s">
        <v>139</v>
      </c>
      <c r="D140" s="368">
        <v>7</v>
      </c>
      <c r="E140" s="537">
        <v>0</v>
      </c>
      <c r="F140" s="577">
        <f>PRODUCT(D140,E140)</f>
        <v>0</v>
      </c>
      <c r="G140" s="554"/>
      <c r="H140" s="415"/>
      <c r="J140" s="488"/>
      <c r="K140" s="488"/>
    </row>
    <row r="141" spans="1:11" ht="12">
      <c r="A141" s="380"/>
      <c r="B141" s="351"/>
      <c r="C141" s="367" t="s">
        <v>572</v>
      </c>
      <c r="D141" s="455">
        <v>0.00762</v>
      </c>
      <c r="E141" s="537"/>
      <c r="F141" s="577"/>
      <c r="G141" s="578">
        <f>PRODUCT(D141,D140)</f>
        <v>0.05334</v>
      </c>
      <c r="H141" s="415"/>
      <c r="J141" s="488"/>
      <c r="K141" s="488"/>
    </row>
    <row r="142" spans="1:11" ht="24.75">
      <c r="A142" s="380">
        <v>3</v>
      </c>
      <c r="B142" s="356" t="s">
        <v>70</v>
      </c>
      <c r="C142" s="367" t="s">
        <v>139</v>
      </c>
      <c r="D142" s="368">
        <v>4</v>
      </c>
      <c r="E142" s="537">
        <v>0</v>
      </c>
      <c r="F142" s="577">
        <f>PRODUCT(D142,E142)</f>
        <v>0</v>
      </c>
      <c r="G142" s="554"/>
      <c r="H142" s="415"/>
      <c r="J142" s="488"/>
      <c r="K142" s="488"/>
    </row>
    <row r="143" spans="1:11" ht="12">
      <c r="A143" s="380"/>
      <c r="B143" s="351"/>
      <c r="C143" s="367" t="s">
        <v>572</v>
      </c>
      <c r="D143" s="455">
        <v>0.0188</v>
      </c>
      <c r="E143" s="537"/>
      <c r="F143" s="577"/>
      <c r="G143" s="578">
        <f>PRODUCT(D143,D142)</f>
        <v>0.0752</v>
      </c>
      <c r="H143" s="415"/>
      <c r="J143" s="488"/>
      <c r="K143" s="488"/>
    </row>
    <row r="144" spans="1:11" ht="9" customHeight="1">
      <c r="A144" s="380"/>
      <c r="B144" s="351"/>
      <c r="C144" s="367"/>
      <c r="D144" s="368"/>
      <c r="E144" s="537"/>
      <c r="F144" s="577"/>
      <c r="G144" s="554"/>
      <c r="H144" s="415"/>
      <c r="J144" s="488"/>
      <c r="K144" s="488"/>
    </row>
    <row r="145" spans="1:11" ht="12">
      <c r="A145" s="380"/>
      <c r="B145" s="479" t="s">
        <v>575</v>
      </c>
      <c r="C145" s="367" t="s">
        <v>572</v>
      </c>
      <c r="D145" s="368"/>
      <c r="E145" s="537"/>
      <c r="F145" s="536"/>
      <c r="G145" s="578">
        <f>SUM(G137,G139,G141,G143)</f>
        <v>0.56769</v>
      </c>
      <c r="H145" s="415"/>
      <c r="J145" s="488"/>
      <c r="K145" s="488"/>
    </row>
    <row r="146" spans="1:8" ht="12">
      <c r="A146" s="379"/>
      <c r="B146" s="479" t="s">
        <v>174</v>
      </c>
      <c r="C146" s="348"/>
      <c r="D146" s="349"/>
      <c r="E146" s="433"/>
      <c r="F146" s="576"/>
      <c r="G146" s="527">
        <f>SUM(F136:F140)</f>
        <v>0</v>
      </c>
      <c r="H146" s="415"/>
    </row>
    <row r="147" spans="1:8" ht="24.75">
      <c r="A147" s="379"/>
      <c r="B147" s="440" t="s">
        <v>576</v>
      </c>
      <c r="C147" s="348" t="s">
        <v>572</v>
      </c>
      <c r="D147" s="359">
        <f>SUM(G137:G144)</f>
        <v>0.56769</v>
      </c>
      <c r="E147" s="353">
        <v>0</v>
      </c>
      <c r="F147" s="433"/>
      <c r="G147" s="527">
        <f>PRODUCT(D147,E147)</f>
        <v>0</v>
      </c>
      <c r="H147" s="415"/>
    </row>
    <row r="148" spans="1:8" ht="12.75">
      <c r="A148" s="379"/>
      <c r="B148" s="431" t="s">
        <v>565</v>
      </c>
      <c r="C148" s="360"/>
      <c r="D148" s="361"/>
      <c r="E148" s="550"/>
      <c r="F148" s="550"/>
      <c r="G148" s="532">
        <f>SUM(G146,G147)</f>
        <v>0</v>
      </c>
      <c r="H148" s="415"/>
    </row>
    <row r="149" spans="1:8" ht="7.5" customHeight="1">
      <c r="A149" s="379"/>
      <c r="B149" s="431"/>
      <c r="C149" s="360"/>
      <c r="D149" s="361"/>
      <c r="E149" s="550"/>
      <c r="F149" s="550"/>
      <c r="G149" s="532"/>
      <c r="H149" s="415"/>
    </row>
    <row r="150" spans="1:8" ht="12.75">
      <c r="A150" s="379"/>
      <c r="B150" s="431" t="s">
        <v>581</v>
      </c>
      <c r="C150" s="360"/>
      <c r="D150" s="361"/>
      <c r="E150" s="550"/>
      <c r="F150" s="550"/>
      <c r="G150" s="532"/>
      <c r="H150" s="415"/>
    </row>
    <row r="151" spans="1:8" ht="37.5">
      <c r="A151" s="379"/>
      <c r="B151" s="399" t="s">
        <v>582</v>
      </c>
      <c r="C151" s="400" t="s">
        <v>583</v>
      </c>
      <c r="D151" s="349">
        <v>60</v>
      </c>
      <c r="E151" s="353">
        <v>0</v>
      </c>
      <c r="F151" s="353">
        <f>PRODUCT(D151,E151)</f>
        <v>0</v>
      </c>
      <c r="G151" s="584"/>
      <c r="H151" s="415"/>
    </row>
    <row r="152" spans="1:8" ht="12.75">
      <c r="A152" s="379"/>
      <c r="B152" s="431" t="s">
        <v>584</v>
      </c>
      <c r="C152" s="400"/>
      <c r="D152" s="349"/>
      <c r="E152" s="585"/>
      <c r="F152" s="353"/>
      <c r="G152" s="586">
        <f>SUM(F151)</f>
        <v>0</v>
      </c>
      <c r="H152" s="415"/>
    </row>
    <row r="153" spans="1:8" ht="12.75">
      <c r="A153" s="379"/>
      <c r="B153" s="431"/>
      <c r="C153" s="360"/>
      <c r="D153" s="361"/>
      <c r="E153" s="550"/>
      <c r="F153" s="550"/>
      <c r="G153" s="532"/>
      <c r="H153" s="415"/>
    </row>
    <row r="154" spans="1:8" ht="38.25" customHeight="1">
      <c r="A154" s="379"/>
      <c r="B154" s="490" t="s">
        <v>595</v>
      </c>
      <c r="C154" s="401" t="s">
        <v>572</v>
      </c>
      <c r="D154" s="402">
        <f>SUM(D131,D147)</f>
        <v>1.607</v>
      </c>
      <c r="E154" s="587">
        <v>0</v>
      </c>
      <c r="F154" s="550"/>
      <c r="G154" s="532">
        <f>PRODUCT(D154,E154)</f>
        <v>0</v>
      </c>
      <c r="H154" s="415"/>
    </row>
    <row r="155" spans="1:8" ht="12.75">
      <c r="A155" s="379"/>
      <c r="B155" s="431"/>
      <c r="C155" s="360"/>
      <c r="D155" s="361"/>
      <c r="E155" s="550"/>
      <c r="F155" s="550"/>
      <c r="G155" s="532"/>
      <c r="H155" s="415"/>
    </row>
    <row r="156" spans="1:8" ht="13.5" thickBot="1">
      <c r="A156" s="379"/>
      <c r="B156" s="491" t="s">
        <v>585</v>
      </c>
      <c r="C156" s="403"/>
      <c r="D156" s="404"/>
      <c r="E156" s="588"/>
      <c r="F156" s="588"/>
      <c r="G156" s="589">
        <f>SUM(G132,G148,G152,G154)</f>
        <v>0</v>
      </c>
      <c r="H156" s="415"/>
    </row>
    <row r="157" spans="1:8" s="494" customFormat="1" ht="75">
      <c r="A157" s="492"/>
      <c r="B157" s="493" t="s">
        <v>586</v>
      </c>
      <c r="C157" s="490"/>
      <c r="D157" s="405"/>
      <c r="E157" s="590"/>
      <c r="F157" s="590"/>
      <c r="G157" s="591"/>
      <c r="H157" s="415"/>
    </row>
    <row r="158" spans="1:8" ht="6.75" customHeight="1">
      <c r="A158" s="379"/>
      <c r="B158" s="431"/>
      <c r="C158" s="360"/>
      <c r="D158" s="361"/>
      <c r="E158" s="550"/>
      <c r="F158" s="550"/>
      <c r="G158" s="532"/>
      <c r="H158" s="415"/>
    </row>
    <row r="159" spans="1:8" ht="25.5">
      <c r="A159" s="379"/>
      <c r="B159" s="495" t="s">
        <v>587</v>
      </c>
      <c r="C159" s="360"/>
      <c r="D159" s="361"/>
      <c r="E159" s="550"/>
      <c r="F159" s="550"/>
      <c r="G159" s="532"/>
      <c r="H159" s="415"/>
    </row>
    <row r="160" spans="1:8" ht="12.75">
      <c r="A160" s="379"/>
      <c r="B160" s="496" t="s">
        <v>566</v>
      </c>
      <c r="C160" s="360"/>
      <c r="D160" s="361"/>
      <c r="E160" s="550"/>
      <c r="F160" s="550"/>
      <c r="G160" s="592">
        <f>SUM(G103)</f>
        <v>0</v>
      </c>
      <c r="H160" s="415"/>
    </row>
    <row r="161" spans="1:8" ht="13.5" thickBot="1">
      <c r="A161" s="379"/>
      <c r="B161" s="497" t="s">
        <v>588</v>
      </c>
      <c r="C161" s="406"/>
      <c r="D161" s="407"/>
      <c r="E161" s="593"/>
      <c r="F161" s="593"/>
      <c r="G161" s="594">
        <f>SUM(G156)</f>
        <v>0</v>
      </c>
      <c r="H161" s="415"/>
    </row>
    <row r="162" spans="1:8" s="475" customFormat="1" ht="21" customHeight="1">
      <c r="A162" s="508"/>
      <c r="B162" s="484" t="s">
        <v>589</v>
      </c>
      <c r="C162" s="396"/>
      <c r="D162" s="397"/>
      <c r="E162" s="595"/>
      <c r="F162" s="595"/>
      <c r="G162" s="573">
        <f>SUM(G160:G161)</f>
        <v>0</v>
      </c>
      <c r="H162" s="415"/>
    </row>
    <row r="163" spans="1:8" ht="13.5" customHeight="1">
      <c r="A163" s="379"/>
      <c r="B163" s="431"/>
      <c r="C163" s="360"/>
      <c r="D163" s="361"/>
      <c r="E163" s="550"/>
      <c r="F163" s="550"/>
      <c r="G163" s="532"/>
      <c r="H163" s="415"/>
    </row>
    <row r="164" spans="1:8" ht="16.5" customHeight="1">
      <c r="A164" s="379"/>
      <c r="B164" s="431" t="s">
        <v>165</v>
      </c>
      <c r="C164" s="360"/>
      <c r="D164" s="361"/>
      <c r="E164" s="550"/>
      <c r="F164" s="550"/>
      <c r="G164" s="532"/>
      <c r="H164" s="415"/>
    </row>
    <row r="165" spans="1:8" ht="57" customHeight="1">
      <c r="A165" s="379"/>
      <c r="B165" s="493" t="s">
        <v>166</v>
      </c>
      <c r="C165" s="401" t="s">
        <v>167</v>
      </c>
      <c r="D165" s="509">
        <v>1</v>
      </c>
      <c r="E165" s="596">
        <v>0</v>
      </c>
      <c r="F165" s="596">
        <f>PRODUCT(D165:E165)</f>
        <v>0</v>
      </c>
      <c r="G165" s="597"/>
      <c r="H165" s="415"/>
    </row>
    <row r="166" spans="1:8" ht="17.25" customHeight="1">
      <c r="A166" s="379"/>
      <c r="B166" s="431" t="s">
        <v>170</v>
      </c>
      <c r="C166" s="360"/>
      <c r="D166" s="361"/>
      <c r="E166" s="550"/>
      <c r="F166" s="550"/>
      <c r="G166" s="532">
        <f>F165</f>
        <v>0</v>
      </c>
      <c r="H166" s="415"/>
    </row>
    <row r="167" spans="1:8" ht="21" customHeight="1">
      <c r="A167" s="379"/>
      <c r="B167" s="431"/>
      <c r="C167" s="360"/>
      <c r="D167" s="361"/>
      <c r="E167" s="550"/>
      <c r="F167" s="550"/>
      <c r="G167" s="532"/>
      <c r="H167" s="415"/>
    </row>
    <row r="168" spans="1:8" ht="21" customHeight="1">
      <c r="A168" s="379"/>
      <c r="B168" s="431"/>
      <c r="C168" s="360"/>
      <c r="D168" s="361"/>
      <c r="E168" s="550"/>
      <c r="F168" s="550"/>
      <c r="G168" s="532"/>
      <c r="H168" s="415"/>
    </row>
    <row r="169" spans="1:8" ht="21" customHeight="1">
      <c r="A169" s="379"/>
      <c r="B169" s="525" t="s">
        <v>171</v>
      </c>
      <c r="C169" s="360"/>
      <c r="D169" s="361"/>
      <c r="E169" s="550"/>
      <c r="F169" s="550"/>
      <c r="G169" s="532"/>
      <c r="H169" s="415"/>
    </row>
    <row r="170" spans="1:8" ht="21" customHeight="1">
      <c r="A170" s="379"/>
      <c r="B170" s="431"/>
      <c r="C170" s="360"/>
      <c r="D170" s="361"/>
      <c r="E170" s="550"/>
      <c r="F170" s="550"/>
      <c r="G170" s="532"/>
      <c r="H170" s="415"/>
    </row>
    <row r="171" spans="1:8" s="475" customFormat="1" ht="21" customHeight="1">
      <c r="A171" s="508"/>
      <c r="B171" s="524" t="s">
        <v>169</v>
      </c>
      <c r="C171" s="520"/>
      <c r="D171" s="521"/>
      <c r="E171" s="598"/>
      <c r="F171" s="598"/>
      <c r="G171" s="586">
        <f>SUM(G162,G166)</f>
        <v>0</v>
      </c>
      <c r="H171" s="522"/>
    </row>
    <row r="172" spans="1:8" ht="21" customHeight="1">
      <c r="A172" s="379"/>
      <c r="B172" s="431"/>
      <c r="C172" s="360"/>
      <c r="D172" s="361"/>
      <c r="E172" s="550"/>
      <c r="F172" s="550"/>
      <c r="G172" s="532"/>
      <c r="H172" s="415"/>
    </row>
    <row r="173" spans="1:7" s="502" customFormat="1" ht="21" customHeight="1">
      <c r="A173" s="499"/>
      <c r="B173" s="504" t="s">
        <v>163</v>
      </c>
      <c r="C173" s="500" t="s">
        <v>144</v>
      </c>
      <c r="D173" s="501">
        <v>3</v>
      </c>
      <c r="E173" s="610">
        <f>G171</f>
        <v>0</v>
      </c>
      <c r="F173" s="611">
        <f>PRODUCT(D173*0.01*E173)</f>
        <v>0</v>
      </c>
      <c r="G173" s="600"/>
    </row>
    <row r="174" spans="1:8" s="519" customFormat="1" ht="24" customHeight="1">
      <c r="A174" s="515"/>
      <c r="B174" s="523" t="s">
        <v>71</v>
      </c>
      <c r="C174" s="516"/>
      <c r="D174" s="517"/>
      <c r="E174" s="612"/>
      <c r="F174" s="612"/>
      <c r="G174" s="601">
        <f>SUM(G171,F173)</f>
        <v>0</v>
      </c>
      <c r="H174" s="518"/>
    </row>
    <row r="175" spans="1:7" s="502" customFormat="1" ht="21" customHeight="1">
      <c r="A175" s="499"/>
      <c r="B175" s="498" t="s">
        <v>703</v>
      </c>
      <c r="C175" s="500" t="s">
        <v>144</v>
      </c>
      <c r="D175" s="501">
        <v>21</v>
      </c>
      <c r="E175" s="610">
        <f>G174</f>
        <v>0</v>
      </c>
      <c r="F175" s="613">
        <f>PRODUCT(D175*0.01*E175)</f>
        <v>0</v>
      </c>
      <c r="G175" s="600"/>
    </row>
    <row r="176" spans="1:7" s="514" customFormat="1" ht="26.25" customHeight="1">
      <c r="A176" s="510"/>
      <c r="B176" s="511" t="s">
        <v>72</v>
      </c>
      <c r="C176" s="512"/>
      <c r="D176" s="513"/>
      <c r="E176" s="602"/>
      <c r="F176" s="603"/>
      <c r="G176" s="601">
        <f>SUM(G174,F175)</f>
        <v>0</v>
      </c>
    </row>
    <row r="177" spans="1:7" s="507" customFormat="1" ht="15" customHeight="1">
      <c r="A177" s="503"/>
      <c r="B177" s="504"/>
      <c r="C177" s="505"/>
      <c r="D177" s="506"/>
      <c r="E177" s="604"/>
      <c r="F177" s="599"/>
      <c r="G177" s="605"/>
    </row>
    <row r="178" spans="1:7" ht="12.75">
      <c r="A178" s="350"/>
      <c r="B178" s="485"/>
      <c r="C178" s="486"/>
      <c r="D178" s="486"/>
      <c r="E178" s="486"/>
      <c r="F178" s="481"/>
      <c r="G178" s="482"/>
    </row>
    <row r="179" spans="1:7" ht="13.5" thickBot="1">
      <c r="A179" s="366"/>
      <c r="B179" s="469"/>
      <c r="C179" s="381"/>
      <c r="D179" s="382"/>
      <c r="E179" s="470"/>
      <c r="F179" s="471"/>
      <c r="G179" s="472"/>
    </row>
  </sheetData>
  <sheetProtection/>
  <printOptions/>
  <pageMargins left="1.6929133858267718" right="0.31496062992125984" top="0.7480314960629921" bottom="0.7480314960629921" header="0.31496062992125984" footer="0.31496062992125984"/>
  <pageSetup horizontalDpi="300" verticalDpi="300" orientation="portrait" paperSize="9" scale="69" r:id="rId1"/>
  <headerFooter alignWithMargins="0">
    <oddFooter>&amp;C&amp;A&amp;RStránka &amp;P</oddFooter>
  </headerFooter>
  <rowBreaks count="5" manualBreakCount="5">
    <brk id="31" max="7" man="1"/>
    <brk id="58" max="7" man="1"/>
    <brk id="85" max="7" man="1"/>
    <brk id="112" max="7" man="1"/>
    <brk id="181" max="17" man="1"/>
  </rowBreaks>
  <colBreaks count="1" manualBreakCount="1">
    <brk id="8" max="16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49"/>
  <sheetViews>
    <sheetView showGridLines="0" workbookViewId="0" topLeftCell="A29">
      <selection activeCell="C32" sqref="C32:J32"/>
    </sheetView>
  </sheetViews>
  <sheetFormatPr defaultColWidth="8.00390625" defaultRowHeight="12.75"/>
  <cols>
    <col min="1" max="2" width="0.74609375" style="180" customWidth="1"/>
    <col min="3" max="3" width="4.25390625" style="180" customWidth="1"/>
    <col min="4" max="4" width="0.12890625" style="180" customWidth="1"/>
    <col min="5" max="5" width="10.00390625" style="180" customWidth="1"/>
    <col min="6" max="6" width="7.875" style="180" customWidth="1"/>
    <col min="7" max="7" width="4.25390625" style="180" customWidth="1"/>
    <col min="8" max="8" width="66.75390625" style="180" customWidth="1"/>
    <col min="9" max="10" width="17.125" style="180" customWidth="1"/>
    <col min="11" max="11" width="1.4921875" style="181" customWidth="1"/>
    <col min="12" max="16384" width="8.00390625" style="180" customWidth="1"/>
  </cols>
  <sheetData>
    <row r="1" ht="21" customHeight="1"/>
    <row r="2" spans="2:11" s="181" customFormat="1" ht="20.25" customHeight="1"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s="185" customFormat="1" ht="45" customHeight="1">
      <c r="A3" s="183"/>
      <c r="B3" s="184"/>
      <c r="C3" s="627" t="s">
        <v>786</v>
      </c>
      <c r="D3" s="627"/>
      <c r="E3" s="627"/>
      <c r="F3" s="627"/>
      <c r="G3" s="627"/>
      <c r="H3" s="627"/>
      <c r="I3" s="627"/>
      <c r="J3" s="627"/>
      <c r="K3" s="184"/>
    </row>
    <row r="4" spans="1:11" ht="25.5" customHeight="1">
      <c r="A4" s="181"/>
      <c r="B4" s="182"/>
      <c r="C4" s="628" t="s">
        <v>787</v>
      </c>
      <c r="D4" s="628"/>
      <c r="E4" s="628"/>
      <c r="F4" s="628"/>
      <c r="G4" s="628"/>
      <c r="H4" s="628"/>
      <c r="I4" s="628"/>
      <c r="J4" s="628"/>
      <c r="K4" s="182"/>
    </row>
    <row r="5" spans="1:11" ht="5.25" customHeight="1">
      <c r="A5" s="181"/>
      <c r="B5" s="182"/>
      <c r="C5" s="186"/>
      <c r="D5" s="186"/>
      <c r="E5" s="186"/>
      <c r="F5" s="186"/>
      <c r="G5" s="186"/>
      <c r="H5" s="186"/>
      <c r="I5" s="186"/>
      <c r="J5" s="186"/>
      <c r="K5" s="182"/>
    </row>
    <row r="6" spans="1:11" ht="12.75" customHeight="1">
      <c r="A6" s="181"/>
      <c r="B6" s="187"/>
      <c r="C6" s="188"/>
      <c r="D6" s="188"/>
      <c r="E6" s="188"/>
      <c r="F6" s="188"/>
      <c r="G6" s="188"/>
      <c r="H6" s="188"/>
      <c r="I6" s="188"/>
      <c r="J6" s="188"/>
      <c r="K6" s="182"/>
    </row>
    <row r="7" spans="1:11" ht="6" customHeight="1">
      <c r="A7" s="181"/>
      <c r="B7" s="187"/>
      <c r="C7" s="188"/>
      <c r="D7" s="188"/>
      <c r="E7" s="188"/>
      <c r="F7" s="188"/>
      <c r="G7" s="188"/>
      <c r="H7" s="188"/>
      <c r="I7" s="188"/>
      <c r="J7" s="188"/>
      <c r="K7" s="182"/>
    </row>
    <row r="8" spans="1:11" ht="19.5" customHeight="1">
      <c r="A8" s="181"/>
      <c r="B8" s="187"/>
      <c r="C8" s="189"/>
      <c r="D8" s="622" t="s">
        <v>412</v>
      </c>
      <c r="E8" s="622"/>
      <c r="F8" s="622"/>
      <c r="G8" s="622"/>
      <c r="H8" s="622"/>
      <c r="I8" s="622"/>
      <c r="J8" s="622"/>
      <c r="K8" s="182"/>
    </row>
    <row r="9" spans="1:11" ht="19.5" customHeight="1">
      <c r="A9" s="181"/>
      <c r="B9" s="190"/>
      <c r="C9" s="191"/>
      <c r="D9" s="192" t="s">
        <v>712</v>
      </c>
      <c r="E9" s="192"/>
      <c r="F9" s="192"/>
      <c r="G9" s="192"/>
      <c r="H9" s="192"/>
      <c r="I9" s="192"/>
      <c r="J9" s="192"/>
      <c r="K9" s="193"/>
    </row>
    <row r="10" spans="1:11" ht="19.5" customHeight="1">
      <c r="A10" s="181"/>
      <c r="B10" s="187"/>
      <c r="C10" s="188"/>
      <c r="D10" s="622" t="s">
        <v>413</v>
      </c>
      <c r="E10" s="622"/>
      <c r="F10" s="622"/>
      <c r="G10" s="622"/>
      <c r="H10" s="622"/>
      <c r="I10" s="622"/>
      <c r="J10" s="622"/>
      <c r="K10" s="182"/>
    </row>
    <row r="11" spans="1:11" ht="19.5" customHeight="1">
      <c r="A11" s="181"/>
      <c r="B11" s="187"/>
      <c r="C11" s="189"/>
      <c r="D11" s="622" t="s">
        <v>788</v>
      </c>
      <c r="E11" s="622"/>
      <c r="F11" s="622"/>
      <c r="G11" s="622"/>
      <c r="H11" s="622"/>
      <c r="I11" s="622"/>
      <c r="J11" s="622"/>
      <c r="K11" s="182"/>
    </row>
    <row r="12" spans="1:11" ht="10.5" customHeight="1">
      <c r="A12" s="181"/>
      <c r="B12" s="187"/>
      <c r="C12" s="189"/>
      <c r="D12" s="189"/>
      <c r="E12" s="189"/>
      <c r="F12" s="189"/>
      <c r="G12" s="189"/>
      <c r="H12" s="189"/>
      <c r="I12" s="189"/>
      <c r="J12" s="189"/>
      <c r="K12" s="182"/>
    </row>
    <row r="13" spans="1:11" ht="30" customHeight="1">
      <c r="A13" s="181"/>
      <c r="B13" s="187"/>
      <c r="C13" s="189"/>
      <c r="D13" s="622" t="s">
        <v>9</v>
      </c>
      <c r="E13" s="622"/>
      <c r="F13" s="622"/>
      <c r="G13" s="622"/>
      <c r="H13" s="622"/>
      <c r="I13" s="622"/>
      <c r="J13" s="622"/>
      <c r="K13" s="182"/>
    </row>
    <row r="14" spans="1:11" ht="18.75" customHeight="1">
      <c r="A14" s="181"/>
      <c r="B14" s="187"/>
      <c r="C14" s="189"/>
      <c r="D14" s="622"/>
      <c r="E14" s="622"/>
      <c r="F14" s="622"/>
      <c r="G14" s="622"/>
      <c r="H14" s="622"/>
      <c r="I14" s="622"/>
      <c r="J14" s="622"/>
      <c r="K14" s="182"/>
    </row>
    <row r="15" spans="1:11" ht="15" customHeight="1">
      <c r="A15" s="181"/>
      <c r="B15" s="187"/>
      <c r="C15" s="189"/>
      <c r="D15" s="622" t="s">
        <v>10</v>
      </c>
      <c r="E15" s="622"/>
      <c r="F15" s="622"/>
      <c r="G15" s="622"/>
      <c r="H15" s="622"/>
      <c r="I15" s="622"/>
      <c r="J15" s="622"/>
      <c r="K15" s="182"/>
    </row>
    <row r="16" spans="1:11" ht="6.75" customHeight="1">
      <c r="A16" s="181"/>
      <c r="B16" s="187"/>
      <c r="C16" s="189"/>
      <c r="D16" s="188"/>
      <c r="E16" s="188"/>
      <c r="F16" s="188"/>
      <c r="G16" s="188"/>
      <c r="H16" s="188"/>
      <c r="I16" s="188"/>
      <c r="J16" s="188"/>
      <c r="K16" s="182"/>
    </row>
    <row r="17" spans="1:11" ht="15" customHeight="1">
      <c r="A17" s="181"/>
      <c r="B17" s="187"/>
      <c r="C17" s="189"/>
      <c r="D17" s="188"/>
      <c r="E17" s="192" t="s">
        <v>431</v>
      </c>
      <c r="F17" s="188"/>
      <c r="G17" s="622" t="s">
        <v>11</v>
      </c>
      <c r="H17" s="622"/>
      <c r="I17" s="622"/>
      <c r="J17" s="622"/>
      <c r="K17" s="182"/>
    </row>
    <row r="18" spans="1:11" ht="15" customHeight="1">
      <c r="A18" s="181"/>
      <c r="B18" s="187"/>
      <c r="C18" s="189"/>
      <c r="D18" s="188"/>
      <c r="E18" s="192" t="s">
        <v>12</v>
      </c>
      <c r="F18" s="188"/>
      <c r="G18" s="622" t="s">
        <v>13</v>
      </c>
      <c r="H18" s="622"/>
      <c r="I18" s="622"/>
      <c r="J18" s="622"/>
      <c r="K18" s="182"/>
    </row>
    <row r="19" spans="1:11" ht="15" customHeight="1">
      <c r="A19" s="181"/>
      <c r="B19" s="187"/>
      <c r="C19" s="189"/>
      <c r="D19" s="188"/>
      <c r="E19" s="192" t="s">
        <v>423</v>
      </c>
      <c r="F19" s="188"/>
      <c r="G19" s="622" t="s">
        <v>432</v>
      </c>
      <c r="H19" s="622"/>
      <c r="I19" s="622"/>
      <c r="J19" s="622"/>
      <c r="K19" s="182"/>
    </row>
    <row r="20" spans="1:11" ht="15" customHeight="1">
      <c r="A20" s="181"/>
      <c r="B20" s="187"/>
      <c r="C20" s="189"/>
      <c r="D20" s="188"/>
      <c r="E20" s="192" t="s">
        <v>420</v>
      </c>
      <c r="F20" s="188"/>
      <c r="G20" s="622" t="s">
        <v>14</v>
      </c>
      <c r="H20" s="622"/>
      <c r="I20" s="622"/>
      <c r="J20" s="622"/>
      <c r="K20" s="182"/>
    </row>
    <row r="21" spans="1:11" ht="15" customHeight="1">
      <c r="A21" s="181"/>
      <c r="B21" s="187"/>
      <c r="C21" s="189"/>
      <c r="D21" s="188"/>
      <c r="E21" s="192" t="s">
        <v>433</v>
      </c>
      <c r="F21" s="188"/>
      <c r="G21" s="622" t="s">
        <v>30</v>
      </c>
      <c r="H21" s="622"/>
      <c r="I21" s="622"/>
      <c r="J21" s="622"/>
      <c r="K21" s="182"/>
    </row>
    <row r="22" spans="1:11" ht="15" customHeight="1">
      <c r="A22" s="181"/>
      <c r="B22" s="187"/>
      <c r="C22" s="189"/>
      <c r="D22" s="188"/>
      <c r="E22" s="192" t="s">
        <v>31</v>
      </c>
      <c r="F22" s="188"/>
      <c r="G22" s="622" t="s">
        <v>32</v>
      </c>
      <c r="H22" s="622"/>
      <c r="I22" s="622"/>
      <c r="J22" s="622"/>
      <c r="K22" s="182"/>
    </row>
    <row r="23" spans="1:11" ht="15" customHeight="1">
      <c r="A23" s="181"/>
      <c r="B23" s="187"/>
      <c r="C23" s="189"/>
      <c r="D23" s="188"/>
      <c r="E23" s="192" t="s">
        <v>33</v>
      </c>
      <c r="F23" s="188"/>
      <c r="G23" s="622" t="s">
        <v>34</v>
      </c>
      <c r="H23" s="622"/>
      <c r="I23" s="622"/>
      <c r="J23" s="622"/>
      <c r="K23" s="182"/>
    </row>
    <row r="24" spans="1:11" ht="15" customHeight="1">
      <c r="A24" s="181"/>
      <c r="B24" s="187"/>
      <c r="C24" s="189"/>
      <c r="D24" s="188"/>
      <c r="E24" s="192"/>
      <c r="F24" s="188"/>
      <c r="G24" s="622" t="s">
        <v>35</v>
      </c>
      <c r="H24" s="622"/>
      <c r="I24" s="622"/>
      <c r="J24" s="622"/>
      <c r="K24" s="182"/>
    </row>
    <row r="25" spans="1:11" ht="15" customHeight="1">
      <c r="A25" s="181"/>
      <c r="B25" s="187"/>
      <c r="C25" s="189"/>
      <c r="D25" s="188"/>
      <c r="E25" s="192" t="s">
        <v>36</v>
      </c>
      <c r="F25" s="188"/>
      <c r="G25" s="622" t="s">
        <v>38</v>
      </c>
      <c r="H25" s="622"/>
      <c r="I25" s="622"/>
      <c r="J25" s="622"/>
      <c r="K25" s="182"/>
    </row>
    <row r="26" spans="1:11" ht="12.75" customHeight="1">
      <c r="A26" s="181"/>
      <c r="B26" s="187"/>
      <c r="C26" s="189"/>
      <c r="D26" s="188"/>
      <c r="E26" s="188"/>
      <c r="F26" s="188"/>
      <c r="G26" s="188"/>
      <c r="H26" s="188"/>
      <c r="I26" s="188"/>
      <c r="J26" s="188"/>
      <c r="K26" s="182"/>
    </row>
    <row r="27" spans="1:11" ht="15" customHeight="1">
      <c r="A27" s="181"/>
      <c r="B27" s="187"/>
      <c r="C27" s="189"/>
      <c r="D27" s="622" t="s">
        <v>39</v>
      </c>
      <c r="E27" s="622"/>
      <c r="F27" s="622"/>
      <c r="G27" s="622"/>
      <c r="H27" s="622"/>
      <c r="I27" s="622"/>
      <c r="J27" s="622"/>
      <c r="K27" s="182"/>
    </row>
    <row r="28" spans="1:11" ht="15.75" customHeight="1">
      <c r="A28" s="181"/>
      <c r="B28" s="187"/>
      <c r="C28" s="189"/>
      <c r="D28" s="189"/>
      <c r="E28" s="622" t="s">
        <v>40</v>
      </c>
      <c r="F28" s="622"/>
      <c r="G28" s="622"/>
      <c r="H28" s="622"/>
      <c r="I28" s="622"/>
      <c r="J28" s="622"/>
      <c r="K28" s="182"/>
    </row>
    <row r="29" spans="1:11" ht="15" customHeight="1">
      <c r="A29" s="181"/>
      <c r="B29" s="187"/>
      <c r="C29" s="189"/>
      <c r="D29" s="189"/>
      <c r="E29" s="622" t="s">
        <v>41</v>
      </c>
      <c r="F29" s="622"/>
      <c r="G29" s="622"/>
      <c r="H29" s="622"/>
      <c r="I29" s="622"/>
      <c r="J29" s="622"/>
      <c r="K29" s="182"/>
    </row>
    <row r="30" spans="1:11" ht="21" customHeight="1">
      <c r="A30" s="181"/>
      <c r="B30" s="187"/>
      <c r="C30" s="189"/>
      <c r="D30" s="189"/>
      <c r="E30" s="622" t="s">
        <v>42</v>
      </c>
      <c r="F30" s="622"/>
      <c r="G30" s="622"/>
      <c r="H30" s="622"/>
      <c r="I30" s="622"/>
      <c r="J30" s="622"/>
      <c r="K30" s="182"/>
    </row>
    <row r="31" spans="1:11" ht="58.5" customHeight="1">
      <c r="A31" s="181"/>
      <c r="B31" s="187"/>
      <c r="C31" s="189"/>
      <c r="D31" s="622" t="s">
        <v>405</v>
      </c>
      <c r="E31" s="622"/>
      <c r="F31" s="622"/>
      <c r="G31" s="622"/>
      <c r="H31" s="622"/>
      <c r="I31" s="622"/>
      <c r="J31" s="622"/>
      <c r="K31" s="182"/>
    </row>
    <row r="32" spans="1:11" s="196" customFormat="1" ht="39.75" customHeight="1">
      <c r="A32" s="194"/>
      <c r="B32" s="195"/>
      <c r="C32" s="626" t="s">
        <v>406</v>
      </c>
      <c r="D32" s="626"/>
      <c r="E32" s="626"/>
      <c r="F32" s="626"/>
      <c r="G32" s="626"/>
      <c r="H32" s="626"/>
      <c r="I32" s="626"/>
      <c r="J32" s="626"/>
      <c r="K32" s="195"/>
    </row>
    <row r="33" spans="1:11" ht="5.25" customHeight="1">
      <c r="A33" s="181"/>
      <c r="B33" s="182"/>
      <c r="C33" s="197"/>
      <c r="D33" s="197"/>
      <c r="E33" s="197"/>
      <c r="F33" s="197"/>
      <c r="G33" s="197"/>
      <c r="H33" s="197"/>
      <c r="I33" s="197"/>
      <c r="J33" s="197"/>
      <c r="K33" s="182"/>
    </row>
    <row r="34" spans="1:11" ht="4.5" customHeight="1">
      <c r="A34" s="181"/>
      <c r="B34" s="182"/>
      <c r="C34" s="622"/>
      <c r="D34" s="622"/>
      <c r="E34" s="622"/>
      <c r="F34" s="622"/>
      <c r="G34" s="622"/>
      <c r="H34" s="622"/>
      <c r="I34" s="622"/>
      <c r="J34" s="622"/>
      <c r="K34" s="182"/>
    </row>
    <row r="35" spans="1:11" ht="24.75" customHeight="1">
      <c r="A35" s="181"/>
      <c r="B35" s="182"/>
      <c r="C35" s="621" t="s">
        <v>407</v>
      </c>
      <c r="D35" s="622"/>
      <c r="E35" s="622"/>
      <c r="F35" s="622"/>
      <c r="G35" s="622"/>
      <c r="H35" s="622"/>
      <c r="I35" s="622"/>
      <c r="J35" s="622"/>
      <c r="K35" s="182"/>
    </row>
    <row r="36" spans="1:11" ht="22.5" customHeight="1">
      <c r="A36" s="181"/>
      <c r="B36" s="182"/>
      <c r="C36" s="189"/>
      <c r="D36" s="621" t="s">
        <v>414</v>
      </c>
      <c r="E36" s="622"/>
      <c r="F36" s="622"/>
      <c r="G36" s="622"/>
      <c r="H36" s="622"/>
      <c r="I36" s="622"/>
      <c r="J36" s="622"/>
      <c r="K36" s="182"/>
    </row>
    <row r="37" spans="1:11" s="201" customFormat="1" ht="6" customHeight="1">
      <c r="A37" s="198"/>
      <c r="B37" s="199"/>
      <c r="C37" s="200"/>
      <c r="D37" s="200"/>
      <c r="E37" s="200"/>
      <c r="F37" s="200"/>
      <c r="G37" s="200"/>
      <c r="H37" s="200"/>
      <c r="I37" s="200"/>
      <c r="J37" s="200"/>
      <c r="K37" s="199"/>
    </row>
    <row r="38" spans="1:11" s="204" customFormat="1" ht="19.5" customHeight="1">
      <c r="A38" s="202"/>
      <c r="B38" s="203"/>
      <c r="C38" s="191"/>
      <c r="D38" s="623" t="s">
        <v>500</v>
      </c>
      <c r="E38" s="624"/>
      <c r="F38" s="624"/>
      <c r="G38" s="624"/>
      <c r="H38" s="624"/>
      <c r="I38" s="624"/>
      <c r="J38" s="624"/>
      <c r="K38" s="203"/>
    </row>
    <row r="39" spans="1:11" s="204" customFormat="1" ht="18" customHeight="1" hidden="1">
      <c r="A39" s="202"/>
      <c r="B39" s="203"/>
      <c r="C39" s="191"/>
      <c r="K39" s="203"/>
    </row>
    <row r="40" spans="1:11" s="204" customFormat="1" ht="19.5" customHeight="1">
      <c r="A40" s="202"/>
      <c r="B40" s="203"/>
      <c r="C40" s="191"/>
      <c r="D40" s="625" t="s">
        <v>24</v>
      </c>
      <c r="E40" s="624"/>
      <c r="F40" s="624"/>
      <c r="G40" s="624"/>
      <c r="H40" s="624"/>
      <c r="I40" s="624"/>
      <c r="J40" s="624"/>
      <c r="K40" s="203"/>
    </row>
    <row r="41" spans="1:11" s="204" customFormat="1" ht="15" customHeight="1">
      <c r="A41" s="202"/>
      <c r="B41" s="203"/>
      <c r="C41" s="191"/>
      <c r="D41" s="192"/>
      <c r="E41" s="192"/>
      <c r="F41" s="192"/>
      <c r="G41" s="192"/>
      <c r="H41" s="192"/>
      <c r="I41" s="192"/>
      <c r="J41" s="192"/>
      <c r="K41" s="203"/>
    </row>
    <row r="42" spans="1:11" s="207" customFormat="1" ht="21.75" customHeight="1">
      <c r="A42" s="205"/>
      <c r="B42" s="208"/>
      <c r="C42" s="621" t="s">
        <v>409</v>
      </c>
      <c r="D42" s="621"/>
      <c r="E42" s="621"/>
      <c r="F42" s="621"/>
      <c r="G42" s="621"/>
      <c r="H42" s="621"/>
      <c r="I42" s="621"/>
      <c r="J42" s="621"/>
      <c r="K42" s="208"/>
    </row>
    <row r="43" spans="1:11" ht="9" customHeight="1">
      <c r="A43" s="181"/>
      <c r="B43" s="182"/>
      <c r="C43" s="189"/>
      <c r="D43" s="197"/>
      <c r="E43" s="188"/>
      <c r="F43" s="188"/>
      <c r="G43" s="188"/>
      <c r="H43" s="188"/>
      <c r="I43" s="188"/>
      <c r="J43" s="188"/>
      <c r="K43" s="182"/>
    </row>
    <row r="44" spans="1:11" ht="15" customHeight="1">
      <c r="A44" s="181"/>
      <c r="B44" s="182"/>
      <c r="C44" s="189"/>
      <c r="D44" s="621" t="s">
        <v>110</v>
      </c>
      <c r="E44" s="622"/>
      <c r="F44" s="622"/>
      <c r="G44" s="622"/>
      <c r="H44" s="622"/>
      <c r="I44" s="622"/>
      <c r="J44" s="622"/>
      <c r="K44" s="182"/>
    </row>
    <row r="45" spans="1:11" ht="11.25" customHeight="1">
      <c r="A45" s="181"/>
      <c r="B45" s="182"/>
      <c r="C45" s="189"/>
      <c r="D45" s="189"/>
      <c r="E45" s="209"/>
      <c r="F45" s="189"/>
      <c r="G45" s="189"/>
      <c r="H45" s="189"/>
      <c r="I45" s="189"/>
      <c r="J45" s="189"/>
      <c r="K45" s="182"/>
    </row>
    <row r="46" spans="1:11" ht="15" customHeight="1">
      <c r="A46" s="181"/>
      <c r="B46" s="182"/>
      <c r="C46" s="189"/>
      <c r="D46" s="622" t="s">
        <v>410</v>
      </c>
      <c r="E46" s="622"/>
      <c r="F46" s="622"/>
      <c r="G46" s="622"/>
      <c r="H46" s="622"/>
      <c r="I46" s="622"/>
      <c r="J46" s="622"/>
      <c r="K46" s="182"/>
    </row>
    <row r="47" spans="1:11" ht="12" customHeight="1">
      <c r="A47" s="181"/>
      <c r="B47" s="182"/>
      <c r="C47" s="189"/>
      <c r="D47" s="188"/>
      <c r="E47" s="188"/>
      <c r="F47" s="188"/>
      <c r="G47" s="188"/>
      <c r="H47" s="188"/>
      <c r="I47" s="188"/>
      <c r="J47" s="188"/>
      <c r="K47" s="182"/>
    </row>
    <row r="48" spans="1:11" ht="15" customHeight="1">
      <c r="A48" s="181"/>
      <c r="B48" s="182"/>
      <c r="C48" s="189"/>
      <c r="D48" s="622" t="s">
        <v>411</v>
      </c>
      <c r="E48" s="622"/>
      <c r="F48" s="622"/>
      <c r="G48" s="622"/>
      <c r="H48" s="622"/>
      <c r="I48" s="622"/>
      <c r="J48" s="622"/>
      <c r="K48" s="182"/>
    </row>
    <row r="49" spans="1:11" ht="10.5" customHeight="1">
      <c r="A49" s="181"/>
      <c r="B49" s="182"/>
      <c r="C49" s="189"/>
      <c r="D49" s="189"/>
      <c r="E49" s="209"/>
      <c r="F49" s="189"/>
      <c r="G49" s="189"/>
      <c r="H49" s="189"/>
      <c r="I49" s="189"/>
      <c r="J49" s="189"/>
      <c r="K49" s="182"/>
    </row>
    <row r="50" spans="1:11" ht="15" customHeight="1">
      <c r="A50" s="181"/>
      <c r="B50" s="182"/>
      <c r="C50" s="189"/>
      <c r="D50" s="622" t="s">
        <v>408</v>
      </c>
      <c r="E50" s="622"/>
      <c r="F50" s="622"/>
      <c r="G50" s="622"/>
      <c r="H50" s="622"/>
      <c r="I50" s="622"/>
      <c r="J50" s="622"/>
      <c r="K50" s="182"/>
    </row>
    <row r="51" spans="1:11" ht="12.75" customHeight="1">
      <c r="A51" s="181"/>
      <c r="B51" s="182"/>
      <c r="C51" s="189"/>
      <c r="D51" s="189"/>
      <c r="E51" s="189"/>
      <c r="F51" s="189"/>
      <c r="G51" s="189"/>
      <c r="H51" s="189"/>
      <c r="I51" s="189"/>
      <c r="J51" s="189"/>
      <c r="K51" s="182"/>
    </row>
    <row r="52" spans="2:11" ht="18.75" customHeight="1">
      <c r="B52" s="210"/>
      <c r="C52" s="211"/>
      <c r="D52" s="211"/>
      <c r="E52" s="211"/>
      <c r="F52" s="211"/>
      <c r="G52" s="211"/>
      <c r="H52" s="211"/>
      <c r="I52" s="211"/>
      <c r="J52" s="211"/>
      <c r="K52" s="210"/>
    </row>
    <row r="53" spans="3:10" ht="13.5">
      <c r="C53" s="212"/>
      <c r="D53" s="212"/>
      <c r="E53" s="212"/>
      <c r="F53" s="212"/>
      <c r="G53" s="212"/>
      <c r="H53" s="212"/>
      <c r="I53" s="212"/>
      <c r="J53" s="212"/>
    </row>
    <row r="54" spans="3:10" ht="13.5">
      <c r="C54" s="212"/>
      <c r="D54" s="212"/>
      <c r="E54" s="212"/>
      <c r="F54" s="212"/>
      <c r="G54" s="212"/>
      <c r="H54" s="212"/>
      <c r="I54" s="212"/>
      <c r="J54" s="212"/>
    </row>
    <row r="55" spans="3:10" ht="13.5">
      <c r="C55" s="212"/>
      <c r="D55" s="212"/>
      <c r="E55" s="212"/>
      <c r="F55" s="212"/>
      <c r="G55" s="212"/>
      <c r="H55" s="212"/>
      <c r="I55" s="212"/>
      <c r="J55" s="212"/>
    </row>
    <row r="56" spans="3:10" ht="13.5">
      <c r="C56" s="212"/>
      <c r="D56" s="212"/>
      <c r="E56" s="212"/>
      <c r="F56" s="212"/>
      <c r="G56" s="212"/>
      <c r="H56" s="212"/>
      <c r="I56" s="212"/>
      <c r="J56" s="212"/>
    </row>
    <row r="57" spans="3:10" ht="13.5">
      <c r="C57" s="212"/>
      <c r="D57" s="212"/>
      <c r="E57" s="212"/>
      <c r="F57" s="212"/>
      <c r="G57" s="212"/>
      <c r="H57" s="212"/>
      <c r="I57" s="212"/>
      <c r="J57" s="212"/>
    </row>
    <row r="58" spans="3:10" ht="13.5">
      <c r="C58" s="212"/>
      <c r="D58" s="212"/>
      <c r="E58" s="212"/>
      <c r="F58" s="212"/>
      <c r="G58" s="212"/>
      <c r="H58" s="212"/>
      <c r="I58" s="212"/>
      <c r="J58" s="212"/>
    </row>
    <row r="59" spans="3:10" ht="13.5">
      <c r="C59" s="212"/>
      <c r="D59" s="212"/>
      <c r="E59" s="212"/>
      <c r="F59" s="212"/>
      <c r="G59" s="212"/>
      <c r="H59" s="212"/>
      <c r="I59" s="212"/>
      <c r="J59" s="212"/>
    </row>
    <row r="60" spans="3:10" ht="13.5">
      <c r="C60" s="212"/>
      <c r="D60" s="212"/>
      <c r="E60" s="212"/>
      <c r="F60" s="212"/>
      <c r="G60" s="212"/>
      <c r="H60" s="212"/>
      <c r="I60" s="212"/>
      <c r="J60" s="212"/>
    </row>
    <row r="61" spans="3:10" ht="13.5">
      <c r="C61" s="212"/>
      <c r="D61" s="212"/>
      <c r="E61" s="212"/>
      <c r="F61" s="212"/>
      <c r="G61" s="212"/>
      <c r="H61" s="212"/>
      <c r="I61" s="212"/>
      <c r="J61" s="212"/>
    </row>
    <row r="62" spans="3:10" ht="13.5">
      <c r="C62" s="212"/>
      <c r="D62" s="212"/>
      <c r="E62" s="212"/>
      <c r="F62" s="212"/>
      <c r="G62" s="212"/>
      <c r="H62" s="212"/>
      <c r="I62" s="212"/>
      <c r="J62" s="212"/>
    </row>
    <row r="63" spans="3:10" ht="13.5">
      <c r="C63" s="212"/>
      <c r="D63" s="212"/>
      <c r="E63" s="212"/>
      <c r="F63" s="212"/>
      <c r="G63" s="212"/>
      <c r="H63" s="212"/>
      <c r="I63" s="212"/>
      <c r="J63" s="212"/>
    </row>
    <row r="64" spans="3:10" ht="13.5">
      <c r="C64" s="212"/>
      <c r="D64" s="212"/>
      <c r="E64" s="212"/>
      <c r="F64" s="212"/>
      <c r="G64" s="212"/>
      <c r="H64" s="212"/>
      <c r="I64" s="212"/>
      <c r="J64" s="212"/>
    </row>
    <row r="65" spans="3:10" ht="13.5">
      <c r="C65" s="212"/>
      <c r="D65" s="212"/>
      <c r="E65" s="212"/>
      <c r="F65" s="212"/>
      <c r="G65" s="212"/>
      <c r="H65" s="212"/>
      <c r="I65" s="212"/>
      <c r="J65" s="212"/>
    </row>
    <row r="66" spans="3:10" ht="13.5">
      <c r="C66" s="212"/>
      <c r="D66" s="212"/>
      <c r="E66" s="212"/>
      <c r="F66" s="212"/>
      <c r="G66" s="212"/>
      <c r="H66" s="212"/>
      <c r="I66" s="212"/>
      <c r="J66" s="212"/>
    </row>
    <row r="67" spans="3:10" ht="13.5">
      <c r="C67" s="212"/>
      <c r="D67" s="212"/>
      <c r="E67" s="212"/>
      <c r="F67" s="212"/>
      <c r="G67" s="212"/>
      <c r="H67" s="212"/>
      <c r="I67" s="212"/>
      <c r="J67" s="212"/>
    </row>
    <row r="68" spans="3:10" ht="13.5">
      <c r="C68" s="212"/>
      <c r="D68" s="212"/>
      <c r="E68" s="212"/>
      <c r="F68" s="212"/>
      <c r="G68" s="212"/>
      <c r="H68" s="212"/>
      <c r="I68" s="212"/>
      <c r="J68" s="212"/>
    </row>
    <row r="69" spans="3:10" ht="13.5">
      <c r="C69" s="212"/>
      <c r="D69" s="212"/>
      <c r="E69" s="212"/>
      <c r="F69" s="212"/>
      <c r="G69" s="212"/>
      <c r="H69" s="212"/>
      <c r="I69" s="212"/>
      <c r="J69" s="212"/>
    </row>
    <row r="70" spans="3:10" ht="13.5">
      <c r="C70" s="212"/>
      <c r="D70" s="212"/>
      <c r="E70" s="212"/>
      <c r="F70" s="212"/>
      <c r="G70" s="212"/>
      <c r="H70" s="212"/>
      <c r="I70" s="212"/>
      <c r="J70" s="212"/>
    </row>
    <row r="71" spans="3:10" ht="13.5">
      <c r="C71" s="212"/>
      <c r="D71" s="212"/>
      <c r="E71" s="212"/>
      <c r="F71" s="212"/>
      <c r="G71" s="212"/>
      <c r="H71" s="212"/>
      <c r="I71" s="212"/>
      <c r="J71" s="212"/>
    </row>
    <row r="72" spans="3:10" ht="13.5">
      <c r="C72" s="212"/>
      <c r="D72" s="212"/>
      <c r="E72" s="212"/>
      <c r="F72" s="212"/>
      <c r="G72" s="212"/>
      <c r="H72" s="212"/>
      <c r="I72" s="212"/>
      <c r="J72" s="212"/>
    </row>
    <row r="73" spans="3:10" ht="13.5">
      <c r="C73" s="212"/>
      <c r="D73" s="212"/>
      <c r="E73" s="212"/>
      <c r="F73" s="212"/>
      <c r="G73" s="212"/>
      <c r="H73" s="212"/>
      <c r="I73" s="212"/>
      <c r="J73" s="212"/>
    </row>
    <row r="74" spans="3:10" ht="13.5">
      <c r="C74" s="212"/>
      <c r="D74" s="212"/>
      <c r="E74" s="212"/>
      <c r="F74" s="212"/>
      <c r="G74" s="212"/>
      <c r="H74" s="212"/>
      <c r="I74" s="212"/>
      <c r="J74" s="212"/>
    </row>
    <row r="75" spans="3:10" ht="13.5">
      <c r="C75" s="212"/>
      <c r="D75" s="212"/>
      <c r="E75" s="212"/>
      <c r="F75" s="212"/>
      <c r="G75" s="212"/>
      <c r="H75" s="212"/>
      <c r="I75" s="212"/>
      <c r="J75" s="212"/>
    </row>
    <row r="76" spans="3:10" ht="13.5">
      <c r="C76" s="212"/>
      <c r="D76" s="212"/>
      <c r="E76" s="212"/>
      <c r="F76" s="212"/>
      <c r="G76" s="212"/>
      <c r="H76" s="212"/>
      <c r="I76" s="212"/>
      <c r="J76" s="212"/>
    </row>
    <row r="77" spans="3:10" ht="13.5">
      <c r="C77" s="212"/>
      <c r="D77" s="212"/>
      <c r="E77" s="212"/>
      <c r="F77" s="212"/>
      <c r="G77" s="212"/>
      <c r="H77" s="212"/>
      <c r="I77" s="212"/>
      <c r="J77" s="212"/>
    </row>
    <row r="78" spans="3:10" ht="13.5">
      <c r="C78" s="212"/>
      <c r="D78" s="212"/>
      <c r="E78" s="212"/>
      <c r="F78" s="212"/>
      <c r="G78" s="212"/>
      <c r="H78" s="212"/>
      <c r="I78" s="212"/>
      <c r="J78" s="212"/>
    </row>
    <row r="79" spans="3:10" ht="13.5">
      <c r="C79" s="212"/>
      <c r="D79" s="212"/>
      <c r="E79" s="212"/>
      <c r="F79" s="212"/>
      <c r="G79" s="212"/>
      <c r="H79" s="212"/>
      <c r="I79" s="212"/>
      <c r="J79" s="212"/>
    </row>
    <row r="80" spans="3:10" ht="13.5">
      <c r="C80" s="212"/>
      <c r="D80" s="212"/>
      <c r="E80" s="212"/>
      <c r="F80" s="212"/>
      <c r="G80" s="212"/>
      <c r="H80" s="212"/>
      <c r="I80" s="212"/>
      <c r="J80" s="212"/>
    </row>
    <row r="81" spans="3:10" ht="13.5">
      <c r="C81" s="212"/>
      <c r="D81" s="212"/>
      <c r="E81" s="212"/>
      <c r="F81" s="212"/>
      <c r="G81" s="212"/>
      <c r="H81" s="212"/>
      <c r="I81" s="212"/>
      <c r="J81" s="212"/>
    </row>
    <row r="82" spans="3:10" ht="13.5">
      <c r="C82" s="212"/>
      <c r="D82" s="212"/>
      <c r="E82" s="212"/>
      <c r="F82" s="212"/>
      <c r="G82" s="212"/>
      <c r="H82" s="212"/>
      <c r="I82" s="212"/>
      <c r="J82" s="212"/>
    </row>
    <row r="83" spans="3:10" ht="13.5">
      <c r="C83" s="212"/>
      <c r="D83" s="212"/>
      <c r="E83" s="212"/>
      <c r="F83" s="212"/>
      <c r="G83" s="212"/>
      <c r="H83" s="212"/>
      <c r="I83" s="212"/>
      <c r="J83" s="212"/>
    </row>
    <row r="84" spans="3:10" ht="13.5">
      <c r="C84" s="212"/>
      <c r="D84" s="212"/>
      <c r="E84" s="212"/>
      <c r="F84" s="212"/>
      <c r="G84" s="212"/>
      <c r="H84" s="212"/>
      <c r="I84" s="212"/>
      <c r="J84" s="212"/>
    </row>
    <row r="85" spans="3:10" ht="13.5">
      <c r="C85" s="212"/>
      <c r="D85" s="212"/>
      <c r="E85" s="212"/>
      <c r="F85" s="212"/>
      <c r="G85" s="212"/>
      <c r="H85" s="212"/>
      <c r="I85" s="212"/>
      <c r="J85" s="212"/>
    </row>
    <row r="86" spans="3:10" ht="13.5">
      <c r="C86" s="212"/>
      <c r="D86" s="212"/>
      <c r="E86" s="212"/>
      <c r="F86" s="212"/>
      <c r="G86" s="212"/>
      <c r="H86" s="212"/>
      <c r="I86" s="212"/>
      <c r="J86" s="212"/>
    </row>
    <row r="87" spans="3:10" ht="13.5">
      <c r="C87" s="212"/>
      <c r="D87" s="212"/>
      <c r="E87" s="212"/>
      <c r="F87" s="212"/>
      <c r="G87" s="212"/>
      <c r="H87" s="212"/>
      <c r="I87" s="212"/>
      <c r="J87" s="212"/>
    </row>
    <row r="88" spans="3:10" ht="13.5">
      <c r="C88" s="212"/>
      <c r="D88" s="212"/>
      <c r="E88" s="212"/>
      <c r="F88" s="212"/>
      <c r="G88" s="212"/>
      <c r="H88" s="212"/>
      <c r="I88" s="212"/>
      <c r="J88" s="212"/>
    </row>
    <row r="89" spans="3:10" ht="13.5">
      <c r="C89" s="212"/>
      <c r="D89" s="212"/>
      <c r="E89" s="212"/>
      <c r="F89" s="212"/>
      <c r="G89" s="212"/>
      <c r="H89" s="212"/>
      <c r="I89" s="212"/>
      <c r="J89" s="212"/>
    </row>
    <row r="90" spans="3:10" ht="13.5">
      <c r="C90" s="212"/>
      <c r="D90" s="212"/>
      <c r="E90" s="212"/>
      <c r="F90" s="212"/>
      <c r="G90" s="212"/>
      <c r="H90" s="212"/>
      <c r="I90" s="212"/>
      <c r="J90" s="212"/>
    </row>
    <row r="91" spans="3:10" ht="13.5">
      <c r="C91" s="212"/>
      <c r="D91" s="212"/>
      <c r="E91" s="212"/>
      <c r="F91" s="212"/>
      <c r="G91" s="212"/>
      <c r="H91" s="212"/>
      <c r="I91" s="212"/>
      <c r="J91" s="212"/>
    </row>
    <row r="92" spans="3:10" ht="13.5">
      <c r="C92" s="212"/>
      <c r="D92" s="212"/>
      <c r="E92" s="212"/>
      <c r="F92" s="212"/>
      <c r="G92" s="212"/>
      <c r="H92" s="212"/>
      <c r="I92" s="212"/>
      <c r="J92" s="212"/>
    </row>
    <row r="93" spans="3:10" ht="13.5">
      <c r="C93" s="212"/>
      <c r="D93" s="212"/>
      <c r="E93" s="212"/>
      <c r="F93" s="212"/>
      <c r="G93" s="212"/>
      <c r="H93" s="212"/>
      <c r="I93" s="212"/>
      <c r="J93" s="212"/>
    </row>
    <row r="94" spans="3:10" ht="13.5">
      <c r="C94" s="212"/>
      <c r="D94" s="212"/>
      <c r="E94" s="212"/>
      <c r="F94" s="212"/>
      <c r="G94" s="212"/>
      <c r="H94" s="212"/>
      <c r="I94" s="212"/>
      <c r="J94" s="212"/>
    </row>
    <row r="95" spans="3:10" ht="13.5">
      <c r="C95" s="212"/>
      <c r="D95" s="212"/>
      <c r="E95" s="212"/>
      <c r="F95" s="212"/>
      <c r="G95" s="212"/>
      <c r="H95" s="212"/>
      <c r="I95" s="212"/>
      <c r="J95" s="212"/>
    </row>
    <row r="96" spans="3:10" ht="13.5">
      <c r="C96" s="212"/>
      <c r="D96" s="212"/>
      <c r="E96" s="212"/>
      <c r="F96" s="212"/>
      <c r="G96" s="212"/>
      <c r="H96" s="212"/>
      <c r="I96" s="212"/>
      <c r="J96" s="212"/>
    </row>
    <row r="97" spans="3:10" ht="13.5">
      <c r="C97" s="212"/>
      <c r="D97" s="212"/>
      <c r="E97" s="212"/>
      <c r="F97" s="212"/>
      <c r="G97" s="212"/>
      <c r="H97" s="212"/>
      <c r="I97" s="212"/>
      <c r="J97" s="212"/>
    </row>
    <row r="98" spans="3:10" ht="13.5">
      <c r="C98" s="212"/>
      <c r="D98" s="212"/>
      <c r="E98" s="212"/>
      <c r="F98" s="212"/>
      <c r="G98" s="212"/>
      <c r="H98" s="212"/>
      <c r="I98" s="212"/>
      <c r="J98" s="212"/>
    </row>
    <row r="99" spans="3:10" ht="13.5">
      <c r="C99" s="212"/>
      <c r="D99" s="212"/>
      <c r="E99" s="212"/>
      <c r="F99" s="212"/>
      <c r="G99" s="212"/>
      <c r="H99" s="212"/>
      <c r="I99" s="212"/>
      <c r="J99" s="212"/>
    </row>
    <row r="100" spans="3:10" ht="13.5">
      <c r="C100" s="212"/>
      <c r="D100" s="212"/>
      <c r="E100" s="212"/>
      <c r="F100" s="212"/>
      <c r="G100" s="212"/>
      <c r="H100" s="212"/>
      <c r="I100" s="212"/>
      <c r="J100" s="212"/>
    </row>
    <row r="101" spans="3:10" ht="13.5">
      <c r="C101" s="212"/>
      <c r="D101" s="212"/>
      <c r="E101" s="212"/>
      <c r="F101" s="212"/>
      <c r="G101" s="212"/>
      <c r="H101" s="212"/>
      <c r="I101" s="212"/>
      <c r="J101" s="212"/>
    </row>
    <row r="102" spans="3:10" ht="13.5">
      <c r="C102" s="212"/>
      <c r="D102" s="212"/>
      <c r="E102" s="212"/>
      <c r="F102" s="212"/>
      <c r="G102" s="212"/>
      <c r="H102" s="212"/>
      <c r="I102" s="212"/>
      <c r="J102" s="212"/>
    </row>
    <row r="103" spans="3:10" ht="13.5">
      <c r="C103" s="212"/>
      <c r="D103" s="212"/>
      <c r="E103" s="212"/>
      <c r="F103" s="212"/>
      <c r="G103" s="212"/>
      <c r="H103" s="212"/>
      <c r="I103" s="212"/>
      <c r="J103" s="212"/>
    </row>
    <row r="104" spans="3:10" ht="13.5">
      <c r="C104" s="212"/>
      <c r="D104" s="212"/>
      <c r="E104" s="212"/>
      <c r="F104" s="212"/>
      <c r="G104" s="212"/>
      <c r="H104" s="212"/>
      <c r="I104" s="212"/>
      <c r="J104" s="212"/>
    </row>
    <row r="105" spans="3:10" ht="13.5">
      <c r="C105" s="212"/>
      <c r="D105" s="212"/>
      <c r="E105" s="212"/>
      <c r="F105" s="212"/>
      <c r="G105" s="212"/>
      <c r="H105" s="212"/>
      <c r="I105" s="212"/>
      <c r="J105" s="212"/>
    </row>
    <row r="106" spans="3:10" ht="13.5">
      <c r="C106" s="212"/>
      <c r="D106" s="212"/>
      <c r="E106" s="212"/>
      <c r="F106" s="212"/>
      <c r="G106" s="212"/>
      <c r="H106" s="212"/>
      <c r="I106" s="212"/>
      <c r="J106" s="212"/>
    </row>
    <row r="107" spans="3:10" ht="13.5">
      <c r="C107" s="212"/>
      <c r="D107" s="212"/>
      <c r="E107" s="212"/>
      <c r="F107" s="212"/>
      <c r="G107" s="212"/>
      <c r="H107" s="212"/>
      <c r="I107" s="212"/>
      <c r="J107" s="212"/>
    </row>
    <row r="108" spans="3:10" ht="13.5">
      <c r="C108" s="212"/>
      <c r="D108" s="212"/>
      <c r="E108" s="212"/>
      <c r="F108" s="212"/>
      <c r="G108" s="212"/>
      <c r="H108" s="212"/>
      <c r="I108" s="212"/>
      <c r="J108" s="212"/>
    </row>
    <row r="109" spans="3:10" ht="13.5">
      <c r="C109" s="212"/>
      <c r="D109" s="212"/>
      <c r="E109" s="212"/>
      <c r="F109" s="212"/>
      <c r="G109" s="212"/>
      <c r="H109" s="212"/>
      <c r="I109" s="212"/>
      <c r="J109" s="212"/>
    </row>
    <row r="110" spans="3:10" ht="13.5">
      <c r="C110" s="212"/>
      <c r="D110" s="212"/>
      <c r="E110" s="212"/>
      <c r="F110" s="212"/>
      <c r="G110" s="212"/>
      <c r="H110" s="212"/>
      <c r="I110" s="212"/>
      <c r="J110" s="212"/>
    </row>
    <row r="111" spans="3:10" ht="13.5">
      <c r="C111" s="212"/>
      <c r="D111" s="212"/>
      <c r="E111" s="212"/>
      <c r="F111" s="212"/>
      <c r="G111" s="212"/>
      <c r="H111" s="212"/>
      <c r="I111" s="212"/>
      <c r="J111" s="212"/>
    </row>
    <row r="112" spans="3:10" ht="13.5">
      <c r="C112" s="212"/>
      <c r="D112" s="212"/>
      <c r="E112" s="212"/>
      <c r="F112" s="212"/>
      <c r="G112" s="212"/>
      <c r="H112" s="212"/>
      <c r="I112" s="212"/>
      <c r="J112" s="212"/>
    </row>
    <row r="113" spans="3:10" ht="13.5">
      <c r="C113" s="212"/>
      <c r="D113" s="212"/>
      <c r="E113" s="212"/>
      <c r="F113" s="212"/>
      <c r="G113" s="212"/>
      <c r="H113" s="212"/>
      <c r="I113" s="212"/>
      <c r="J113" s="212"/>
    </row>
    <row r="114" spans="3:10" ht="13.5">
      <c r="C114" s="212"/>
      <c r="D114" s="212"/>
      <c r="E114" s="212"/>
      <c r="F114" s="212"/>
      <c r="G114" s="212"/>
      <c r="H114" s="212"/>
      <c r="I114" s="212"/>
      <c r="J114" s="212"/>
    </row>
    <row r="115" spans="3:10" ht="13.5">
      <c r="C115" s="212"/>
      <c r="D115" s="212"/>
      <c r="E115" s="212"/>
      <c r="F115" s="212"/>
      <c r="G115" s="212"/>
      <c r="H115" s="212"/>
      <c r="I115" s="212"/>
      <c r="J115" s="212"/>
    </row>
    <row r="116" spans="3:10" ht="13.5">
      <c r="C116" s="212"/>
      <c r="D116" s="212"/>
      <c r="E116" s="212"/>
      <c r="F116" s="212"/>
      <c r="G116" s="212"/>
      <c r="H116" s="212"/>
      <c r="I116" s="212"/>
      <c r="J116" s="212"/>
    </row>
    <row r="117" spans="3:10" ht="13.5">
      <c r="C117" s="212"/>
      <c r="D117" s="212"/>
      <c r="E117" s="212"/>
      <c r="F117" s="212"/>
      <c r="G117" s="212"/>
      <c r="H117" s="212"/>
      <c r="I117" s="212"/>
      <c r="J117" s="212"/>
    </row>
    <row r="118" spans="3:10" ht="13.5">
      <c r="C118" s="212"/>
      <c r="D118" s="212"/>
      <c r="E118" s="212"/>
      <c r="F118" s="212"/>
      <c r="G118" s="212"/>
      <c r="H118" s="212"/>
      <c r="I118" s="212"/>
      <c r="J118" s="212"/>
    </row>
    <row r="119" spans="3:10" ht="13.5">
      <c r="C119" s="212"/>
      <c r="D119" s="212"/>
      <c r="E119" s="212"/>
      <c r="F119" s="212"/>
      <c r="G119" s="212"/>
      <c r="H119" s="212"/>
      <c r="I119" s="212"/>
      <c r="J119" s="212"/>
    </row>
    <row r="120" spans="3:10" ht="13.5">
      <c r="C120" s="212"/>
      <c r="D120" s="212"/>
      <c r="E120" s="212"/>
      <c r="F120" s="212"/>
      <c r="G120" s="212"/>
      <c r="H120" s="212"/>
      <c r="I120" s="212"/>
      <c r="J120" s="212"/>
    </row>
    <row r="121" spans="3:10" ht="13.5">
      <c r="C121" s="212"/>
      <c r="D121" s="212"/>
      <c r="E121" s="212"/>
      <c r="F121" s="212"/>
      <c r="G121" s="212"/>
      <c r="H121" s="212"/>
      <c r="I121" s="212"/>
      <c r="J121" s="212"/>
    </row>
    <row r="122" spans="3:10" ht="13.5">
      <c r="C122" s="212"/>
      <c r="D122" s="212"/>
      <c r="E122" s="212"/>
      <c r="F122" s="212"/>
      <c r="G122" s="212"/>
      <c r="H122" s="212"/>
      <c r="I122" s="212"/>
      <c r="J122" s="212"/>
    </row>
    <row r="123" spans="3:10" ht="13.5">
      <c r="C123" s="212"/>
      <c r="D123" s="212"/>
      <c r="E123" s="212"/>
      <c r="F123" s="212"/>
      <c r="G123" s="212"/>
      <c r="H123" s="212"/>
      <c r="I123" s="212"/>
      <c r="J123" s="212"/>
    </row>
    <row r="124" spans="3:10" ht="13.5">
      <c r="C124" s="212"/>
      <c r="D124" s="212"/>
      <c r="E124" s="212"/>
      <c r="F124" s="212"/>
      <c r="G124" s="212"/>
      <c r="H124" s="212"/>
      <c r="I124" s="212"/>
      <c r="J124" s="212"/>
    </row>
    <row r="125" spans="3:10" ht="13.5">
      <c r="C125" s="212"/>
      <c r="D125" s="212"/>
      <c r="E125" s="212"/>
      <c r="F125" s="212"/>
      <c r="G125" s="212"/>
      <c r="H125" s="212"/>
      <c r="I125" s="212"/>
      <c r="J125" s="212"/>
    </row>
    <row r="126" spans="3:10" ht="13.5">
      <c r="C126" s="212"/>
      <c r="D126" s="212"/>
      <c r="E126" s="212"/>
      <c r="F126" s="212"/>
      <c r="G126" s="212"/>
      <c r="H126" s="212"/>
      <c r="I126" s="212"/>
      <c r="J126" s="212"/>
    </row>
    <row r="127" spans="3:10" ht="13.5">
      <c r="C127" s="212"/>
      <c r="D127" s="212"/>
      <c r="E127" s="212"/>
      <c r="F127" s="212"/>
      <c r="G127" s="212"/>
      <c r="H127" s="212"/>
      <c r="I127" s="212"/>
      <c r="J127" s="212"/>
    </row>
    <row r="128" spans="3:10" ht="13.5">
      <c r="C128" s="212"/>
      <c r="D128" s="212"/>
      <c r="E128" s="212"/>
      <c r="F128" s="212"/>
      <c r="G128" s="212"/>
      <c r="H128" s="212"/>
      <c r="I128" s="212"/>
      <c r="J128" s="212"/>
    </row>
    <row r="129" spans="3:10" ht="13.5">
      <c r="C129" s="212"/>
      <c r="D129" s="212"/>
      <c r="E129" s="212"/>
      <c r="F129" s="212"/>
      <c r="G129" s="212"/>
      <c r="H129" s="212"/>
      <c r="I129" s="212"/>
      <c r="J129" s="212"/>
    </row>
    <row r="130" spans="3:10" ht="13.5">
      <c r="C130" s="212"/>
      <c r="D130" s="212"/>
      <c r="E130" s="212"/>
      <c r="F130" s="212"/>
      <c r="G130" s="212"/>
      <c r="H130" s="212"/>
      <c r="I130" s="212"/>
      <c r="J130" s="212"/>
    </row>
    <row r="131" spans="3:10" ht="13.5">
      <c r="C131" s="212"/>
      <c r="D131" s="212"/>
      <c r="E131" s="212"/>
      <c r="F131" s="212"/>
      <c r="G131" s="212"/>
      <c r="H131" s="212"/>
      <c r="I131" s="212"/>
      <c r="J131" s="212"/>
    </row>
    <row r="132" spans="3:10" ht="13.5">
      <c r="C132" s="212"/>
      <c r="D132" s="212"/>
      <c r="E132" s="212"/>
      <c r="F132" s="212"/>
      <c r="G132" s="212"/>
      <c r="H132" s="212"/>
      <c r="I132" s="212"/>
      <c r="J132" s="212"/>
    </row>
    <row r="133" spans="3:10" ht="13.5">
      <c r="C133" s="212"/>
      <c r="D133" s="212"/>
      <c r="E133" s="212"/>
      <c r="F133" s="212"/>
      <c r="G133" s="212"/>
      <c r="H133" s="212"/>
      <c r="I133" s="212"/>
      <c r="J133" s="212"/>
    </row>
    <row r="134" spans="3:10" ht="13.5">
      <c r="C134" s="212"/>
      <c r="D134" s="212"/>
      <c r="E134" s="212"/>
      <c r="F134" s="212"/>
      <c r="G134" s="212"/>
      <c r="H134" s="212"/>
      <c r="I134" s="212"/>
      <c r="J134" s="212"/>
    </row>
    <row r="135" spans="3:10" ht="13.5">
      <c r="C135" s="212"/>
      <c r="D135" s="212"/>
      <c r="E135" s="212"/>
      <c r="F135" s="212"/>
      <c r="G135" s="212"/>
      <c r="H135" s="212"/>
      <c r="I135" s="212"/>
      <c r="J135" s="212"/>
    </row>
    <row r="136" spans="3:10" ht="13.5">
      <c r="C136" s="212"/>
      <c r="D136" s="212"/>
      <c r="E136" s="212"/>
      <c r="F136" s="212"/>
      <c r="G136" s="212"/>
      <c r="H136" s="212"/>
      <c r="I136" s="212"/>
      <c r="J136" s="212"/>
    </row>
    <row r="137" spans="3:10" ht="13.5">
      <c r="C137" s="212"/>
      <c r="D137" s="212"/>
      <c r="E137" s="212"/>
      <c r="F137" s="212"/>
      <c r="G137" s="212"/>
      <c r="H137" s="212"/>
      <c r="I137" s="212"/>
      <c r="J137" s="212"/>
    </row>
    <row r="138" spans="3:10" ht="13.5">
      <c r="C138" s="212"/>
      <c r="D138" s="212"/>
      <c r="E138" s="212"/>
      <c r="F138" s="212"/>
      <c r="G138" s="212"/>
      <c r="H138" s="212"/>
      <c r="I138" s="212"/>
      <c r="J138" s="212"/>
    </row>
    <row r="139" spans="3:10" ht="13.5">
      <c r="C139" s="212"/>
      <c r="D139" s="212"/>
      <c r="E139" s="212"/>
      <c r="F139" s="212"/>
      <c r="G139" s="212"/>
      <c r="H139" s="212"/>
      <c r="I139" s="212"/>
      <c r="J139" s="212"/>
    </row>
    <row r="140" spans="3:10" ht="13.5">
      <c r="C140" s="212"/>
      <c r="D140" s="212"/>
      <c r="E140" s="212"/>
      <c r="F140" s="212"/>
      <c r="G140" s="212"/>
      <c r="H140" s="212"/>
      <c r="I140" s="212"/>
      <c r="J140" s="212"/>
    </row>
    <row r="141" spans="3:10" ht="13.5">
      <c r="C141" s="212"/>
      <c r="D141" s="212"/>
      <c r="E141" s="212"/>
      <c r="F141" s="212"/>
      <c r="G141" s="212"/>
      <c r="H141" s="212"/>
      <c r="I141" s="212"/>
      <c r="J141" s="212"/>
    </row>
    <row r="142" spans="3:10" ht="13.5">
      <c r="C142" s="212"/>
      <c r="D142" s="212"/>
      <c r="E142" s="212"/>
      <c r="F142" s="212"/>
      <c r="G142" s="212"/>
      <c r="H142" s="212"/>
      <c r="I142" s="212"/>
      <c r="J142" s="212"/>
    </row>
    <row r="143" spans="3:10" ht="13.5">
      <c r="C143" s="212"/>
      <c r="D143" s="212"/>
      <c r="E143" s="212"/>
      <c r="F143" s="212"/>
      <c r="G143" s="212"/>
      <c r="H143" s="212"/>
      <c r="I143" s="212"/>
      <c r="J143" s="212"/>
    </row>
    <row r="144" spans="3:10" ht="13.5">
      <c r="C144" s="212"/>
      <c r="D144" s="212"/>
      <c r="E144" s="212"/>
      <c r="F144" s="212"/>
      <c r="G144" s="212"/>
      <c r="H144" s="212"/>
      <c r="I144" s="212"/>
      <c r="J144" s="212"/>
    </row>
    <row r="145" spans="3:10" ht="13.5">
      <c r="C145" s="212"/>
      <c r="D145" s="212"/>
      <c r="E145" s="212"/>
      <c r="F145" s="212"/>
      <c r="G145" s="212"/>
      <c r="H145" s="212"/>
      <c r="I145" s="212"/>
      <c r="J145" s="212"/>
    </row>
    <row r="146" spans="3:10" ht="13.5">
      <c r="C146" s="212"/>
      <c r="D146" s="212"/>
      <c r="E146" s="212"/>
      <c r="F146" s="212"/>
      <c r="G146" s="212"/>
      <c r="H146" s="212"/>
      <c r="I146" s="212"/>
      <c r="J146" s="212"/>
    </row>
    <row r="147" spans="3:10" ht="13.5">
      <c r="C147" s="212"/>
      <c r="D147" s="212"/>
      <c r="E147" s="212"/>
      <c r="F147" s="212"/>
      <c r="G147" s="212"/>
      <c r="H147" s="212"/>
      <c r="I147" s="212"/>
      <c r="J147" s="212"/>
    </row>
    <row r="148" spans="3:10" ht="13.5">
      <c r="C148" s="212"/>
      <c r="D148" s="212"/>
      <c r="E148" s="212"/>
      <c r="F148" s="212"/>
      <c r="G148" s="212"/>
      <c r="H148" s="212"/>
      <c r="I148" s="212"/>
      <c r="J148" s="212"/>
    </row>
    <row r="149" spans="3:10" ht="13.5">
      <c r="C149" s="212"/>
      <c r="D149" s="212"/>
      <c r="E149" s="212"/>
      <c r="F149" s="212"/>
      <c r="G149" s="212"/>
      <c r="H149" s="212"/>
      <c r="I149" s="212"/>
      <c r="J149" s="212"/>
    </row>
  </sheetData>
  <sheetProtection/>
  <mergeCells count="33">
    <mergeCell ref="D46:J46"/>
    <mergeCell ref="D48:J48"/>
    <mergeCell ref="D50:J50"/>
    <mergeCell ref="D11:J11"/>
    <mergeCell ref="D13:J13"/>
    <mergeCell ref="D14:J14"/>
    <mergeCell ref="G20:J20"/>
    <mergeCell ref="G21:J21"/>
    <mergeCell ref="G18:J18"/>
    <mergeCell ref="D15:J15"/>
    <mergeCell ref="D8:J8"/>
    <mergeCell ref="C3:J3"/>
    <mergeCell ref="C4:J4"/>
    <mergeCell ref="D10:J10"/>
    <mergeCell ref="G17:J17"/>
    <mergeCell ref="G19:J19"/>
    <mergeCell ref="G22:J22"/>
    <mergeCell ref="G23:J23"/>
    <mergeCell ref="C32:J32"/>
    <mergeCell ref="C42:J42"/>
    <mergeCell ref="G24:J24"/>
    <mergeCell ref="G25:J25"/>
    <mergeCell ref="D27:J27"/>
    <mergeCell ref="E28:J28"/>
    <mergeCell ref="E29:J29"/>
    <mergeCell ref="E30:J30"/>
    <mergeCell ref="D31:J31"/>
    <mergeCell ref="C34:J34"/>
    <mergeCell ref="C35:J35"/>
    <mergeCell ref="D44:J44"/>
    <mergeCell ref="D36:J36"/>
    <mergeCell ref="D38:J38"/>
    <mergeCell ref="D40:J4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B1:Z17"/>
  <sheetViews>
    <sheetView tabSelected="1" zoomScale="95" zoomScaleNormal="95" workbookViewId="0" topLeftCell="A1">
      <selection activeCell="A1" sqref="A1"/>
    </sheetView>
  </sheetViews>
  <sheetFormatPr defaultColWidth="9.00390625" defaultRowHeight="12.75"/>
  <cols>
    <col min="1" max="1" width="0.875" style="0" customWidth="1"/>
    <col min="2" max="2" width="3.875" style="1" customWidth="1"/>
    <col min="3" max="3" width="34.50390625" style="1" customWidth="1"/>
    <col min="4" max="5" width="14.125" style="1" customWidth="1"/>
    <col min="6" max="6" width="14.25390625" style="1" customWidth="1"/>
    <col min="7" max="10" width="14.125" style="1" customWidth="1"/>
    <col min="11" max="11" width="15.625" style="1" customWidth="1"/>
    <col min="12" max="12" width="5.75390625" style="1" customWidth="1"/>
    <col min="13" max="13" width="12.75390625" style="1" customWidth="1"/>
    <col min="14" max="14" width="0.5" style="1" customWidth="1"/>
    <col min="15" max="15" width="2.75390625" style="1" customWidth="1"/>
    <col min="16" max="16" width="2.50390625" style="1" customWidth="1"/>
    <col min="17" max="17" width="11.50390625" style="1" customWidth="1"/>
    <col min="18" max="18" width="12.875" style="1" customWidth="1"/>
    <col min="19" max="19" width="0.5" style="1" customWidth="1"/>
    <col min="20" max="20" width="2.50390625" style="1" customWidth="1"/>
    <col min="21" max="21" width="4.00390625" style="1" customWidth="1"/>
    <col min="22" max="22" width="4.875" style="1" customWidth="1"/>
    <col min="23" max="23" width="8.50390625" style="1" customWidth="1"/>
    <col min="24" max="24" width="0.2421875" style="1" hidden="1" customWidth="1"/>
    <col min="25" max="25" width="5.50390625" style="1" customWidth="1"/>
    <col min="26" max="26" width="12.75390625" style="1" customWidth="1"/>
  </cols>
  <sheetData>
    <row r="1" spans="2:19" s="252" customFormat="1" ht="30" customHeight="1">
      <c r="B1" s="248" t="s">
        <v>696</v>
      </c>
      <c r="C1" s="249"/>
      <c r="D1" s="249"/>
      <c r="E1" s="250"/>
      <c r="F1" s="250"/>
      <c r="G1" s="250"/>
      <c r="H1" s="250"/>
      <c r="I1" s="250"/>
      <c r="J1" s="250"/>
      <c r="K1" s="250"/>
      <c r="L1" s="251"/>
      <c r="M1" s="251"/>
      <c r="N1" s="251"/>
      <c r="O1" s="251"/>
      <c r="P1" s="251"/>
      <c r="Q1" s="251"/>
      <c r="R1" s="251"/>
      <c r="S1" s="251"/>
    </row>
    <row r="2" spans="2:26" ht="19.5" customHeight="1">
      <c r="B2" s="264" t="s">
        <v>22</v>
      </c>
      <c r="C2" s="253"/>
      <c r="D2" s="254"/>
      <c r="E2" s="255"/>
      <c r="F2" s="255"/>
      <c r="G2" s="255"/>
      <c r="H2" s="255"/>
      <c r="I2" s="255"/>
      <c r="J2" s="255"/>
      <c r="K2" s="255"/>
      <c r="T2"/>
      <c r="U2"/>
      <c r="V2"/>
      <c r="W2"/>
      <c r="X2"/>
      <c r="Y2"/>
      <c r="Z2"/>
    </row>
    <row r="3" spans="2:26" ht="19.5" customHeight="1">
      <c r="B3" s="264" t="s">
        <v>23</v>
      </c>
      <c r="C3" s="253"/>
      <c r="D3" s="254"/>
      <c r="E3" s="255"/>
      <c r="F3" s="255"/>
      <c r="G3" s="255"/>
      <c r="H3" s="255"/>
      <c r="I3" s="255"/>
      <c r="J3" s="255"/>
      <c r="K3" s="255"/>
      <c r="T3"/>
      <c r="U3"/>
      <c r="V3"/>
      <c r="W3"/>
      <c r="X3"/>
      <c r="Y3"/>
      <c r="Z3"/>
    </row>
    <row r="4" spans="2:26" ht="16.5" customHeight="1">
      <c r="B4" s="264" t="s">
        <v>20</v>
      </c>
      <c r="C4" s="253"/>
      <c r="D4" s="256"/>
      <c r="E4" s="255"/>
      <c r="F4" s="255"/>
      <c r="G4" s="255"/>
      <c r="H4" s="255"/>
      <c r="I4" s="255"/>
      <c r="J4" s="255"/>
      <c r="K4" s="255"/>
      <c r="T4"/>
      <c r="U4"/>
      <c r="V4"/>
      <c r="W4"/>
      <c r="X4"/>
      <c r="Y4"/>
      <c r="Z4"/>
    </row>
    <row r="5" ht="9" customHeight="1"/>
    <row r="6" spans="2:26" s="318" customFormat="1" ht="29.25" customHeight="1">
      <c r="B6" s="311"/>
      <c r="C6" s="312" t="s">
        <v>493</v>
      </c>
      <c r="D6" s="313" t="s">
        <v>697</v>
      </c>
      <c r="E6" s="313" t="s">
        <v>698</v>
      </c>
      <c r="F6" s="313" t="s">
        <v>699</v>
      </c>
      <c r="G6" s="314" t="s">
        <v>700</v>
      </c>
      <c r="H6" s="314" t="s">
        <v>701</v>
      </c>
      <c r="I6" s="315" t="s">
        <v>492</v>
      </c>
      <c r="J6" s="316" t="s">
        <v>703</v>
      </c>
      <c r="K6" s="315" t="s">
        <v>702</v>
      </c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</row>
    <row r="7" spans="2:26" s="258" customFormat="1" ht="37.5" customHeight="1">
      <c r="B7" s="267">
        <v>1</v>
      </c>
      <c r="C7" s="319" t="s">
        <v>357</v>
      </c>
      <c r="D7" s="302">
        <f>'A1'!E24</f>
        <v>0</v>
      </c>
      <c r="E7" s="302">
        <f>'A1'!E26</f>
        <v>0</v>
      </c>
      <c r="F7" s="302">
        <f>'A1'!E28</f>
        <v>0</v>
      </c>
      <c r="G7" s="302">
        <f>'A1'!E29</f>
        <v>0</v>
      </c>
      <c r="H7" s="302">
        <f>'A1'!Q29</f>
        <v>0</v>
      </c>
      <c r="I7" s="302">
        <f>'A1'!Q32</f>
        <v>0</v>
      </c>
      <c r="J7" s="302">
        <f>'A1'!Q34</f>
        <v>0</v>
      </c>
      <c r="K7" s="302">
        <f>'A1'!Q35</f>
        <v>0</v>
      </c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</row>
    <row r="8" spans="2:26" s="258" customFormat="1" ht="37.5" customHeight="1">
      <c r="B8" s="267">
        <v>2</v>
      </c>
      <c r="C8" s="319" t="s">
        <v>358</v>
      </c>
      <c r="D8" s="302">
        <f>'C1'!E24</f>
        <v>0</v>
      </c>
      <c r="E8" s="302">
        <f>'C1'!E26</f>
        <v>0</v>
      </c>
      <c r="F8" s="302">
        <f>'C1'!E28</f>
        <v>0</v>
      </c>
      <c r="G8" s="302">
        <f>'C1'!E29</f>
        <v>0</v>
      </c>
      <c r="H8" s="302">
        <f>'C1'!Q29</f>
        <v>0</v>
      </c>
      <c r="I8" s="302">
        <f>'C1'!Q32</f>
        <v>0</v>
      </c>
      <c r="J8" s="302">
        <f>'C1'!Q34</f>
        <v>0</v>
      </c>
      <c r="K8" s="302">
        <f>'C1'!Q35</f>
        <v>0</v>
      </c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</row>
    <row r="9" spans="2:26" s="258" customFormat="1" ht="37.5" customHeight="1">
      <c r="B9" s="267">
        <v>3</v>
      </c>
      <c r="C9" s="319" t="s">
        <v>359</v>
      </c>
      <c r="D9" s="302">
        <f>'D1'!E24</f>
        <v>0</v>
      </c>
      <c r="E9" s="302">
        <f>'D1'!E26</f>
        <v>0</v>
      </c>
      <c r="F9" s="302">
        <f>'D1'!E28</f>
        <v>0</v>
      </c>
      <c r="G9" s="302">
        <f>'D1'!E29</f>
        <v>0</v>
      </c>
      <c r="H9" s="302">
        <f>'D1'!Q29</f>
        <v>0</v>
      </c>
      <c r="I9" s="302">
        <f>'D1'!Q32</f>
        <v>0</v>
      </c>
      <c r="J9" s="302">
        <f>'D1'!Q34</f>
        <v>0</v>
      </c>
      <c r="K9" s="302">
        <f>'D1'!Q35</f>
        <v>0</v>
      </c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</row>
    <row r="10" spans="2:26" s="258" customFormat="1" ht="37.5" customHeight="1">
      <c r="B10" s="267">
        <v>4</v>
      </c>
      <c r="C10" s="319" t="s">
        <v>356</v>
      </c>
      <c r="D10" s="302">
        <f>'E1'!E24</f>
        <v>0</v>
      </c>
      <c r="E10" s="302">
        <f>'E1'!E26</f>
        <v>0</v>
      </c>
      <c r="F10" s="302">
        <f>'E1'!E28</f>
        <v>0</v>
      </c>
      <c r="G10" s="302">
        <f>'E1'!E29</f>
        <v>0</v>
      </c>
      <c r="H10" s="302">
        <f>'E1'!Q29</f>
        <v>0</v>
      </c>
      <c r="I10" s="302">
        <f>'E1'!Q32</f>
        <v>0</v>
      </c>
      <c r="J10" s="302">
        <f>'E1'!Q34</f>
        <v>0</v>
      </c>
      <c r="K10" s="302">
        <f>'E1'!Q35</f>
        <v>0</v>
      </c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</row>
    <row r="11" spans="2:26" s="258" customFormat="1" ht="37.5" customHeight="1" thickBot="1">
      <c r="B11" s="267">
        <v>5</v>
      </c>
      <c r="C11" s="319" t="s">
        <v>168</v>
      </c>
      <c r="D11" s="302">
        <f>'ZTI-1'!E24</f>
        <v>0</v>
      </c>
      <c r="E11" s="302">
        <f>'ZTI-1'!E26</f>
        <v>0</v>
      </c>
      <c r="F11" s="302">
        <f>'ZTI-1'!E28</f>
        <v>0</v>
      </c>
      <c r="G11" s="302">
        <f>'ZTI-1'!E29</f>
        <v>0</v>
      </c>
      <c r="H11" s="302">
        <f>'ZTI-1'!Q29</f>
        <v>0</v>
      </c>
      <c r="I11" s="302">
        <f>'ZTI-1'!Q32</f>
        <v>0</v>
      </c>
      <c r="J11" s="302">
        <f>'ZTI-1'!Q34</f>
        <v>0</v>
      </c>
      <c r="K11" s="302">
        <f>'ZTI-1'!Q35</f>
        <v>0</v>
      </c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</row>
    <row r="12" spans="2:26" s="336" customFormat="1" ht="37.5" customHeight="1" thickBot="1">
      <c r="B12" s="267">
        <v>7</v>
      </c>
      <c r="C12" s="334" t="s">
        <v>360</v>
      </c>
      <c r="D12" s="335">
        <f aca="true" t="shared" si="0" ref="D12:K12">SUM(D7:D11)</f>
        <v>0</v>
      </c>
      <c r="E12" s="335">
        <f t="shared" si="0"/>
        <v>0</v>
      </c>
      <c r="F12" s="335">
        <f t="shared" si="0"/>
        <v>0</v>
      </c>
      <c r="G12" s="335">
        <f t="shared" si="0"/>
        <v>0</v>
      </c>
      <c r="H12" s="335">
        <f t="shared" si="0"/>
        <v>0</v>
      </c>
      <c r="I12" s="335">
        <f t="shared" si="0"/>
        <v>0</v>
      </c>
      <c r="J12" s="335">
        <f t="shared" si="0"/>
        <v>0</v>
      </c>
      <c r="K12" s="335">
        <f t="shared" si="0"/>
        <v>0</v>
      </c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</row>
    <row r="13" spans="4:11" ht="14.25" customHeight="1">
      <c r="D13" s="2"/>
      <c r="E13" s="2"/>
      <c r="F13" s="2"/>
      <c r="G13" s="2"/>
      <c r="H13" s="2"/>
      <c r="I13" s="2"/>
      <c r="J13" s="2"/>
      <c r="K13" s="2"/>
    </row>
    <row r="14" spans="2:26" s="258" customFormat="1" ht="44.25" customHeight="1">
      <c r="B14" s="307">
        <v>8</v>
      </c>
      <c r="C14" s="526" t="s">
        <v>549</v>
      </c>
      <c r="D14" s="303"/>
      <c r="E14" s="303"/>
      <c r="F14" s="303"/>
      <c r="G14" s="305">
        <v>15</v>
      </c>
      <c r="H14" s="302">
        <f>I12</f>
        <v>0</v>
      </c>
      <c r="I14" s="304">
        <f>PRODUCT(G14*0.01*H14)</f>
        <v>0</v>
      </c>
      <c r="J14" s="302">
        <f>PRODUCT(I14*0.01*21)</f>
        <v>0</v>
      </c>
      <c r="K14" s="304">
        <f>SUM(I14,J14)</f>
        <v>0</v>
      </c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</row>
    <row r="15" spans="2:26" s="261" customFormat="1" ht="13.5" customHeight="1">
      <c r="B15" s="260"/>
      <c r="C15" s="259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</row>
    <row r="16" spans="2:26" s="263" customFormat="1" ht="18.75" customHeight="1">
      <c r="B16" s="262"/>
      <c r="C16" s="262" t="s">
        <v>506</v>
      </c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</row>
    <row r="17" spans="2:26" s="263" customFormat="1" ht="18.75" customHeight="1">
      <c r="B17" s="262"/>
      <c r="C17" s="262" t="s">
        <v>507</v>
      </c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</row>
  </sheetData>
  <sheetProtection password="CEE9" sheet="1" objects="1" scenarios="1"/>
  <printOptions/>
  <pageMargins left="0.75" right="0.75" top="1" bottom="1" header="0.4921259845" footer="0.4921259845"/>
  <pageSetup horizontalDpi="600" verticalDpi="600" orientation="landscape" paperSize="9" scale="85" r:id="rId1"/>
  <headerFooter alignWithMargins="0">
    <oddFooter>&amp;C&amp;F&amp;RStránka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Q39"/>
  <sheetViews>
    <sheetView workbookViewId="0" topLeftCell="A1">
      <selection activeCell="A1" sqref="A1"/>
    </sheetView>
  </sheetViews>
  <sheetFormatPr defaultColWidth="9.00390625" defaultRowHeight="12.75"/>
  <cols>
    <col min="1" max="1" width="2.50390625" style="1" customWidth="1"/>
    <col min="2" max="2" width="2.125" style="1" customWidth="1"/>
    <col min="3" max="3" width="3.25390625" style="1" customWidth="1"/>
    <col min="4" max="4" width="6.75390625" style="1" customWidth="1"/>
    <col min="5" max="5" width="12.75390625" style="1" customWidth="1"/>
    <col min="6" max="6" width="0.5" style="1" customWidth="1"/>
    <col min="7" max="7" width="2.75390625" style="1" customWidth="1"/>
    <col min="8" max="8" width="2.50390625" style="1" customWidth="1"/>
    <col min="9" max="9" width="11.50390625" style="1" customWidth="1"/>
    <col min="10" max="10" width="13.125" style="1" customWidth="1"/>
    <col min="11" max="11" width="2.75390625" style="1" customWidth="1"/>
    <col min="12" max="12" width="4.00390625" style="1" customWidth="1"/>
    <col min="13" max="13" width="4.875" style="1" customWidth="1"/>
    <col min="14" max="14" width="5.875" style="1" customWidth="1"/>
    <col min="15" max="15" width="0.2421875" style="1" hidden="1" customWidth="1"/>
    <col min="16" max="16" width="5.50390625" style="1" customWidth="1"/>
    <col min="17" max="17" width="15.50390625" style="1" customWidth="1"/>
  </cols>
  <sheetData>
    <row r="1" spans="1:17" ht="6.7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1:17" ht="19.5">
      <c r="A3" s="6" t="s">
        <v>718</v>
      </c>
      <c r="B3" s="7"/>
      <c r="C3" s="7"/>
      <c r="D3" s="7" t="s">
        <v>718</v>
      </c>
      <c r="E3" s="7" t="s">
        <v>718</v>
      </c>
      <c r="F3" s="7" t="s">
        <v>718</v>
      </c>
      <c r="G3" s="221" t="s">
        <v>719</v>
      </c>
      <c r="H3" s="7"/>
      <c r="I3" s="7"/>
      <c r="J3" s="7"/>
      <c r="K3" s="7"/>
      <c r="L3" s="7"/>
      <c r="M3" s="7"/>
      <c r="N3" s="7"/>
      <c r="O3" s="7"/>
      <c r="P3" s="7"/>
      <c r="Q3" s="8"/>
    </row>
    <row r="4" spans="1:17" ht="14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7"/>
      <c r="O4" s="10"/>
      <c r="P4" s="10"/>
      <c r="Q4" s="11"/>
    </row>
    <row r="5" spans="1:17" ht="9" customHeight="1" thickBo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5"/>
    </row>
    <row r="6" spans="1:17" ht="18" customHeight="1">
      <c r="A6" s="16"/>
      <c r="B6" s="17" t="s">
        <v>691</v>
      </c>
      <c r="C6" s="17"/>
      <c r="D6" s="17"/>
      <c r="E6" s="320" t="s">
        <v>191</v>
      </c>
      <c r="F6" s="18"/>
      <c r="G6" s="18"/>
      <c r="H6" s="18"/>
      <c r="I6" s="18"/>
      <c r="J6" s="19"/>
      <c r="K6" s="17"/>
      <c r="L6" s="17"/>
      <c r="M6" s="17"/>
      <c r="N6" s="618" t="s">
        <v>720</v>
      </c>
      <c r="O6" s="618"/>
      <c r="P6" s="132"/>
      <c r="Q6" s="20"/>
    </row>
    <row r="7" spans="1:17" ht="18" customHeight="1">
      <c r="A7" s="16"/>
      <c r="B7" s="17"/>
      <c r="C7" s="17"/>
      <c r="D7" s="17"/>
      <c r="E7" s="309" t="s">
        <v>16</v>
      </c>
      <c r="F7" s="17"/>
      <c r="G7" s="17"/>
      <c r="H7" s="17"/>
      <c r="I7" s="17"/>
      <c r="J7" s="240"/>
      <c r="K7" s="17"/>
      <c r="L7" s="17"/>
      <c r="M7" s="17"/>
      <c r="N7" s="17"/>
      <c r="O7" s="17"/>
      <c r="P7" s="241"/>
      <c r="Q7" s="242"/>
    </row>
    <row r="8" spans="1:17" ht="18" customHeight="1">
      <c r="A8" s="16"/>
      <c r="B8" s="17"/>
      <c r="C8" s="17"/>
      <c r="D8" s="17"/>
      <c r="E8" s="310" t="s">
        <v>361</v>
      </c>
      <c r="F8" s="17"/>
      <c r="G8" s="17"/>
      <c r="H8" s="17"/>
      <c r="I8" s="17"/>
      <c r="J8" s="240"/>
      <c r="K8" s="17"/>
      <c r="L8" s="17"/>
      <c r="M8" s="17"/>
      <c r="N8" s="17"/>
      <c r="O8" s="17"/>
      <c r="P8" s="241"/>
      <c r="Q8" s="242"/>
    </row>
    <row r="9" spans="1:17" ht="18.75" customHeight="1" thickBot="1">
      <c r="A9" s="16"/>
      <c r="B9" s="17" t="s">
        <v>781</v>
      </c>
      <c r="C9" s="17"/>
      <c r="D9" s="17"/>
      <c r="E9" s="160" t="s">
        <v>491</v>
      </c>
      <c r="F9" s="22"/>
      <c r="G9" s="22"/>
      <c r="H9" s="22"/>
      <c r="I9" s="22"/>
      <c r="J9" s="23"/>
      <c r="K9" s="17"/>
      <c r="L9" s="17"/>
      <c r="M9" s="17"/>
      <c r="N9" s="618" t="s">
        <v>721</v>
      </c>
      <c r="O9" s="618"/>
      <c r="P9" s="24" t="s">
        <v>19</v>
      </c>
      <c r="Q9" s="25"/>
    </row>
    <row r="10" spans="1:17" ht="6" customHeight="1" thickBo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618"/>
      <c r="O10" s="618"/>
      <c r="P10" s="17"/>
      <c r="Q10" s="26"/>
    </row>
    <row r="11" spans="1:17" ht="16.5" customHeight="1">
      <c r="A11" s="16"/>
      <c r="B11" s="17" t="s">
        <v>692</v>
      </c>
      <c r="C11" s="17"/>
      <c r="D11" s="17"/>
      <c r="E11" s="158" t="s">
        <v>21</v>
      </c>
      <c r="F11" s="18"/>
      <c r="G11" s="18"/>
      <c r="H11" s="18"/>
      <c r="I11" s="18"/>
      <c r="J11" s="19"/>
      <c r="K11" s="17"/>
      <c r="L11" s="17"/>
      <c r="M11" s="17"/>
      <c r="N11" s="615"/>
      <c r="O11" s="615"/>
      <c r="P11" s="27"/>
      <c r="Q11" s="26"/>
    </row>
    <row r="12" spans="1:17" ht="17.25" customHeight="1">
      <c r="A12" s="16"/>
      <c r="B12" s="17" t="s">
        <v>723</v>
      </c>
      <c r="C12" s="17"/>
      <c r="D12" s="17"/>
      <c r="E12" s="157" t="s">
        <v>17</v>
      </c>
      <c r="F12" s="17"/>
      <c r="G12" s="17"/>
      <c r="H12" s="17"/>
      <c r="I12" s="17"/>
      <c r="J12" s="21"/>
      <c r="K12" s="17"/>
      <c r="L12" s="17"/>
      <c r="M12" s="17"/>
      <c r="N12" s="615"/>
      <c r="O12" s="615"/>
      <c r="P12" s="27"/>
      <c r="Q12" s="26"/>
    </row>
    <row r="13" spans="1:17" ht="15" customHeight="1">
      <c r="A13" s="16"/>
      <c r="B13" s="17" t="s">
        <v>724</v>
      </c>
      <c r="C13" s="17"/>
      <c r="D13" s="17"/>
      <c r="E13" s="243"/>
      <c r="F13" s="17"/>
      <c r="G13" s="17"/>
      <c r="H13" s="17"/>
      <c r="I13" s="17"/>
      <c r="J13" s="21"/>
      <c r="K13" s="17"/>
      <c r="L13" s="17"/>
      <c r="M13" s="17"/>
      <c r="N13" s="615"/>
      <c r="O13" s="615"/>
      <c r="P13" s="27"/>
      <c r="Q13" s="26"/>
    </row>
    <row r="14" spans="1:17" ht="4.5" customHeight="1" thickBot="1">
      <c r="A14" s="16"/>
      <c r="B14" s="17"/>
      <c r="C14" s="17"/>
      <c r="D14" s="17"/>
      <c r="E14" s="244"/>
      <c r="F14" s="22"/>
      <c r="G14" s="22"/>
      <c r="H14" s="22"/>
      <c r="I14" s="22"/>
      <c r="J14" s="23"/>
      <c r="K14" s="17"/>
      <c r="L14" s="17"/>
      <c r="M14" s="17"/>
      <c r="N14" s="27"/>
      <c r="O14" s="27"/>
      <c r="P14" s="27"/>
      <c r="Q14" s="26"/>
    </row>
    <row r="15" spans="1:17" ht="18.75" customHeight="1" thickBot="1">
      <c r="A15" s="16"/>
      <c r="B15" s="17"/>
      <c r="C15" s="17"/>
      <c r="D15" s="17"/>
      <c r="E15" s="27" t="s">
        <v>767</v>
      </c>
      <c r="F15" s="17"/>
      <c r="G15" s="17" t="s">
        <v>768</v>
      </c>
      <c r="H15" s="17"/>
      <c r="I15" s="17"/>
      <c r="J15" s="17"/>
      <c r="K15" s="17"/>
      <c r="L15" s="17"/>
      <c r="M15" s="17"/>
      <c r="N15" s="615"/>
      <c r="O15" s="615"/>
      <c r="P15" s="28"/>
      <c r="Q15" s="29"/>
    </row>
    <row r="16" spans="1:17" ht="18.75" customHeight="1" thickBot="1">
      <c r="A16" s="16"/>
      <c r="B16" s="17"/>
      <c r="C16" s="17"/>
      <c r="D16" s="17"/>
      <c r="E16" s="30" t="s">
        <v>18</v>
      </c>
      <c r="F16" s="17"/>
      <c r="G16" s="30"/>
      <c r="H16" s="31"/>
      <c r="I16" s="30"/>
      <c r="J16" s="17"/>
      <c r="K16" s="17"/>
      <c r="L16" s="17"/>
      <c r="M16" s="17"/>
      <c r="N16" s="619" t="s">
        <v>769</v>
      </c>
      <c r="O16" s="620"/>
      <c r="P16" s="245"/>
      <c r="Q16" s="32"/>
    </row>
    <row r="17" spans="1:17" s="159" customFormat="1" ht="21" customHeight="1">
      <c r="A17" s="33"/>
      <c r="B17" s="34"/>
      <c r="C17" s="34"/>
      <c r="D17" s="34"/>
      <c r="E17" s="246" t="s">
        <v>103</v>
      </c>
      <c r="F17" s="34"/>
      <c r="G17" s="35"/>
      <c r="H17" s="35"/>
      <c r="I17" s="35"/>
      <c r="J17" s="34"/>
      <c r="K17" s="34"/>
      <c r="L17" s="34"/>
      <c r="M17" s="34"/>
      <c r="N17" s="17"/>
      <c r="O17" s="34"/>
      <c r="P17" s="35"/>
      <c r="Q17" s="36"/>
    </row>
    <row r="18" spans="1:17" ht="17.25" customHeight="1">
      <c r="A18" s="37"/>
      <c r="B18" s="38"/>
      <c r="C18" s="38"/>
      <c r="D18" s="38"/>
      <c r="E18" s="39" t="s">
        <v>770</v>
      </c>
      <c r="F18" s="38"/>
      <c r="G18" s="38"/>
      <c r="H18" s="38"/>
      <c r="I18" s="38"/>
      <c r="J18" s="38"/>
      <c r="K18" s="38"/>
      <c r="L18" s="38"/>
      <c r="M18" s="38"/>
      <c r="N18" s="13"/>
      <c r="O18" s="38"/>
      <c r="P18" s="38"/>
      <c r="Q18" s="40"/>
    </row>
    <row r="19" spans="1:17" ht="18" customHeight="1">
      <c r="A19" s="41" t="s">
        <v>771</v>
      </c>
      <c r="B19" s="42"/>
      <c r="C19" s="42"/>
      <c r="D19" s="43"/>
      <c r="E19" s="44" t="s">
        <v>772</v>
      </c>
      <c r="F19" s="43"/>
      <c r="G19" s="44" t="s">
        <v>773</v>
      </c>
      <c r="H19" s="42"/>
      <c r="I19" s="43"/>
      <c r="J19" s="44" t="s">
        <v>774</v>
      </c>
      <c r="K19" s="44" t="s">
        <v>775</v>
      </c>
      <c r="L19" s="42"/>
      <c r="M19" s="42"/>
      <c r="N19" s="42"/>
      <c r="O19" s="43"/>
      <c r="P19" s="44" t="s">
        <v>776</v>
      </c>
      <c r="Q19" s="45"/>
    </row>
    <row r="20" spans="1:17" ht="18" customHeight="1">
      <c r="A20" s="46"/>
      <c r="B20" s="47"/>
      <c r="C20" s="47"/>
      <c r="D20" s="48">
        <v>0</v>
      </c>
      <c r="E20" s="49">
        <v>0</v>
      </c>
      <c r="F20" s="50"/>
      <c r="G20" s="51"/>
      <c r="H20" s="47"/>
      <c r="I20" s="48">
        <v>0</v>
      </c>
      <c r="J20" s="49">
        <v>0</v>
      </c>
      <c r="K20" s="51"/>
      <c r="L20" s="47"/>
      <c r="M20" s="47"/>
      <c r="N20" s="52"/>
      <c r="O20" s="48">
        <v>0</v>
      </c>
      <c r="P20" s="51"/>
      <c r="Q20" s="53">
        <v>0</v>
      </c>
    </row>
    <row r="21" spans="1:17" ht="24.75" customHeight="1">
      <c r="A21" s="37"/>
      <c r="B21" s="38"/>
      <c r="C21" s="38"/>
      <c r="D21" s="38"/>
      <c r="E21" s="39" t="s">
        <v>777</v>
      </c>
      <c r="F21" s="38"/>
      <c r="G21" s="38"/>
      <c r="H21" s="38"/>
      <c r="I21" s="38"/>
      <c r="J21" s="54" t="s">
        <v>778</v>
      </c>
      <c r="K21" s="38"/>
      <c r="L21" s="38"/>
      <c r="M21" s="38"/>
      <c r="N21" s="34"/>
      <c r="O21" s="38"/>
      <c r="P21" s="38"/>
      <c r="Q21" s="40"/>
    </row>
    <row r="22" spans="1:17" ht="24.75" customHeight="1">
      <c r="A22" s="55" t="s">
        <v>779</v>
      </c>
      <c r="B22" s="56"/>
      <c r="C22" s="57" t="s">
        <v>780</v>
      </c>
      <c r="D22" s="58"/>
      <c r="E22" s="58"/>
      <c r="F22" s="59"/>
      <c r="G22" s="60" t="s">
        <v>426</v>
      </c>
      <c r="H22" s="61"/>
      <c r="I22" s="57" t="s">
        <v>427</v>
      </c>
      <c r="J22" s="58"/>
      <c r="K22" s="60" t="s">
        <v>428</v>
      </c>
      <c r="L22" s="61"/>
      <c r="M22" s="57" t="s">
        <v>438</v>
      </c>
      <c r="N22" s="62"/>
      <c r="O22" s="58"/>
      <c r="P22" s="58"/>
      <c r="Q22" s="63"/>
    </row>
    <row r="23" spans="1:17" ht="15.75" customHeight="1">
      <c r="A23" s="64" t="s">
        <v>439</v>
      </c>
      <c r="B23" s="65" t="s">
        <v>424</v>
      </c>
      <c r="C23" s="66"/>
      <c r="D23" s="67" t="s">
        <v>105</v>
      </c>
      <c r="E23" s="68"/>
      <c r="F23" s="69"/>
      <c r="G23" s="70" t="s">
        <v>440</v>
      </c>
      <c r="H23" s="71" t="s">
        <v>441</v>
      </c>
      <c r="I23" s="72"/>
      <c r="J23" s="73"/>
      <c r="K23" s="70" t="s">
        <v>442</v>
      </c>
      <c r="L23" s="74" t="s">
        <v>693</v>
      </c>
      <c r="M23" s="75"/>
      <c r="N23" s="75"/>
      <c r="O23" s="75"/>
      <c r="P23" s="76"/>
      <c r="Q23" s="247">
        <f>'A2'!D36</f>
        <v>0</v>
      </c>
    </row>
    <row r="24" spans="1:17" ht="15.75" customHeight="1">
      <c r="A24" s="64" t="s">
        <v>443</v>
      </c>
      <c r="B24" s="78"/>
      <c r="C24" s="79"/>
      <c r="D24" s="67" t="s">
        <v>106</v>
      </c>
      <c r="E24" s="80">
        <f>'A2'!D10</f>
        <v>0</v>
      </c>
      <c r="F24" s="69"/>
      <c r="G24" s="70" t="s">
        <v>444</v>
      </c>
      <c r="H24" s="17" t="s">
        <v>104</v>
      </c>
      <c r="I24" s="72"/>
      <c r="J24" s="73"/>
      <c r="K24" s="70" t="s">
        <v>445</v>
      </c>
      <c r="L24" s="74" t="s">
        <v>694</v>
      </c>
      <c r="M24" s="75"/>
      <c r="N24" s="17"/>
      <c r="O24" s="75"/>
      <c r="P24" s="76"/>
      <c r="Q24" s="77"/>
    </row>
    <row r="25" spans="1:17" ht="15.75" customHeight="1">
      <c r="A25" s="64" t="s">
        <v>446</v>
      </c>
      <c r="B25" s="65" t="s">
        <v>715</v>
      </c>
      <c r="C25" s="66"/>
      <c r="D25" s="67"/>
      <c r="E25" s="68"/>
      <c r="F25" s="69"/>
      <c r="G25" s="70" t="s">
        <v>447</v>
      </c>
      <c r="H25" s="71" t="s">
        <v>448</v>
      </c>
      <c r="I25" s="72"/>
      <c r="J25" s="73"/>
      <c r="K25" s="70" t="s">
        <v>449</v>
      </c>
      <c r="L25" s="74"/>
      <c r="M25" s="75"/>
      <c r="N25" s="75"/>
      <c r="O25" s="75"/>
      <c r="P25" s="76"/>
      <c r="Q25" s="81"/>
    </row>
    <row r="26" spans="1:17" ht="15.75" customHeight="1">
      <c r="A26" s="64" t="s">
        <v>450</v>
      </c>
      <c r="B26" s="78"/>
      <c r="C26" s="79"/>
      <c r="D26" s="67" t="s">
        <v>106</v>
      </c>
      <c r="E26" s="80">
        <f>'A2'!D18</f>
        <v>0</v>
      </c>
      <c r="F26" s="69"/>
      <c r="G26" s="70" t="s">
        <v>451</v>
      </c>
      <c r="H26" s="71"/>
      <c r="I26" s="72"/>
      <c r="J26" s="73"/>
      <c r="K26" s="70" t="s">
        <v>452</v>
      </c>
      <c r="L26" s="74"/>
      <c r="M26" s="75"/>
      <c r="N26" s="17"/>
      <c r="O26" s="75"/>
      <c r="P26" s="76"/>
      <c r="Q26" s="81"/>
    </row>
    <row r="27" spans="1:17" ht="15.75" customHeight="1">
      <c r="A27" s="64" t="s">
        <v>453</v>
      </c>
      <c r="B27" s="65" t="s">
        <v>454</v>
      </c>
      <c r="C27" s="66"/>
      <c r="D27" s="67"/>
      <c r="E27" s="68"/>
      <c r="F27" s="69"/>
      <c r="G27" s="82"/>
      <c r="H27" s="75"/>
      <c r="I27" s="72"/>
      <c r="J27" s="73"/>
      <c r="K27" s="70" t="s">
        <v>76</v>
      </c>
      <c r="L27" s="74"/>
      <c r="M27" s="75"/>
      <c r="N27" s="75"/>
      <c r="O27" s="75"/>
      <c r="P27" s="76"/>
      <c r="Q27" s="81"/>
    </row>
    <row r="28" spans="1:17" ht="15.75" customHeight="1">
      <c r="A28" s="64" t="s">
        <v>77</v>
      </c>
      <c r="B28" s="78"/>
      <c r="C28" s="79"/>
      <c r="D28" s="67" t="s">
        <v>106</v>
      </c>
      <c r="E28" s="80">
        <f>'A2'!D29</f>
        <v>0</v>
      </c>
      <c r="F28" s="69"/>
      <c r="G28" s="82"/>
      <c r="H28" s="75"/>
      <c r="I28" s="72"/>
      <c r="J28" s="73"/>
      <c r="K28" s="70" t="s">
        <v>78</v>
      </c>
      <c r="L28" s="71"/>
      <c r="M28" s="75"/>
      <c r="N28" s="17"/>
      <c r="O28" s="75"/>
      <c r="P28" s="72"/>
      <c r="Q28" s="81"/>
    </row>
    <row r="29" spans="1:17" ht="25.5" customHeight="1">
      <c r="A29" s="64" t="s">
        <v>79</v>
      </c>
      <c r="B29" s="83" t="s">
        <v>80</v>
      </c>
      <c r="C29" s="75"/>
      <c r="D29" s="72"/>
      <c r="E29" s="84">
        <f>SUM(E24,E26,E28)</f>
        <v>0</v>
      </c>
      <c r="F29" s="85"/>
      <c r="G29" s="70" t="s">
        <v>81</v>
      </c>
      <c r="H29" s="83" t="s">
        <v>82</v>
      </c>
      <c r="I29" s="72"/>
      <c r="J29" s="86"/>
      <c r="K29" s="70" t="s">
        <v>83</v>
      </c>
      <c r="L29" s="83" t="s">
        <v>84</v>
      </c>
      <c r="M29" s="75"/>
      <c r="N29" s="75"/>
      <c r="O29" s="75"/>
      <c r="P29" s="72"/>
      <c r="Q29" s="87">
        <f>SUM(Q23)</f>
        <v>0</v>
      </c>
    </row>
    <row r="30" spans="1:17" ht="18" customHeight="1">
      <c r="A30" s="88" t="s">
        <v>85</v>
      </c>
      <c r="B30" s="89" t="s">
        <v>419</v>
      </c>
      <c r="C30" s="90"/>
      <c r="D30" s="91"/>
      <c r="E30" s="92"/>
      <c r="F30" s="93"/>
      <c r="G30" s="94" t="s">
        <v>86</v>
      </c>
      <c r="H30" s="89" t="s">
        <v>87</v>
      </c>
      <c r="I30" s="91"/>
      <c r="J30" s="95"/>
      <c r="K30" s="94" t="s">
        <v>88</v>
      </c>
      <c r="L30" s="89" t="s">
        <v>89</v>
      </c>
      <c r="M30" s="90"/>
      <c r="N30" s="34"/>
      <c r="O30" s="90"/>
      <c r="P30" s="91"/>
      <c r="Q30" s="96"/>
    </row>
    <row r="31" spans="1:17" ht="22.5" customHeight="1">
      <c r="A31" s="97" t="s">
        <v>723</v>
      </c>
      <c r="B31" s="98"/>
      <c r="C31" s="98"/>
      <c r="D31" s="98"/>
      <c r="E31" s="13"/>
      <c r="F31" s="99"/>
      <c r="G31" s="100"/>
      <c r="H31" s="13"/>
      <c r="I31" s="13"/>
      <c r="J31" s="13"/>
      <c r="K31" s="60" t="s">
        <v>90</v>
      </c>
      <c r="L31" s="43"/>
      <c r="M31" s="57" t="s">
        <v>91</v>
      </c>
      <c r="N31" s="17"/>
      <c r="O31" s="42"/>
      <c r="P31" s="42"/>
      <c r="Q31" s="45"/>
    </row>
    <row r="32" spans="1:17" ht="26.25" customHeight="1">
      <c r="A32" s="16"/>
      <c r="B32" s="17"/>
      <c r="C32" s="17"/>
      <c r="D32" s="17"/>
      <c r="E32" s="17"/>
      <c r="F32" s="101"/>
      <c r="G32" s="102"/>
      <c r="H32" s="17"/>
      <c r="I32" s="17"/>
      <c r="J32" s="17"/>
      <c r="K32" s="70" t="s">
        <v>92</v>
      </c>
      <c r="L32" s="71" t="s">
        <v>93</v>
      </c>
      <c r="M32" s="75"/>
      <c r="N32" s="75"/>
      <c r="O32" s="75"/>
      <c r="P32" s="72"/>
      <c r="Q32" s="87">
        <f>SUM(E29,Q29)</f>
        <v>0</v>
      </c>
    </row>
    <row r="33" spans="1:17" ht="31.5" customHeight="1">
      <c r="A33" s="103" t="s">
        <v>94</v>
      </c>
      <c r="B33" s="104"/>
      <c r="C33" s="104"/>
      <c r="D33" s="104"/>
      <c r="E33" s="104"/>
      <c r="F33" s="79"/>
      <c r="G33" s="105" t="s">
        <v>95</v>
      </c>
      <c r="H33" s="104"/>
      <c r="I33" s="104"/>
      <c r="J33" s="104"/>
      <c r="K33" s="70" t="s">
        <v>96</v>
      </c>
      <c r="L33" s="74" t="s">
        <v>97</v>
      </c>
      <c r="M33" s="106">
        <v>15</v>
      </c>
      <c r="N33" s="27"/>
      <c r="O33" s="614"/>
      <c r="P33" s="615"/>
      <c r="Q33" s="169"/>
    </row>
    <row r="34" spans="1:17" ht="26.25" customHeight="1" thickBot="1">
      <c r="A34" s="107" t="s">
        <v>722</v>
      </c>
      <c r="B34" s="108"/>
      <c r="C34" s="108"/>
      <c r="D34" s="108"/>
      <c r="E34" s="109"/>
      <c r="F34" s="66"/>
      <c r="G34" s="110"/>
      <c r="H34" s="109"/>
      <c r="I34" s="109"/>
      <c r="J34" s="109"/>
      <c r="K34" s="70" t="s">
        <v>98</v>
      </c>
      <c r="L34" s="74" t="s">
        <v>97</v>
      </c>
      <c r="M34" s="106">
        <v>21</v>
      </c>
      <c r="N34" s="111"/>
      <c r="O34" s="616"/>
      <c r="P34" s="617"/>
      <c r="Q34" s="77">
        <f>PRODUCT(M34*0.01*Q32)</f>
        <v>0</v>
      </c>
    </row>
    <row r="35" spans="1:17" ht="24" customHeight="1" thickBot="1">
      <c r="A35" s="16"/>
      <c r="B35" s="17"/>
      <c r="C35" s="17"/>
      <c r="D35" s="17"/>
      <c r="E35" s="17"/>
      <c r="F35" s="101"/>
      <c r="G35" s="102"/>
      <c r="H35" s="17"/>
      <c r="I35" s="17"/>
      <c r="J35" s="17"/>
      <c r="K35" s="94" t="s">
        <v>99</v>
      </c>
      <c r="L35" s="112" t="s">
        <v>695</v>
      </c>
      <c r="M35" s="90"/>
      <c r="N35" s="17"/>
      <c r="O35" s="90"/>
      <c r="P35" s="91"/>
      <c r="Q35" s="113">
        <f>SUM(Q34,Q32)</f>
        <v>0</v>
      </c>
    </row>
    <row r="36" spans="1:17" ht="23.25" customHeight="1">
      <c r="A36" s="103" t="s">
        <v>94</v>
      </c>
      <c r="B36" s="104"/>
      <c r="C36" s="104"/>
      <c r="D36" s="104"/>
      <c r="E36" s="104"/>
      <c r="F36" s="79"/>
      <c r="G36" s="105" t="s">
        <v>95</v>
      </c>
      <c r="H36" s="104"/>
      <c r="I36" s="104"/>
      <c r="J36" s="104"/>
      <c r="K36" s="60" t="s">
        <v>100</v>
      </c>
      <c r="L36" s="43"/>
      <c r="M36" s="114" t="s">
        <v>501</v>
      </c>
      <c r="N36" s="98"/>
      <c r="O36" s="115"/>
      <c r="P36" s="115"/>
      <c r="Q36" s="116"/>
    </row>
    <row r="37" spans="1:17" ht="20.25" customHeight="1">
      <c r="A37" s="107" t="s">
        <v>724</v>
      </c>
      <c r="B37" s="108"/>
      <c r="C37" s="108"/>
      <c r="D37" s="108"/>
      <c r="E37" s="109"/>
      <c r="F37" s="66"/>
      <c r="G37" s="110"/>
      <c r="H37" s="109"/>
      <c r="I37" s="109"/>
      <c r="J37" s="109"/>
      <c r="K37" s="70" t="s">
        <v>101</v>
      </c>
      <c r="L37" s="71" t="s">
        <v>547</v>
      </c>
      <c r="M37" s="75"/>
      <c r="N37" s="75"/>
      <c r="O37" s="75"/>
      <c r="P37" s="72"/>
      <c r="Q37" s="306"/>
    </row>
    <row r="38" spans="1:17" ht="21" customHeight="1">
      <c r="A38" s="16"/>
      <c r="B38" s="17"/>
      <c r="C38" s="17"/>
      <c r="D38" s="17"/>
      <c r="E38" s="17"/>
      <c r="F38" s="101"/>
      <c r="G38" s="102"/>
      <c r="H38" s="17"/>
      <c r="I38" s="17"/>
      <c r="J38" s="17"/>
      <c r="K38" s="70"/>
      <c r="L38" s="71"/>
      <c r="M38" s="75"/>
      <c r="N38" s="104"/>
      <c r="O38" s="75"/>
      <c r="P38" s="72"/>
      <c r="Q38" s="81"/>
    </row>
    <row r="39" spans="1:17" ht="46.5" customHeight="1" thickBot="1">
      <c r="A39" s="117" t="s">
        <v>94</v>
      </c>
      <c r="B39" s="118"/>
      <c r="C39" s="118"/>
      <c r="D39" s="118"/>
      <c r="E39" s="118"/>
      <c r="F39" s="119"/>
      <c r="G39" s="120" t="s">
        <v>95</v>
      </c>
      <c r="H39" s="118"/>
      <c r="I39" s="118"/>
      <c r="J39" s="118"/>
      <c r="K39" s="121">
        <v>28</v>
      </c>
      <c r="L39" s="122" t="s">
        <v>102</v>
      </c>
      <c r="M39" s="123"/>
      <c r="N39" s="118"/>
      <c r="O39" s="123"/>
      <c r="P39" s="124"/>
      <c r="Q39" s="125"/>
    </row>
  </sheetData>
  <sheetProtection/>
  <mergeCells count="10">
    <mergeCell ref="O33:P33"/>
    <mergeCell ref="O34:P34"/>
    <mergeCell ref="N11:O11"/>
    <mergeCell ref="N12:O12"/>
    <mergeCell ref="N13:O13"/>
    <mergeCell ref="N15:O15"/>
    <mergeCell ref="N6:O6"/>
    <mergeCell ref="N9:O9"/>
    <mergeCell ref="N10:O10"/>
    <mergeCell ref="N16:O16"/>
  </mergeCells>
  <printOptions/>
  <pageMargins left="0.75" right="0.75" top="1" bottom="1" header="0.4921259845" footer="0.4921259845"/>
  <pageSetup horizontalDpi="600" verticalDpi="600" orientation="portrait" paperSize="9" scale="90" r:id="rId1"/>
  <headerFooter alignWithMargins="0">
    <oddFooter>&amp;CStránka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B1:S37"/>
  <sheetViews>
    <sheetView workbookViewId="0" topLeftCell="A1">
      <selection activeCell="A1" sqref="A1"/>
    </sheetView>
  </sheetViews>
  <sheetFormatPr defaultColWidth="9.00390625" defaultRowHeight="12.75"/>
  <cols>
    <col min="1" max="1" width="1.25" style="0" customWidth="1"/>
    <col min="2" max="2" width="9.50390625" style="1" customWidth="1"/>
    <col min="3" max="3" width="59.125" style="1" customWidth="1"/>
    <col min="4" max="4" width="19.125" style="1" customWidth="1"/>
    <col min="5" max="5" width="5.00390625" style="1" customWidth="1"/>
    <col min="6" max="6" width="12.75390625" style="1" customWidth="1"/>
    <col min="7" max="7" width="0.5" style="1" customWidth="1"/>
    <col min="8" max="8" width="2.75390625" style="1" customWidth="1"/>
    <col min="9" max="9" width="2.50390625" style="1" customWidth="1"/>
    <col min="10" max="10" width="11.50390625" style="1" customWidth="1"/>
    <col min="11" max="11" width="12.875" style="1" customWidth="1"/>
    <col min="12" max="12" width="0.5" style="1" customWidth="1"/>
    <col min="13" max="13" width="2.50390625" style="1" customWidth="1"/>
    <col min="14" max="14" width="4.00390625" style="1" customWidth="1"/>
    <col min="15" max="15" width="4.875" style="1" customWidth="1"/>
    <col min="16" max="16" width="8.50390625" style="1" customWidth="1"/>
    <col min="17" max="17" width="0.2421875" style="1" hidden="1" customWidth="1"/>
    <col min="18" max="18" width="5.50390625" style="1" customWidth="1"/>
    <col min="19" max="19" width="12.75390625" style="1" customWidth="1"/>
  </cols>
  <sheetData>
    <row r="1" spans="2:19" s="342" customFormat="1" ht="23.25" customHeight="1">
      <c r="B1" s="339" t="s">
        <v>422</v>
      </c>
      <c r="C1" s="340"/>
      <c r="D1" s="340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</row>
    <row r="2" spans="2:19" s="176" customFormat="1" ht="18.75" customHeight="1">
      <c r="B2" s="162" t="s">
        <v>437</v>
      </c>
      <c r="C2" s="265" t="s">
        <v>193</v>
      </c>
      <c r="D2" s="163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2:19" s="176" customFormat="1" ht="15.75" customHeight="1">
      <c r="B3" s="162"/>
      <c r="C3" s="265" t="s">
        <v>192</v>
      </c>
      <c r="D3" s="163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spans="2:19" s="159" customFormat="1" ht="18.75" customHeight="1">
      <c r="B4" s="162" t="s">
        <v>704</v>
      </c>
      <c r="C4" s="233" t="s">
        <v>25</v>
      </c>
      <c r="D4" s="163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</row>
    <row r="5" spans="2:19" s="176" customFormat="1" ht="15.75" customHeight="1">
      <c r="B5" s="162" t="s">
        <v>504</v>
      </c>
      <c r="C5" s="165"/>
      <c r="D5" s="166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</row>
    <row r="6" spans="2:19" s="215" customFormat="1" ht="15.75" customHeight="1">
      <c r="B6" s="213" t="s">
        <v>103</v>
      </c>
      <c r="C6" s="213"/>
      <c r="D6" s="213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</row>
    <row r="7" spans="2:4" ht="15" customHeight="1">
      <c r="B7" s="126" t="s">
        <v>423</v>
      </c>
      <c r="C7" s="127" t="s">
        <v>420</v>
      </c>
      <c r="D7" s="128" t="s">
        <v>421</v>
      </c>
    </row>
    <row r="8" spans="2:4" ht="15" customHeight="1">
      <c r="B8" s="129">
        <v>1</v>
      </c>
      <c r="C8" s="130">
        <v>2</v>
      </c>
      <c r="D8" s="131">
        <v>3</v>
      </c>
    </row>
    <row r="9" spans="2:19" s="173" customFormat="1" ht="28.5" customHeight="1" thickBot="1">
      <c r="B9" s="170"/>
      <c r="C9" s="170"/>
      <c r="D9" s="171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</row>
    <row r="10" spans="2:4" ht="21.75" customHeight="1" thickBot="1">
      <c r="B10" s="226" t="s">
        <v>424</v>
      </c>
      <c r="C10" s="227" t="s">
        <v>425</v>
      </c>
      <c r="D10" s="230">
        <f>SUM(D12:D16)</f>
        <v>0</v>
      </c>
    </row>
    <row r="11" spans="2:4" ht="6.75" customHeight="1">
      <c r="B11" s="226"/>
      <c r="C11" s="227"/>
      <c r="D11" s="231"/>
    </row>
    <row r="12" spans="2:4" ht="21" customHeight="1">
      <c r="B12" s="177" t="s">
        <v>111</v>
      </c>
      <c r="C12" s="225" t="s">
        <v>112</v>
      </c>
      <c r="D12" s="228">
        <f>'A3'!H29</f>
        <v>0</v>
      </c>
    </row>
    <row r="13" spans="2:4" ht="21" customHeight="1">
      <c r="B13" s="177">
        <v>31</v>
      </c>
      <c r="C13" s="225" t="s">
        <v>206</v>
      </c>
      <c r="D13" s="228">
        <f>'A3'!H40</f>
        <v>0</v>
      </c>
    </row>
    <row r="14" spans="2:4" ht="21" customHeight="1">
      <c r="B14" s="177">
        <v>61</v>
      </c>
      <c r="C14" s="225" t="s">
        <v>113</v>
      </c>
      <c r="D14" s="228">
        <f>'A3'!H56</f>
        <v>0</v>
      </c>
    </row>
    <row r="15" spans="2:4" ht="21" customHeight="1">
      <c r="B15" s="177">
        <v>95</v>
      </c>
      <c r="C15" s="225" t="s">
        <v>429</v>
      </c>
      <c r="D15" s="228">
        <f>'A3'!H67</f>
        <v>0</v>
      </c>
    </row>
    <row r="16" spans="2:4" ht="21" customHeight="1">
      <c r="B16" s="177">
        <v>99</v>
      </c>
      <c r="C16" s="225" t="s">
        <v>714</v>
      </c>
      <c r="D16" s="228">
        <f>'A3'!H71</f>
        <v>0</v>
      </c>
    </row>
    <row r="17" spans="2:4" ht="21" customHeight="1" thickBot="1">
      <c r="B17" s="177"/>
      <c r="C17" s="225"/>
      <c r="D17" s="229"/>
    </row>
    <row r="18" spans="2:4" ht="21.75" customHeight="1" thickBot="1">
      <c r="B18" s="226" t="s">
        <v>715</v>
      </c>
      <c r="C18" s="227" t="s">
        <v>716</v>
      </c>
      <c r="D18" s="230">
        <f>SUM(D20:D27)</f>
        <v>0</v>
      </c>
    </row>
    <row r="19" spans="2:4" ht="5.25" customHeight="1">
      <c r="B19" s="226"/>
      <c r="C19" s="227"/>
      <c r="D19" s="231"/>
    </row>
    <row r="20" spans="2:4" ht="21" customHeight="1">
      <c r="B20" s="177">
        <v>735</v>
      </c>
      <c r="C20" s="225" t="s">
        <v>470</v>
      </c>
      <c r="D20" s="228">
        <f>'A3'!H75</f>
        <v>0</v>
      </c>
    </row>
    <row r="21" spans="2:4" ht="21" customHeight="1">
      <c r="B21" s="177">
        <v>763</v>
      </c>
      <c r="C21" s="225" t="s">
        <v>214</v>
      </c>
      <c r="D21" s="228">
        <f>'A3'!H102</f>
        <v>0</v>
      </c>
    </row>
    <row r="22" spans="2:4" ht="21" customHeight="1">
      <c r="B22" s="177">
        <v>766</v>
      </c>
      <c r="C22" s="225" t="s">
        <v>114</v>
      </c>
      <c r="D22" s="228">
        <f>'A3'!H109</f>
        <v>0</v>
      </c>
    </row>
    <row r="23" spans="2:4" ht="21" customHeight="1">
      <c r="B23" s="177">
        <v>771</v>
      </c>
      <c r="C23" s="225" t="s">
        <v>115</v>
      </c>
      <c r="D23" s="228">
        <f>'A3'!H122</f>
        <v>0</v>
      </c>
    </row>
    <row r="24" spans="2:4" ht="21" customHeight="1">
      <c r="B24" s="177">
        <v>776</v>
      </c>
      <c r="C24" s="225" t="s">
        <v>219</v>
      </c>
      <c r="D24" s="228">
        <f>'A3'!H130</f>
        <v>0</v>
      </c>
    </row>
    <row r="25" spans="2:4" ht="21" customHeight="1">
      <c r="B25" s="177">
        <v>781</v>
      </c>
      <c r="C25" s="225" t="s">
        <v>211</v>
      </c>
      <c r="D25" s="228">
        <f>'A3'!H148</f>
        <v>0</v>
      </c>
    </row>
    <row r="26" spans="2:4" ht="21" customHeight="1">
      <c r="B26" s="177">
        <v>783</v>
      </c>
      <c r="C26" s="225" t="s">
        <v>416</v>
      </c>
      <c r="D26" s="228">
        <f>'A3'!H159</f>
        <v>0</v>
      </c>
    </row>
    <row r="27" spans="2:4" ht="21" customHeight="1">
      <c r="B27" s="177">
        <v>784</v>
      </c>
      <c r="C27" s="225" t="s">
        <v>469</v>
      </c>
      <c r="D27" s="228">
        <f>'A3'!H174</f>
        <v>0</v>
      </c>
    </row>
    <row r="28" spans="2:4" ht="22.5" customHeight="1" thickBot="1">
      <c r="B28" s="177"/>
      <c r="C28" s="225"/>
      <c r="D28" s="229"/>
    </row>
    <row r="29" spans="2:4" ht="21.75" customHeight="1" thickBot="1">
      <c r="B29" s="226" t="s">
        <v>418</v>
      </c>
      <c r="C29" s="227" t="s">
        <v>713</v>
      </c>
      <c r="D29" s="230">
        <f>SUM(D31)</f>
        <v>0</v>
      </c>
    </row>
    <row r="30" spans="2:4" ht="4.5" customHeight="1">
      <c r="B30" s="226"/>
      <c r="C30" s="227"/>
      <c r="D30" s="231"/>
    </row>
    <row r="31" spans="2:4" ht="19.5" customHeight="1">
      <c r="B31" s="177" t="s">
        <v>471</v>
      </c>
      <c r="C31" s="225" t="s">
        <v>499</v>
      </c>
      <c r="D31" s="228">
        <f>'A3'!H179</f>
        <v>0</v>
      </c>
    </row>
    <row r="32" spans="2:4" ht="18" customHeight="1" thickBot="1">
      <c r="B32" s="177"/>
      <c r="C32" s="225"/>
      <c r="D32" s="229"/>
    </row>
    <row r="33" spans="2:4" ht="24" customHeight="1" thickBot="1">
      <c r="B33" s="178"/>
      <c r="C33" s="227" t="s">
        <v>717</v>
      </c>
      <c r="D33" s="230">
        <f>SUM(D10,D18,D29)</f>
        <v>0</v>
      </c>
    </row>
    <row r="34" spans="2:4" ht="6" customHeight="1">
      <c r="B34" s="226"/>
      <c r="C34" s="227"/>
      <c r="D34" s="231"/>
    </row>
    <row r="35" spans="2:4" ht="23.25" customHeight="1" thickBot="1">
      <c r="B35" s="177"/>
      <c r="C35" s="225"/>
      <c r="D35" s="229"/>
    </row>
    <row r="36" spans="2:4" ht="21" customHeight="1" thickBot="1">
      <c r="B36" s="177"/>
      <c r="C36" s="338" t="s">
        <v>3</v>
      </c>
      <c r="D36" s="179">
        <f>'A3'!H186</f>
        <v>0</v>
      </c>
    </row>
    <row r="37" ht="12">
      <c r="D37" s="220"/>
    </row>
  </sheetData>
  <sheetProtection password="CEE9" sheet="1" objects="1" scenarios="1"/>
  <printOptions/>
  <pageMargins left="0.75" right="0.75" top="1" bottom="1" header="0.4921259845" footer="0.4921259845"/>
  <pageSetup horizontalDpi="600" verticalDpi="600" orientation="portrait" paperSize="9" scale="90" r:id="rId1"/>
  <headerFooter alignWithMargins="0"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:I1442"/>
  <sheetViews>
    <sheetView workbookViewId="0" topLeftCell="A1">
      <selection activeCell="A1" sqref="A1"/>
    </sheetView>
  </sheetViews>
  <sheetFormatPr defaultColWidth="9.00390625" defaultRowHeight="18.75" customHeight="1"/>
  <cols>
    <col min="1" max="2" width="5.50390625" style="133" customWidth="1"/>
    <col min="3" max="3" width="13.25390625" style="133" customWidth="1"/>
    <col min="4" max="4" width="70.125" style="161" customWidth="1"/>
    <col min="5" max="5" width="5.00390625" style="133" customWidth="1"/>
    <col min="6" max="6" width="14.50390625" style="134" customWidth="1"/>
    <col min="7" max="7" width="15.50390625" style="136" customWidth="1"/>
    <col min="8" max="8" width="16.875" style="136" customWidth="1"/>
    <col min="9" max="16384" width="9.125" style="135" customWidth="1"/>
  </cols>
  <sheetData>
    <row r="1" spans="2:4" s="137" customFormat="1" ht="23.25" customHeight="1">
      <c r="B1" s="219" t="s">
        <v>430</v>
      </c>
      <c r="D1" s="138"/>
    </row>
    <row r="2" spans="2:4" s="139" customFormat="1" ht="18" customHeight="1">
      <c r="B2" s="266" t="s">
        <v>502</v>
      </c>
      <c r="D2" s="141"/>
    </row>
    <row r="3" spans="2:4" s="139" customFormat="1" ht="18" customHeight="1">
      <c r="B3" s="206" t="s">
        <v>503</v>
      </c>
      <c r="D3" s="141"/>
    </row>
    <row r="4" spans="2:4" s="140" customFormat="1" ht="16.5" customHeight="1" thickBot="1">
      <c r="B4" s="206" t="s">
        <v>190</v>
      </c>
      <c r="D4" s="142"/>
    </row>
    <row r="5" spans="1:9" s="149" customFormat="1" ht="13.5" customHeight="1">
      <c r="A5" s="143" t="s">
        <v>431</v>
      </c>
      <c r="B5" s="144" t="s">
        <v>436</v>
      </c>
      <c r="C5" s="145" t="s">
        <v>432</v>
      </c>
      <c r="D5" s="146" t="s">
        <v>420</v>
      </c>
      <c r="E5" s="145" t="s">
        <v>433</v>
      </c>
      <c r="F5" s="145" t="s">
        <v>434</v>
      </c>
      <c r="G5" s="145" t="s">
        <v>435</v>
      </c>
      <c r="H5" s="147" t="s">
        <v>421</v>
      </c>
      <c r="I5" s="148"/>
    </row>
    <row r="6" spans="1:9" s="156" customFormat="1" ht="16.5" customHeight="1" thickBot="1">
      <c r="A6" s="150">
        <v>1</v>
      </c>
      <c r="B6" s="151">
        <v>2</v>
      </c>
      <c r="C6" s="152">
        <v>3</v>
      </c>
      <c r="D6" s="153">
        <v>4</v>
      </c>
      <c r="E6" s="152">
        <v>5</v>
      </c>
      <c r="F6" s="152">
        <v>6</v>
      </c>
      <c r="G6" s="152">
        <v>7</v>
      </c>
      <c r="H6" s="154">
        <v>8</v>
      </c>
      <c r="I6" s="155"/>
    </row>
    <row r="7" ht="7.5" customHeight="1">
      <c r="D7" s="167"/>
    </row>
    <row r="8" spans="3:8" ht="21" customHeight="1">
      <c r="C8" s="174">
        <v>93</v>
      </c>
      <c r="D8" s="168" t="s">
        <v>472</v>
      </c>
      <c r="E8" s="217"/>
      <c r="G8" s="291"/>
      <c r="H8" s="291"/>
    </row>
    <row r="9" spans="1:8" s="325" customFormat="1" ht="31.5" customHeight="1">
      <c r="A9" s="321" t="s">
        <v>473</v>
      </c>
      <c r="B9" s="321">
        <v>1</v>
      </c>
      <c r="C9" s="321" t="s">
        <v>232</v>
      </c>
      <c r="D9" s="322" t="s">
        <v>726</v>
      </c>
      <c r="E9" s="323" t="s">
        <v>108</v>
      </c>
      <c r="F9" s="324">
        <v>3.23</v>
      </c>
      <c r="G9" s="606">
        <v>0</v>
      </c>
      <c r="H9" s="606">
        <f>PRODUCT(F9:G9)</f>
        <v>0</v>
      </c>
    </row>
    <row r="10" spans="1:8" s="325" customFormat="1" ht="31.5" customHeight="1">
      <c r="A10" s="321" t="s">
        <v>473</v>
      </c>
      <c r="B10" s="321">
        <v>2</v>
      </c>
      <c r="C10" s="321" t="s">
        <v>228</v>
      </c>
      <c r="D10" s="322" t="s">
        <v>727</v>
      </c>
      <c r="E10" s="323" t="s">
        <v>108</v>
      </c>
      <c r="F10" s="324">
        <v>19.41</v>
      </c>
      <c r="G10" s="606">
        <v>0</v>
      </c>
      <c r="H10" s="606">
        <f aca="true" t="shared" si="0" ref="H10:H28">PRODUCT(F10:G10)</f>
        <v>0</v>
      </c>
    </row>
    <row r="11" spans="1:8" s="325" customFormat="1" ht="31.5" customHeight="1">
      <c r="A11" s="321" t="s">
        <v>473</v>
      </c>
      <c r="B11" s="321">
        <v>3</v>
      </c>
      <c r="C11" s="321" t="s">
        <v>229</v>
      </c>
      <c r="D11" s="322" t="s">
        <v>728</v>
      </c>
      <c r="E11" s="323" t="s">
        <v>108</v>
      </c>
      <c r="F11" s="324">
        <v>2</v>
      </c>
      <c r="G11" s="606">
        <v>0</v>
      </c>
      <c r="H11" s="606">
        <f t="shared" si="0"/>
        <v>0</v>
      </c>
    </row>
    <row r="12" spans="1:8" s="325" customFormat="1" ht="39.75" customHeight="1">
      <c r="A12" s="321" t="s">
        <v>473</v>
      </c>
      <c r="B12" s="321">
        <v>4</v>
      </c>
      <c r="C12" s="321" t="s">
        <v>229</v>
      </c>
      <c r="D12" s="322" t="s">
        <v>729</v>
      </c>
      <c r="E12" s="323" t="s">
        <v>108</v>
      </c>
      <c r="F12" s="324">
        <v>3.25</v>
      </c>
      <c r="G12" s="606">
        <v>0</v>
      </c>
      <c r="H12" s="606">
        <f t="shared" si="0"/>
        <v>0</v>
      </c>
    </row>
    <row r="13" spans="1:8" s="325" customFormat="1" ht="30.75" customHeight="1">
      <c r="A13" s="321" t="s">
        <v>473</v>
      </c>
      <c r="B13" s="321">
        <v>6</v>
      </c>
      <c r="C13" s="321" t="s">
        <v>624</v>
      </c>
      <c r="D13" s="322" t="s">
        <v>730</v>
      </c>
      <c r="E13" s="323" t="s">
        <v>418</v>
      </c>
      <c r="F13" s="324">
        <v>0.4</v>
      </c>
      <c r="G13" s="606">
        <v>0</v>
      </c>
      <c r="H13" s="606">
        <f t="shared" si="0"/>
        <v>0</v>
      </c>
    </row>
    <row r="14" spans="1:8" s="325" customFormat="1" ht="30.75" customHeight="1">
      <c r="A14" s="321" t="s">
        <v>473</v>
      </c>
      <c r="B14" s="321">
        <v>7</v>
      </c>
      <c r="C14" s="321" t="s">
        <v>638</v>
      </c>
      <c r="D14" s="322" t="s">
        <v>731</v>
      </c>
      <c r="E14" s="323" t="s">
        <v>418</v>
      </c>
      <c r="F14" s="324">
        <v>4.05</v>
      </c>
      <c r="G14" s="606">
        <v>0</v>
      </c>
      <c r="H14" s="606">
        <f t="shared" si="0"/>
        <v>0</v>
      </c>
    </row>
    <row r="15" spans="1:8" s="325" customFormat="1" ht="21" customHeight="1">
      <c r="A15" s="321" t="s">
        <v>473</v>
      </c>
      <c r="B15" s="321">
        <v>7</v>
      </c>
      <c r="C15" s="321" t="s">
        <v>221</v>
      </c>
      <c r="D15" s="322" t="s">
        <v>222</v>
      </c>
      <c r="E15" s="323" t="s">
        <v>418</v>
      </c>
      <c r="F15" s="324">
        <v>2.8</v>
      </c>
      <c r="G15" s="606">
        <v>0</v>
      </c>
      <c r="H15" s="606">
        <f t="shared" si="0"/>
        <v>0</v>
      </c>
    </row>
    <row r="16" spans="1:8" s="325" customFormat="1" ht="21" customHeight="1">
      <c r="A16" s="321" t="s">
        <v>473</v>
      </c>
      <c r="B16" s="321">
        <v>8</v>
      </c>
      <c r="C16" s="321" t="s">
        <v>223</v>
      </c>
      <c r="D16" s="322" t="s">
        <v>639</v>
      </c>
      <c r="E16" s="323" t="s">
        <v>418</v>
      </c>
      <c r="F16" s="324">
        <v>2.8</v>
      </c>
      <c r="G16" s="606">
        <v>0</v>
      </c>
      <c r="H16" s="606">
        <f t="shared" si="0"/>
        <v>0</v>
      </c>
    </row>
    <row r="17" spans="1:8" s="325" customFormat="1" ht="21" customHeight="1">
      <c r="A17" s="321" t="s">
        <v>473</v>
      </c>
      <c r="B17" s="321">
        <v>9</v>
      </c>
      <c r="C17" s="321" t="s">
        <v>224</v>
      </c>
      <c r="D17" s="322" t="s">
        <v>225</v>
      </c>
      <c r="E17" s="323" t="s">
        <v>194</v>
      </c>
      <c r="F17" s="324">
        <v>6</v>
      </c>
      <c r="G17" s="606">
        <v>0</v>
      </c>
      <c r="H17" s="606">
        <f t="shared" si="0"/>
        <v>0</v>
      </c>
    </row>
    <row r="18" spans="1:8" s="325" customFormat="1" ht="21" customHeight="1">
      <c r="A18" s="321" t="s">
        <v>473</v>
      </c>
      <c r="B18" s="321">
        <v>10</v>
      </c>
      <c r="C18" s="321" t="s">
        <v>226</v>
      </c>
      <c r="D18" s="322" t="s">
        <v>227</v>
      </c>
      <c r="E18" s="323" t="s">
        <v>194</v>
      </c>
      <c r="F18" s="324">
        <v>2</v>
      </c>
      <c r="G18" s="606">
        <v>0</v>
      </c>
      <c r="H18" s="606">
        <f t="shared" si="0"/>
        <v>0</v>
      </c>
    </row>
    <row r="19" spans="1:8" s="325" customFormat="1" ht="39" customHeight="1">
      <c r="A19" s="321" t="s">
        <v>473</v>
      </c>
      <c r="B19" s="321">
        <v>11</v>
      </c>
      <c r="C19" s="321" t="s">
        <v>230</v>
      </c>
      <c r="D19" s="322" t="s">
        <v>732</v>
      </c>
      <c r="E19" s="323" t="s">
        <v>194</v>
      </c>
      <c r="F19" s="324">
        <v>10</v>
      </c>
      <c r="G19" s="606">
        <v>0</v>
      </c>
      <c r="H19" s="606">
        <f t="shared" si="0"/>
        <v>0</v>
      </c>
    </row>
    <row r="20" spans="1:8" s="325" customFormat="1" ht="30.75" customHeight="1">
      <c r="A20" s="321" t="s">
        <v>473</v>
      </c>
      <c r="B20" s="321">
        <v>12</v>
      </c>
      <c r="C20" s="321">
        <v>972054141</v>
      </c>
      <c r="D20" s="322" t="s">
        <v>455</v>
      </c>
      <c r="E20" s="323" t="s">
        <v>194</v>
      </c>
      <c r="F20" s="324">
        <v>3</v>
      </c>
      <c r="G20" s="606">
        <v>0</v>
      </c>
      <c r="H20" s="606">
        <f t="shared" si="0"/>
        <v>0</v>
      </c>
    </row>
    <row r="21" spans="1:8" s="325" customFormat="1" ht="30.75" customHeight="1">
      <c r="A21" s="321" t="s">
        <v>473</v>
      </c>
      <c r="B21" s="321">
        <v>13</v>
      </c>
      <c r="C21" s="321" t="s">
        <v>233</v>
      </c>
      <c r="D21" s="322" t="s">
        <v>456</v>
      </c>
      <c r="E21" s="323" t="s">
        <v>194</v>
      </c>
      <c r="F21" s="324">
        <v>8</v>
      </c>
      <c r="G21" s="606">
        <v>0</v>
      </c>
      <c r="H21" s="606">
        <f t="shared" si="0"/>
        <v>0</v>
      </c>
    </row>
    <row r="22" spans="1:8" s="325" customFormat="1" ht="30.75" customHeight="1">
      <c r="A22" s="321" t="s">
        <v>473</v>
      </c>
      <c r="B22" s="321">
        <v>14</v>
      </c>
      <c r="C22" s="321" t="s">
        <v>234</v>
      </c>
      <c r="D22" s="322" t="s">
        <v>238</v>
      </c>
      <c r="E22" s="323" t="s">
        <v>419</v>
      </c>
      <c r="F22" s="324">
        <v>10</v>
      </c>
      <c r="G22" s="606">
        <v>0</v>
      </c>
      <c r="H22" s="606">
        <f t="shared" si="0"/>
        <v>0</v>
      </c>
    </row>
    <row r="23" spans="1:8" s="325" customFormat="1" ht="21" customHeight="1">
      <c r="A23" s="321" t="s">
        <v>473</v>
      </c>
      <c r="B23" s="321">
        <v>15</v>
      </c>
      <c r="C23" s="321" t="s">
        <v>235</v>
      </c>
      <c r="D23" s="322" t="s">
        <v>236</v>
      </c>
      <c r="E23" s="323" t="s">
        <v>107</v>
      </c>
      <c r="F23" s="324">
        <v>1.891</v>
      </c>
      <c r="G23" s="606">
        <v>0</v>
      </c>
      <c r="H23" s="606">
        <f t="shared" si="0"/>
        <v>0</v>
      </c>
    </row>
    <row r="24" spans="1:8" ht="21" customHeight="1">
      <c r="A24" s="133" t="s">
        <v>473</v>
      </c>
      <c r="B24" s="133">
        <v>16</v>
      </c>
      <c r="C24" s="133" t="s">
        <v>474</v>
      </c>
      <c r="D24" s="167" t="s">
        <v>475</v>
      </c>
      <c r="E24" s="216" t="s">
        <v>107</v>
      </c>
      <c r="F24" s="269">
        <v>3.782</v>
      </c>
      <c r="G24" s="294">
        <v>0</v>
      </c>
      <c r="H24" s="606">
        <f t="shared" si="0"/>
        <v>0</v>
      </c>
    </row>
    <row r="25" spans="1:8" ht="30.75" customHeight="1">
      <c r="A25" s="133" t="s">
        <v>473</v>
      </c>
      <c r="B25" s="133">
        <v>17</v>
      </c>
      <c r="C25" s="133" t="s">
        <v>476</v>
      </c>
      <c r="D25" s="167" t="s">
        <v>733</v>
      </c>
      <c r="E25" s="216" t="s">
        <v>107</v>
      </c>
      <c r="F25" s="269">
        <v>22.692</v>
      </c>
      <c r="G25" s="294">
        <v>0</v>
      </c>
      <c r="H25" s="606">
        <f t="shared" si="0"/>
        <v>0</v>
      </c>
    </row>
    <row r="26" spans="1:8" ht="21" customHeight="1">
      <c r="A26" s="133" t="s">
        <v>473</v>
      </c>
      <c r="B26" s="133">
        <v>18</v>
      </c>
      <c r="C26" s="133" t="s">
        <v>477</v>
      </c>
      <c r="D26" s="167" t="s">
        <v>478</v>
      </c>
      <c r="E26" s="216" t="s">
        <v>107</v>
      </c>
      <c r="F26" s="269">
        <v>3.782</v>
      </c>
      <c r="G26" s="294">
        <v>0</v>
      </c>
      <c r="H26" s="606">
        <f t="shared" si="0"/>
        <v>0</v>
      </c>
    </row>
    <row r="27" spans="1:8" ht="30.75" customHeight="1">
      <c r="A27" s="133" t="s">
        <v>473</v>
      </c>
      <c r="B27" s="133">
        <v>19</v>
      </c>
      <c r="C27" s="133" t="s">
        <v>479</v>
      </c>
      <c r="D27" s="167" t="s">
        <v>734</v>
      </c>
      <c r="E27" s="216" t="s">
        <v>107</v>
      </c>
      <c r="F27" s="269">
        <v>56.73</v>
      </c>
      <c r="G27" s="294">
        <v>0</v>
      </c>
      <c r="H27" s="606">
        <f t="shared" si="0"/>
        <v>0</v>
      </c>
    </row>
    <row r="28" spans="1:8" ht="21" customHeight="1" thickBot="1">
      <c r="A28" s="133" t="s">
        <v>473</v>
      </c>
      <c r="B28" s="133">
        <v>20</v>
      </c>
      <c r="C28" s="133" t="s">
        <v>237</v>
      </c>
      <c r="D28" s="167" t="s">
        <v>480</v>
      </c>
      <c r="E28" s="216" t="s">
        <v>107</v>
      </c>
      <c r="F28" s="269">
        <v>3.782</v>
      </c>
      <c r="G28" s="294">
        <v>0</v>
      </c>
      <c r="H28" s="606">
        <f t="shared" si="0"/>
        <v>0</v>
      </c>
    </row>
    <row r="29" spans="3:8" ht="21" customHeight="1" thickBot="1">
      <c r="C29" s="174">
        <v>93</v>
      </c>
      <c r="D29" s="168" t="s">
        <v>481</v>
      </c>
      <c r="E29" s="217"/>
      <c r="F29" s="270"/>
      <c r="G29" s="291"/>
      <c r="H29" s="292">
        <f>SUM(H9:H28)</f>
        <v>0</v>
      </c>
    </row>
    <row r="30" spans="4:8" ht="12" customHeight="1">
      <c r="D30" s="167"/>
      <c r="E30" s="218"/>
      <c r="F30" s="271"/>
      <c r="G30" s="297"/>
      <c r="H30" s="297"/>
    </row>
    <row r="31" spans="3:8" ht="21" customHeight="1">
      <c r="C31" s="174">
        <v>31</v>
      </c>
      <c r="D31" s="168" t="s">
        <v>206</v>
      </c>
      <c r="E31" s="217"/>
      <c r="F31" s="270"/>
      <c r="G31" s="291"/>
      <c r="H31" s="291"/>
    </row>
    <row r="32" spans="1:8" s="325" customFormat="1" ht="40.5" customHeight="1">
      <c r="A32" s="321" t="s">
        <v>109</v>
      </c>
      <c r="B32" s="321">
        <v>21</v>
      </c>
      <c r="C32" s="321" t="s">
        <v>457</v>
      </c>
      <c r="D32" s="322" t="s">
        <v>735</v>
      </c>
      <c r="E32" s="323" t="s">
        <v>108</v>
      </c>
      <c r="F32" s="324">
        <v>9.58</v>
      </c>
      <c r="G32" s="606">
        <v>0</v>
      </c>
      <c r="H32" s="606">
        <f>PRODUCT(F32:G32)</f>
        <v>0</v>
      </c>
    </row>
    <row r="33" spans="1:8" s="325" customFormat="1" ht="21" customHeight="1">
      <c r="A33" s="321" t="s">
        <v>109</v>
      </c>
      <c r="B33" s="321">
        <v>22</v>
      </c>
      <c r="C33" s="321" t="s">
        <v>239</v>
      </c>
      <c r="D33" s="322" t="s">
        <v>240</v>
      </c>
      <c r="E33" s="323" t="s">
        <v>194</v>
      </c>
      <c r="F33" s="324">
        <v>2</v>
      </c>
      <c r="G33" s="606">
        <v>0</v>
      </c>
      <c r="H33" s="606">
        <f aca="true" t="shared" si="1" ref="H33:H39">PRODUCT(F33:G33)</f>
        <v>0</v>
      </c>
    </row>
    <row r="34" spans="1:8" s="325" customFormat="1" ht="21" customHeight="1">
      <c r="A34" s="321" t="s">
        <v>109</v>
      </c>
      <c r="B34" s="321">
        <v>23</v>
      </c>
      <c r="C34" s="321" t="s">
        <v>245</v>
      </c>
      <c r="D34" s="322" t="s">
        <v>246</v>
      </c>
      <c r="E34" s="323" t="s">
        <v>194</v>
      </c>
      <c r="F34" s="324">
        <v>1</v>
      </c>
      <c r="G34" s="606">
        <v>0</v>
      </c>
      <c r="H34" s="606">
        <f t="shared" si="1"/>
        <v>0</v>
      </c>
    </row>
    <row r="35" spans="1:8" s="325" customFormat="1" ht="21" customHeight="1">
      <c r="A35" s="321" t="s">
        <v>109</v>
      </c>
      <c r="B35" s="321">
        <v>24</v>
      </c>
      <c r="C35" s="321" t="s">
        <v>241</v>
      </c>
      <c r="D35" s="322" t="s">
        <v>242</v>
      </c>
      <c r="E35" s="323" t="s">
        <v>194</v>
      </c>
      <c r="F35" s="324">
        <v>4</v>
      </c>
      <c r="G35" s="606">
        <v>0</v>
      </c>
      <c r="H35" s="606">
        <f t="shared" si="1"/>
        <v>0</v>
      </c>
    </row>
    <row r="36" spans="1:8" s="325" customFormat="1" ht="21" customHeight="1">
      <c r="A36" s="321" t="s">
        <v>109</v>
      </c>
      <c r="B36" s="321">
        <v>25</v>
      </c>
      <c r="C36" s="321" t="s">
        <v>250</v>
      </c>
      <c r="D36" s="322" t="s">
        <v>251</v>
      </c>
      <c r="E36" s="323" t="s">
        <v>194</v>
      </c>
      <c r="F36" s="324">
        <v>1</v>
      </c>
      <c r="G36" s="606">
        <v>0</v>
      </c>
      <c r="H36" s="606">
        <f t="shared" si="1"/>
        <v>0</v>
      </c>
    </row>
    <row r="37" spans="1:8" s="325" customFormat="1" ht="30.75" customHeight="1">
      <c r="A37" s="321" t="s">
        <v>109</v>
      </c>
      <c r="B37" s="321">
        <v>26</v>
      </c>
      <c r="C37" s="321" t="s">
        <v>243</v>
      </c>
      <c r="D37" s="322" t="s">
        <v>244</v>
      </c>
      <c r="E37" s="323" t="s">
        <v>194</v>
      </c>
      <c r="F37" s="324">
        <v>8</v>
      </c>
      <c r="G37" s="606">
        <v>0</v>
      </c>
      <c r="H37" s="606">
        <f t="shared" si="1"/>
        <v>0</v>
      </c>
    </row>
    <row r="38" spans="1:8" s="325" customFormat="1" ht="30.75" customHeight="1">
      <c r="A38" s="321" t="s">
        <v>109</v>
      </c>
      <c r="B38" s="321">
        <v>27</v>
      </c>
      <c r="C38" s="321" t="s">
        <v>243</v>
      </c>
      <c r="D38" s="322" t="s">
        <v>249</v>
      </c>
      <c r="E38" s="323" t="s">
        <v>194</v>
      </c>
      <c r="F38" s="324">
        <v>1</v>
      </c>
      <c r="G38" s="606">
        <v>0</v>
      </c>
      <c r="H38" s="606">
        <f t="shared" si="1"/>
        <v>0</v>
      </c>
    </row>
    <row r="39" spans="1:8" s="325" customFormat="1" ht="21" customHeight="1" thickBot="1">
      <c r="A39" s="321" t="s">
        <v>109</v>
      </c>
      <c r="B39" s="321">
        <v>28</v>
      </c>
      <c r="C39" s="321" t="s">
        <v>247</v>
      </c>
      <c r="D39" s="322" t="s">
        <v>248</v>
      </c>
      <c r="E39" s="323" t="s">
        <v>108</v>
      </c>
      <c r="F39" s="324">
        <v>3.01</v>
      </c>
      <c r="G39" s="606">
        <v>0</v>
      </c>
      <c r="H39" s="606">
        <f t="shared" si="1"/>
        <v>0</v>
      </c>
    </row>
    <row r="40" spans="3:8" ht="21" customHeight="1" thickBot="1">
      <c r="C40" s="174">
        <v>31</v>
      </c>
      <c r="D40" s="168" t="s">
        <v>207</v>
      </c>
      <c r="E40" s="218"/>
      <c r="F40" s="271"/>
      <c r="G40" s="297"/>
      <c r="H40" s="292">
        <f>SUM(H32:H39)</f>
        <v>0</v>
      </c>
    </row>
    <row r="41" spans="4:8" ht="14.25" customHeight="1">
      <c r="D41" s="167"/>
      <c r="E41" s="218"/>
      <c r="F41" s="271"/>
      <c r="G41" s="297"/>
      <c r="H41" s="297"/>
    </row>
    <row r="42" spans="3:8" ht="21" customHeight="1">
      <c r="C42" s="174">
        <v>61</v>
      </c>
      <c r="D42" s="168" t="s">
        <v>113</v>
      </c>
      <c r="E42" s="217"/>
      <c r="F42" s="270"/>
      <c r="G42" s="291"/>
      <c r="H42" s="291"/>
    </row>
    <row r="43" spans="1:8" s="325" customFormat="1" ht="39.75" customHeight="1">
      <c r="A43" s="321" t="s">
        <v>109</v>
      </c>
      <c r="B43" s="321">
        <v>29</v>
      </c>
      <c r="C43" s="321" t="s">
        <v>255</v>
      </c>
      <c r="D43" s="322" t="s">
        <v>736</v>
      </c>
      <c r="E43" s="323" t="s">
        <v>108</v>
      </c>
      <c r="F43" s="324">
        <v>13.31</v>
      </c>
      <c r="G43" s="606">
        <v>0</v>
      </c>
      <c r="H43" s="606">
        <f>PRODUCT(F43:G43)</f>
        <v>0</v>
      </c>
    </row>
    <row r="44" spans="1:8" s="325" customFormat="1" ht="21" customHeight="1">
      <c r="A44" s="321" t="s">
        <v>109</v>
      </c>
      <c r="B44" s="321">
        <v>30</v>
      </c>
      <c r="C44" s="321" t="s">
        <v>256</v>
      </c>
      <c r="D44" s="322" t="s">
        <v>257</v>
      </c>
      <c r="E44" s="323" t="s">
        <v>108</v>
      </c>
      <c r="F44" s="324">
        <v>13.31</v>
      </c>
      <c r="G44" s="606">
        <v>0</v>
      </c>
      <c r="H44" s="606">
        <f aca="true" t="shared" si="2" ref="H44:H55">PRODUCT(F44:G44)</f>
        <v>0</v>
      </c>
    </row>
    <row r="45" spans="1:8" s="325" customFormat="1" ht="41.25" customHeight="1">
      <c r="A45" s="321" t="s">
        <v>109</v>
      </c>
      <c r="B45" s="321">
        <v>31</v>
      </c>
      <c r="C45" s="321" t="s">
        <v>258</v>
      </c>
      <c r="D45" s="322" t="s">
        <v>737</v>
      </c>
      <c r="E45" s="323" t="s">
        <v>108</v>
      </c>
      <c r="F45" s="324">
        <v>3.25</v>
      </c>
      <c r="G45" s="606">
        <v>0</v>
      </c>
      <c r="H45" s="606">
        <f t="shared" si="2"/>
        <v>0</v>
      </c>
    </row>
    <row r="46" spans="1:8" s="325" customFormat="1" ht="42.75" customHeight="1">
      <c r="A46" s="321" t="s">
        <v>109</v>
      </c>
      <c r="B46" s="321">
        <v>32</v>
      </c>
      <c r="C46" s="321" t="s">
        <v>258</v>
      </c>
      <c r="D46" s="322" t="s">
        <v>738</v>
      </c>
      <c r="E46" s="323" t="s">
        <v>108</v>
      </c>
      <c r="F46" s="324">
        <v>2</v>
      </c>
      <c r="G46" s="606">
        <v>0</v>
      </c>
      <c r="H46" s="606">
        <f t="shared" si="2"/>
        <v>0</v>
      </c>
    </row>
    <row r="47" spans="1:8" s="325" customFormat="1" ht="38.25" customHeight="1">
      <c r="A47" s="321" t="s">
        <v>109</v>
      </c>
      <c r="B47" s="321">
        <v>33</v>
      </c>
      <c r="C47" s="321" t="s">
        <v>260</v>
      </c>
      <c r="D47" s="322" t="s">
        <v>261</v>
      </c>
      <c r="E47" s="323" t="s">
        <v>108</v>
      </c>
      <c r="F47" s="324">
        <v>16.7</v>
      </c>
      <c r="G47" s="606">
        <v>0</v>
      </c>
      <c r="H47" s="606">
        <f t="shared" si="2"/>
        <v>0</v>
      </c>
    </row>
    <row r="48" spans="1:8" s="325" customFormat="1" ht="21" customHeight="1">
      <c r="A48" s="321" t="s">
        <v>109</v>
      </c>
      <c r="B48" s="321">
        <v>34</v>
      </c>
      <c r="C48" s="321" t="s">
        <v>254</v>
      </c>
      <c r="D48" s="322" t="s">
        <v>316</v>
      </c>
      <c r="E48" s="323" t="s">
        <v>194</v>
      </c>
      <c r="F48" s="324">
        <v>2</v>
      </c>
      <c r="G48" s="606">
        <v>0</v>
      </c>
      <c r="H48" s="606">
        <f t="shared" si="2"/>
        <v>0</v>
      </c>
    </row>
    <row r="49" spans="1:8" s="325" customFormat="1" ht="21" customHeight="1">
      <c r="A49" s="321" t="s">
        <v>109</v>
      </c>
      <c r="B49" s="321">
        <v>35</v>
      </c>
      <c r="C49" s="321" t="s">
        <v>252</v>
      </c>
      <c r="D49" s="322" t="s">
        <v>253</v>
      </c>
      <c r="E49" s="323" t="s">
        <v>194</v>
      </c>
      <c r="F49" s="324">
        <v>1</v>
      </c>
      <c r="G49" s="606">
        <v>0</v>
      </c>
      <c r="H49" s="606">
        <f t="shared" si="2"/>
        <v>0</v>
      </c>
    </row>
    <row r="50" spans="1:8" s="325" customFormat="1" ht="31.5" customHeight="1">
      <c r="A50" s="321" t="s">
        <v>109</v>
      </c>
      <c r="B50" s="321">
        <v>36</v>
      </c>
      <c r="C50" s="321" t="s">
        <v>252</v>
      </c>
      <c r="D50" s="322" t="s">
        <v>74</v>
      </c>
      <c r="E50" s="323" t="s">
        <v>194</v>
      </c>
      <c r="F50" s="324">
        <v>6</v>
      </c>
      <c r="G50" s="606">
        <v>0</v>
      </c>
      <c r="H50" s="606">
        <f t="shared" si="2"/>
        <v>0</v>
      </c>
    </row>
    <row r="51" spans="1:8" s="325" customFormat="1" ht="31.5" customHeight="1">
      <c r="A51" s="321" t="s">
        <v>109</v>
      </c>
      <c r="B51" s="321">
        <v>37</v>
      </c>
      <c r="C51" s="321" t="s">
        <v>315</v>
      </c>
      <c r="D51" s="322" t="s">
        <v>634</v>
      </c>
      <c r="E51" s="323" t="s">
        <v>194</v>
      </c>
      <c r="F51" s="324">
        <v>8</v>
      </c>
      <c r="G51" s="606">
        <v>0</v>
      </c>
      <c r="H51" s="606">
        <f t="shared" si="2"/>
        <v>0</v>
      </c>
    </row>
    <row r="52" spans="1:8" s="325" customFormat="1" ht="21" customHeight="1">
      <c r="A52" s="321" t="s">
        <v>109</v>
      </c>
      <c r="B52" s="321">
        <v>38</v>
      </c>
      <c r="C52" s="321" t="s">
        <v>258</v>
      </c>
      <c r="D52" s="322" t="s">
        <v>313</v>
      </c>
      <c r="E52" s="323" t="s">
        <v>108</v>
      </c>
      <c r="F52" s="324">
        <v>2.95</v>
      </c>
      <c r="G52" s="606">
        <v>0</v>
      </c>
      <c r="H52" s="606">
        <f t="shared" si="2"/>
        <v>0</v>
      </c>
    </row>
    <row r="53" spans="1:8" s="325" customFormat="1" ht="21" customHeight="1">
      <c r="A53" s="321" t="s">
        <v>109</v>
      </c>
      <c r="B53" s="321">
        <v>39</v>
      </c>
      <c r="C53" s="321" t="s">
        <v>258</v>
      </c>
      <c r="D53" s="322" t="s">
        <v>314</v>
      </c>
      <c r="E53" s="323" t="s">
        <v>108</v>
      </c>
      <c r="F53" s="324">
        <v>0.85</v>
      </c>
      <c r="G53" s="606">
        <v>0</v>
      </c>
      <c r="H53" s="606">
        <f t="shared" si="2"/>
        <v>0</v>
      </c>
    </row>
    <row r="54" spans="1:8" s="325" customFormat="1" ht="21" customHeight="1">
      <c r="A54" s="321" t="s">
        <v>109</v>
      </c>
      <c r="B54" s="321">
        <v>40</v>
      </c>
      <c r="C54" s="321" t="s">
        <v>262</v>
      </c>
      <c r="D54" s="322" t="s">
        <v>312</v>
      </c>
      <c r="E54" s="323" t="s">
        <v>419</v>
      </c>
      <c r="F54" s="324">
        <v>1</v>
      </c>
      <c r="G54" s="606">
        <v>0</v>
      </c>
      <c r="H54" s="606">
        <f t="shared" si="2"/>
        <v>0</v>
      </c>
    </row>
    <row r="55" spans="1:8" s="325" customFormat="1" ht="21" customHeight="1" thickBot="1">
      <c r="A55" s="321" t="s">
        <v>109</v>
      </c>
      <c r="B55" s="321">
        <v>41</v>
      </c>
      <c r="C55" s="326" t="s">
        <v>195</v>
      </c>
      <c r="D55" s="322" t="s">
        <v>317</v>
      </c>
      <c r="E55" s="323" t="s">
        <v>194</v>
      </c>
      <c r="F55" s="324">
        <v>4</v>
      </c>
      <c r="G55" s="606">
        <v>0</v>
      </c>
      <c r="H55" s="606">
        <f t="shared" si="2"/>
        <v>0</v>
      </c>
    </row>
    <row r="56" spans="3:8" ht="21" customHeight="1" thickBot="1">
      <c r="C56" s="174">
        <v>61</v>
      </c>
      <c r="D56" s="168" t="s">
        <v>482</v>
      </c>
      <c r="E56" s="218"/>
      <c r="F56" s="271"/>
      <c r="G56" s="297"/>
      <c r="H56" s="292">
        <f>SUM(H43:H55)</f>
        <v>0</v>
      </c>
    </row>
    <row r="57" spans="4:8" ht="14.25" customHeight="1">
      <c r="D57" s="167"/>
      <c r="E57" s="218"/>
      <c r="F57" s="271"/>
      <c r="G57" s="297"/>
      <c r="H57" s="297"/>
    </row>
    <row r="58" spans="3:8" ht="21" customHeight="1">
      <c r="C58" s="174">
        <v>95</v>
      </c>
      <c r="D58" s="168" t="s">
        <v>208</v>
      </c>
      <c r="E58" s="217"/>
      <c r="F58" s="270"/>
      <c r="G58" s="291"/>
      <c r="H58" s="291"/>
    </row>
    <row r="59" spans="1:8" s="237" customFormat="1" ht="52.5" customHeight="1">
      <c r="A59" s="234" t="s">
        <v>109</v>
      </c>
      <c r="B59" s="234">
        <v>42</v>
      </c>
      <c r="C59" s="234" t="s">
        <v>484</v>
      </c>
      <c r="D59" s="235" t="s">
        <v>739</v>
      </c>
      <c r="E59" s="236" t="s">
        <v>108</v>
      </c>
      <c r="F59" s="268">
        <v>144.82</v>
      </c>
      <c r="G59" s="298">
        <v>0</v>
      </c>
      <c r="H59" s="298">
        <f>PRODUCT(F59:G59)</f>
        <v>0</v>
      </c>
    </row>
    <row r="60" spans="1:8" s="239" customFormat="1" ht="19.5" customHeight="1">
      <c r="A60" s="238" t="s">
        <v>109</v>
      </c>
      <c r="B60" s="238">
        <v>43</v>
      </c>
      <c r="C60" s="238" t="s">
        <v>485</v>
      </c>
      <c r="D60" s="272" t="s">
        <v>486</v>
      </c>
      <c r="E60" s="273" t="s">
        <v>108</v>
      </c>
      <c r="F60" s="274">
        <v>300</v>
      </c>
      <c r="G60" s="299">
        <v>0</v>
      </c>
      <c r="H60" s="298">
        <f aca="true" t="shared" si="3" ref="H60:H66">PRODUCT(F60:G60)</f>
        <v>0</v>
      </c>
    </row>
    <row r="61" spans="1:8" ht="30.75" customHeight="1">
      <c r="A61" s="133" t="s">
        <v>109</v>
      </c>
      <c r="B61" s="133">
        <v>44</v>
      </c>
      <c r="C61" s="133" t="s">
        <v>483</v>
      </c>
      <c r="D61" s="167" t="s">
        <v>318</v>
      </c>
      <c r="E61" s="216" t="s">
        <v>108</v>
      </c>
      <c r="F61" s="269">
        <v>47</v>
      </c>
      <c r="G61" s="294">
        <v>0</v>
      </c>
      <c r="H61" s="298">
        <f t="shared" si="3"/>
        <v>0</v>
      </c>
    </row>
    <row r="62" spans="1:8" s="325" customFormat="1" ht="30.75" customHeight="1">
      <c r="A62" s="321" t="s">
        <v>109</v>
      </c>
      <c r="B62" s="321">
        <v>45</v>
      </c>
      <c r="C62" s="321" t="s">
        <v>321</v>
      </c>
      <c r="D62" s="322" t="s">
        <v>320</v>
      </c>
      <c r="E62" s="323" t="s">
        <v>108</v>
      </c>
      <c r="F62" s="324">
        <v>100</v>
      </c>
      <c r="G62" s="606">
        <v>0</v>
      </c>
      <c r="H62" s="298">
        <f t="shared" si="3"/>
        <v>0</v>
      </c>
    </row>
    <row r="63" spans="1:8" s="325" customFormat="1" ht="21" customHeight="1">
      <c r="A63" s="321" t="s">
        <v>109</v>
      </c>
      <c r="B63" s="321">
        <v>46</v>
      </c>
      <c r="C63" s="321" t="s">
        <v>322</v>
      </c>
      <c r="D63" s="322" t="s">
        <v>323</v>
      </c>
      <c r="E63" s="323" t="s">
        <v>108</v>
      </c>
      <c r="F63" s="324">
        <v>30</v>
      </c>
      <c r="G63" s="606">
        <v>0</v>
      </c>
      <c r="H63" s="298">
        <f t="shared" si="3"/>
        <v>0</v>
      </c>
    </row>
    <row r="64" spans="1:8" s="325" customFormat="1" ht="30.75" customHeight="1">
      <c r="A64" s="321" t="s">
        <v>109</v>
      </c>
      <c r="B64" s="321">
        <v>47</v>
      </c>
      <c r="C64" s="321" t="s">
        <v>324</v>
      </c>
      <c r="D64" s="322" t="s">
        <v>325</v>
      </c>
      <c r="E64" s="323" t="s">
        <v>194</v>
      </c>
      <c r="F64" s="324">
        <v>10</v>
      </c>
      <c r="G64" s="606">
        <v>0</v>
      </c>
      <c r="H64" s="298">
        <f t="shared" si="3"/>
        <v>0</v>
      </c>
    </row>
    <row r="65" spans="1:8" s="237" customFormat="1" ht="30.75" customHeight="1">
      <c r="A65" s="234" t="s">
        <v>109</v>
      </c>
      <c r="B65" s="234">
        <v>48</v>
      </c>
      <c r="C65" s="234" t="s">
        <v>326</v>
      </c>
      <c r="D65" s="235" t="s">
        <v>319</v>
      </c>
      <c r="E65" s="236" t="s">
        <v>419</v>
      </c>
      <c r="F65" s="268">
        <v>20</v>
      </c>
      <c r="G65" s="298">
        <v>0</v>
      </c>
      <c r="H65" s="298">
        <f t="shared" si="3"/>
        <v>0</v>
      </c>
    </row>
    <row r="66" spans="1:8" s="237" customFormat="1" ht="21" customHeight="1" thickBot="1">
      <c r="A66" s="234" t="s">
        <v>109</v>
      </c>
      <c r="B66" s="234">
        <v>49</v>
      </c>
      <c r="C66" s="234" t="s">
        <v>327</v>
      </c>
      <c r="D66" s="235" t="s">
        <v>637</v>
      </c>
      <c r="E66" s="236" t="s">
        <v>487</v>
      </c>
      <c r="F66" s="268">
        <v>1</v>
      </c>
      <c r="G66" s="298">
        <v>0</v>
      </c>
      <c r="H66" s="298">
        <f t="shared" si="3"/>
        <v>0</v>
      </c>
    </row>
    <row r="67" spans="3:8" ht="21" customHeight="1" thickBot="1">
      <c r="C67" s="174">
        <v>95</v>
      </c>
      <c r="D67" s="168" t="s">
        <v>209</v>
      </c>
      <c r="E67" s="217"/>
      <c r="F67" s="270"/>
      <c r="G67" s="291"/>
      <c r="H67" s="292">
        <f>SUM(H59:H66)</f>
        <v>0</v>
      </c>
    </row>
    <row r="68" spans="4:8" ht="15" customHeight="1">
      <c r="D68" s="167"/>
      <c r="E68" s="217"/>
      <c r="F68" s="270"/>
      <c r="G68" s="291"/>
      <c r="H68" s="291"/>
    </row>
    <row r="69" spans="3:8" ht="21" customHeight="1">
      <c r="C69" s="174">
        <v>99</v>
      </c>
      <c r="D69" s="168" t="s">
        <v>782</v>
      </c>
      <c r="E69" s="217"/>
      <c r="F69" s="270"/>
      <c r="G69" s="291"/>
      <c r="H69" s="291"/>
    </row>
    <row r="70" spans="1:8" ht="21" customHeight="1" thickBot="1">
      <c r="A70" s="133" t="s">
        <v>109</v>
      </c>
      <c r="B70" s="133">
        <v>50</v>
      </c>
      <c r="C70" s="133" t="s">
        <v>489</v>
      </c>
      <c r="D70" s="167" t="s">
        <v>490</v>
      </c>
      <c r="E70" s="216" t="s">
        <v>107</v>
      </c>
      <c r="F70" s="269">
        <v>2.575</v>
      </c>
      <c r="G70" s="294">
        <v>0</v>
      </c>
      <c r="H70" s="300">
        <f>PRODUCT(F70:G70)</f>
        <v>0</v>
      </c>
    </row>
    <row r="71" spans="3:8" ht="21" customHeight="1" thickBot="1">
      <c r="C71" s="174">
        <v>99</v>
      </c>
      <c r="D71" s="168" t="s">
        <v>783</v>
      </c>
      <c r="E71" s="217"/>
      <c r="F71" s="270"/>
      <c r="G71" s="291"/>
      <c r="H71" s="292">
        <f>SUM(H70)</f>
        <v>0</v>
      </c>
    </row>
    <row r="72" spans="4:8" ht="15" customHeight="1">
      <c r="D72" s="167"/>
      <c r="E72" s="217"/>
      <c r="F72" s="270"/>
      <c r="G72" s="291"/>
      <c r="H72" s="291"/>
    </row>
    <row r="73" spans="3:8" ht="18.75" customHeight="1">
      <c r="C73" s="174" t="s">
        <v>687</v>
      </c>
      <c r="D73" s="168" t="s">
        <v>470</v>
      </c>
      <c r="E73" s="217"/>
      <c r="F73" s="270"/>
      <c r="G73" s="291"/>
      <c r="H73" s="291"/>
    </row>
    <row r="74" spans="1:8" ht="45" customHeight="1" thickBot="1">
      <c r="A74" s="133">
        <v>735</v>
      </c>
      <c r="B74" s="133">
        <v>51</v>
      </c>
      <c r="C74" s="283" t="s">
        <v>495</v>
      </c>
      <c r="D74" s="284" t="s">
        <v>328</v>
      </c>
      <c r="E74" s="216" t="s">
        <v>488</v>
      </c>
      <c r="F74" s="277">
        <v>1</v>
      </c>
      <c r="G74" s="294">
        <v>0</v>
      </c>
      <c r="H74" s="300">
        <f>PRODUCT(F74:G74)</f>
        <v>0</v>
      </c>
    </row>
    <row r="75" spans="3:8" ht="21" customHeight="1" thickBot="1">
      <c r="C75" s="174" t="s">
        <v>687</v>
      </c>
      <c r="D75" s="168" t="s">
        <v>688</v>
      </c>
      <c r="E75" s="217"/>
      <c r="F75" s="270"/>
      <c r="G75" s="291"/>
      <c r="H75" s="292">
        <f>SUM(H74)</f>
        <v>0</v>
      </c>
    </row>
    <row r="76" spans="4:8" ht="13.5" customHeight="1">
      <c r="D76" s="167"/>
      <c r="E76" s="217"/>
      <c r="F76" s="270"/>
      <c r="G76" s="291"/>
      <c r="H76" s="291"/>
    </row>
    <row r="77" spans="3:8" ht="21" customHeight="1">
      <c r="C77" s="275" t="s">
        <v>213</v>
      </c>
      <c r="D77" s="168" t="s">
        <v>214</v>
      </c>
      <c r="E77" s="217"/>
      <c r="F77" s="270"/>
      <c r="G77" s="291"/>
      <c r="H77" s="291"/>
    </row>
    <row r="78" spans="1:8" s="325" customFormat="1" ht="55.5" customHeight="1">
      <c r="A78" s="321" t="s">
        <v>196</v>
      </c>
      <c r="B78" s="321">
        <v>52</v>
      </c>
      <c r="C78" s="321" t="s">
        <v>664</v>
      </c>
      <c r="D78" s="322" t="s">
        <v>740</v>
      </c>
      <c r="E78" s="323" t="s">
        <v>108</v>
      </c>
      <c r="F78" s="324">
        <v>15.97</v>
      </c>
      <c r="G78" s="606">
        <v>0</v>
      </c>
      <c r="H78" s="606">
        <f>PRODUCT(F78:G78)</f>
        <v>0</v>
      </c>
    </row>
    <row r="79" spans="1:8" s="325" customFormat="1" ht="45" customHeight="1">
      <c r="A79" s="321" t="s">
        <v>196</v>
      </c>
      <c r="B79" s="321">
        <v>53</v>
      </c>
      <c r="C79" s="321" t="s">
        <v>664</v>
      </c>
      <c r="D79" s="322" t="s">
        <v>666</v>
      </c>
      <c r="E79" s="323" t="s">
        <v>108</v>
      </c>
      <c r="F79" s="324">
        <v>2.8</v>
      </c>
      <c r="G79" s="606">
        <v>0</v>
      </c>
      <c r="H79" s="606">
        <f aca="true" t="shared" si="4" ref="H79:H101">PRODUCT(F79:G79)</f>
        <v>0</v>
      </c>
    </row>
    <row r="80" spans="1:8" s="325" customFormat="1" ht="45" customHeight="1">
      <c r="A80" s="321" t="s">
        <v>196</v>
      </c>
      <c r="B80" s="321">
        <v>54</v>
      </c>
      <c r="C80" s="321" t="s">
        <v>663</v>
      </c>
      <c r="D80" s="322" t="s">
        <v>665</v>
      </c>
      <c r="E80" s="323" t="s">
        <v>108</v>
      </c>
      <c r="F80" s="324">
        <v>1.5</v>
      </c>
      <c r="G80" s="606">
        <v>0</v>
      </c>
      <c r="H80" s="606">
        <f t="shared" si="4"/>
        <v>0</v>
      </c>
    </row>
    <row r="81" spans="1:8" s="325" customFormat="1" ht="45" customHeight="1">
      <c r="A81" s="321" t="s">
        <v>196</v>
      </c>
      <c r="B81" s="321">
        <v>55</v>
      </c>
      <c r="C81" s="321" t="s">
        <v>663</v>
      </c>
      <c r="D81" s="322" t="s">
        <v>667</v>
      </c>
      <c r="E81" s="323" t="s">
        <v>108</v>
      </c>
      <c r="F81" s="324">
        <v>2.98</v>
      </c>
      <c r="G81" s="606">
        <v>0</v>
      </c>
      <c r="H81" s="606">
        <f t="shared" si="4"/>
        <v>0</v>
      </c>
    </row>
    <row r="82" spans="1:8" s="325" customFormat="1" ht="51.75" customHeight="1">
      <c r="A82" s="321" t="s">
        <v>196</v>
      </c>
      <c r="B82" s="321">
        <v>56</v>
      </c>
      <c r="C82" s="321" t="s">
        <v>668</v>
      </c>
      <c r="D82" s="322" t="s">
        <v>741</v>
      </c>
      <c r="E82" s="323" t="s">
        <v>108</v>
      </c>
      <c r="F82" s="324">
        <v>5.96</v>
      </c>
      <c r="G82" s="606">
        <v>0</v>
      </c>
      <c r="H82" s="606">
        <f t="shared" si="4"/>
        <v>0</v>
      </c>
    </row>
    <row r="83" spans="1:8" s="325" customFormat="1" ht="51" customHeight="1">
      <c r="A83" s="321" t="s">
        <v>196</v>
      </c>
      <c r="B83" s="321">
        <v>57</v>
      </c>
      <c r="C83" s="321" t="s">
        <v>329</v>
      </c>
      <c r="D83" s="322" t="s">
        <v>742</v>
      </c>
      <c r="E83" s="323" t="s">
        <v>108</v>
      </c>
      <c r="F83" s="324">
        <v>10.02</v>
      </c>
      <c r="G83" s="606">
        <v>0</v>
      </c>
      <c r="H83" s="606">
        <f t="shared" si="4"/>
        <v>0</v>
      </c>
    </row>
    <row r="84" spans="1:8" s="325" customFormat="1" ht="41.25" customHeight="1">
      <c r="A84" s="321" t="s">
        <v>196</v>
      </c>
      <c r="B84" s="321">
        <v>58</v>
      </c>
      <c r="C84" s="321" t="s">
        <v>330</v>
      </c>
      <c r="D84" s="322" t="s">
        <v>743</v>
      </c>
      <c r="E84" s="323" t="s">
        <v>108</v>
      </c>
      <c r="F84" s="324">
        <v>14.155</v>
      </c>
      <c r="G84" s="606">
        <v>0</v>
      </c>
      <c r="H84" s="606">
        <f t="shared" si="4"/>
        <v>0</v>
      </c>
    </row>
    <row r="85" spans="1:8" s="325" customFormat="1" ht="31.5" customHeight="1">
      <c r="A85" s="321" t="s">
        <v>196</v>
      </c>
      <c r="B85" s="321">
        <v>59</v>
      </c>
      <c r="C85" s="321" t="s">
        <v>331</v>
      </c>
      <c r="D85" s="322" t="s">
        <v>744</v>
      </c>
      <c r="E85" s="323" t="s">
        <v>108</v>
      </c>
      <c r="F85" s="324">
        <v>24.175</v>
      </c>
      <c r="G85" s="606">
        <v>0</v>
      </c>
      <c r="H85" s="606">
        <f t="shared" si="4"/>
        <v>0</v>
      </c>
    </row>
    <row r="86" spans="1:8" s="325" customFormat="1" ht="40.5" customHeight="1">
      <c r="A86" s="321" t="s">
        <v>196</v>
      </c>
      <c r="B86" s="321">
        <v>60</v>
      </c>
      <c r="C86" s="321" t="s">
        <v>333</v>
      </c>
      <c r="D86" s="322" t="s">
        <v>745</v>
      </c>
      <c r="E86" s="323" t="s">
        <v>108</v>
      </c>
      <c r="F86" s="324">
        <v>4.4</v>
      </c>
      <c r="G86" s="606">
        <v>0</v>
      </c>
      <c r="H86" s="606">
        <f t="shared" si="4"/>
        <v>0</v>
      </c>
    </row>
    <row r="87" spans="1:8" s="325" customFormat="1" ht="30.75" customHeight="1">
      <c r="A87" s="321" t="s">
        <v>196</v>
      </c>
      <c r="B87" s="321">
        <v>61</v>
      </c>
      <c r="C87" s="321" t="s">
        <v>334</v>
      </c>
      <c r="D87" s="322" t="s">
        <v>335</v>
      </c>
      <c r="E87" s="323" t="s">
        <v>108</v>
      </c>
      <c r="F87" s="324">
        <v>4.4</v>
      </c>
      <c r="G87" s="606">
        <v>0</v>
      </c>
      <c r="H87" s="606">
        <f t="shared" si="4"/>
        <v>0</v>
      </c>
    </row>
    <row r="88" spans="1:8" s="325" customFormat="1" ht="28.5" customHeight="1">
      <c r="A88" s="321" t="s">
        <v>196</v>
      </c>
      <c r="B88" s="321">
        <v>62</v>
      </c>
      <c r="C88" s="326">
        <v>590300240</v>
      </c>
      <c r="D88" s="322" t="s">
        <v>746</v>
      </c>
      <c r="E88" s="323" t="s">
        <v>108</v>
      </c>
      <c r="F88" s="324">
        <v>6</v>
      </c>
      <c r="G88" s="606">
        <v>0</v>
      </c>
      <c r="H88" s="606">
        <f t="shared" si="4"/>
        <v>0</v>
      </c>
    </row>
    <row r="89" spans="1:8" s="325" customFormat="1" ht="40.5" customHeight="1">
      <c r="A89" s="321" t="s">
        <v>196</v>
      </c>
      <c r="B89" s="321">
        <v>63</v>
      </c>
      <c r="C89" s="321" t="s">
        <v>336</v>
      </c>
      <c r="D89" s="322" t="s">
        <v>747</v>
      </c>
      <c r="E89" s="323" t="s">
        <v>108</v>
      </c>
      <c r="F89" s="324">
        <v>3.7</v>
      </c>
      <c r="G89" s="606">
        <v>0</v>
      </c>
      <c r="H89" s="606">
        <f t="shared" si="4"/>
        <v>0</v>
      </c>
    </row>
    <row r="90" spans="1:8" s="325" customFormat="1" ht="40.5" customHeight="1">
      <c r="A90" s="321" t="s">
        <v>196</v>
      </c>
      <c r="B90" s="321">
        <v>64</v>
      </c>
      <c r="C90" s="321" t="s">
        <v>338</v>
      </c>
      <c r="D90" s="322" t="s">
        <v>748</v>
      </c>
      <c r="E90" s="323" t="s">
        <v>108</v>
      </c>
      <c r="F90" s="324">
        <v>2.1</v>
      </c>
      <c r="G90" s="606">
        <v>0</v>
      </c>
      <c r="H90" s="606">
        <f t="shared" si="4"/>
        <v>0</v>
      </c>
    </row>
    <row r="91" spans="1:8" s="325" customFormat="1" ht="21" customHeight="1">
      <c r="A91" s="321" t="s">
        <v>196</v>
      </c>
      <c r="B91" s="321">
        <v>65</v>
      </c>
      <c r="C91" s="321" t="s">
        <v>340</v>
      </c>
      <c r="D91" s="322" t="s">
        <v>341</v>
      </c>
      <c r="E91" s="323" t="s">
        <v>108</v>
      </c>
      <c r="F91" s="324">
        <v>3.7</v>
      </c>
      <c r="G91" s="606">
        <v>0</v>
      </c>
      <c r="H91" s="606">
        <f t="shared" si="4"/>
        <v>0</v>
      </c>
    </row>
    <row r="92" spans="1:8" s="325" customFormat="1" ht="30.75" customHeight="1">
      <c r="A92" s="321" t="s">
        <v>196</v>
      </c>
      <c r="B92" s="321">
        <v>66</v>
      </c>
      <c r="C92" s="321" t="s">
        <v>342</v>
      </c>
      <c r="D92" s="322" t="s">
        <v>343</v>
      </c>
      <c r="E92" s="323" t="s">
        <v>108</v>
      </c>
      <c r="F92" s="324">
        <v>2.1</v>
      </c>
      <c r="G92" s="606">
        <v>0</v>
      </c>
      <c r="H92" s="606">
        <f t="shared" si="4"/>
        <v>0</v>
      </c>
    </row>
    <row r="93" spans="1:8" s="325" customFormat="1" ht="30.75" customHeight="1">
      <c r="A93" s="321" t="s">
        <v>196</v>
      </c>
      <c r="B93" s="321">
        <v>67</v>
      </c>
      <c r="C93" s="326">
        <v>590300240</v>
      </c>
      <c r="D93" s="322" t="s">
        <v>749</v>
      </c>
      <c r="E93" s="323" t="s">
        <v>108</v>
      </c>
      <c r="F93" s="324">
        <v>7</v>
      </c>
      <c r="G93" s="606">
        <v>0</v>
      </c>
      <c r="H93" s="606">
        <f t="shared" si="4"/>
        <v>0</v>
      </c>
    </row>
    <row r="94" spans="1:8" s="325" customFormat="1" ht="21" customHeight="1">
      <c r="A94" s="321" t="s">
        <v>196</v>
      </c>
      <c r="B94" s="321">
        <v>68</v>
      </c>
      <c r="C94" s="321" t="s">
        <v>344</v>
      </c>
      <c r="D94" s="322" t="s">
        <v>345</v>
      </c>
      <c r="E94" s="323" t="s">
        <v>108</v>
      </c>
      <c r="F94" s="324">
        <v>5.8</v>
      </c>
      <c r="G94" s="606">
        <v>0</v>
      </c>
      <c r="H94" s="606">
        <f t="shared" si="4"/>
        <v>0</v>
      </c>
    </row>
    <row r="95" spans="1:8" s="325" customFormat="1" ht="21" customHeight="1">
      <c r="A95" s="321" t="s">
        <v>196</v>
      </c>
      <c r="B95" s="321">
        <v>69</v>
      </c>
      <c r="C95" s="321" t="s">
        <v>346</v>
      </c>
      <c r="D95" s="322" t="s">
        <v>347</v>
      </c>
      <c r="E95" s="323" t="s">
        <v>194</v>
      </c>
      <c r="F95" s="324">
        <v>2</v>
      </c>
      <c r="G95" s="606">
        <v>0</v>
      </c>
      <c r="H95" s="606">
        <f t="shared" si="4"/>
        <v>0</v>
      </c>
    </row>
    <row r="96" spans="1:8" s="325" customFormat="1" ht="21" customHeight="1">
      <c r="A96" s="321" t="s">
        <v>196</v>
      </c>
      <c r="B96" s="321">
        <v>70</v>
      </c>
      <c r="C96" s="326" t="s">
        <v>199</v>
      </c>
      <c r="D96" s="322" t="s">
        <v>75</v>
      </c>
      <c r="E96" s="323" t="s">
        <v>194</v>
      </c>
      <c r="F96" s="324">
        <v>2</v>
      </c>
      <c r="G96" s="606">
        <v>0</v>
      </c>
      <c r="H96" s="606">
        <f t="shared" si="4"/>
        <v>0</v>
      </c>
    </row>
    <row r="97" spans="1:8" s="325" customFormat="1" ht="21" customHeight="1">
      <c r="A97" s="321" t="s">
        <v>196</v>
      </c>
      <c r="B97" s="321">
        <v>71</v>
      </c>
      <c r="C97" s="321" t="s">
        <v>348</v>
      </c>
      <c r="D97" s="322" t="s">
        <v>349</v>
      </c>
      <c r="E97" s="323" t="s">
        <v>194</v>
      </c>
      <c r="F97" s="324">
        <v>2</v>
      </c>
      <c r="G97" s="606">
        <v>0</v>
      </c>
      <c r="H97" s="606">
        <f t="shared" si="4"/>
        <v>0</v>
      </c>
    </row>
    <row r="98" spans="1:8" s="325" customFormat="1" ht="21" customHeight="1">
      <c r="A98" s="321" t="s">
        <v>196</v>
      </c>
      <c r="B98" s="321">
        <v>72</v>
      </c>
      <c r="C98" s="321" t="s">
        <v>350</v>
      </c>
      <c r="D98" s="322" t="s">
        <v>351</v>
      </c>
      <c r="E98" s="323" t="s">
        <v>194</v>
      </c>
      <c r="F98" s="324">
        <v>7</v>
      </c>
      <c r="G98" s="606">
        <v>0</v>
      </c>
      <c r="H98" s="606">
        <f t="shared" si="4"/>
        <v>0</v>
      </c>
    </row>
    <row r="99" spans="1:8" s="325" customFormat="1" ht="21" customHeight="1">
      <c r="A99" s="321" t="s">
        <v>196</v>
      </c>
      <c r="B99" s="321">
        <v>73</v>
      </c>
      <c r="C99" s="326" t="s">
        <v>197</v>
      </c>
      <c r="D99" s="322" t="s">
        <v>352</v>
      </c>
      <c r="E99" s="323" t="s">
        <v>194</v>
      </c>
      <c r="F99" s="324">
        <v>2</v>
      </c>
      <c r="G99" s="606">
        <v>0</v>
      </c>
      <c r="H99" s="606">
        <f t="shared" si="4"/>
        <v>0</v>
      </c>
    </row>
    <row r="100" spans="1:8" s="325" customFormat="1" ht="21" customHeight="1">
      <c r="A100" s="321" t="s">
        <v>196</v>
      </c>
      <c r="B100" s="321">
        <v>74</v>
      </c>
      <c r="C100" s="326" t="s">
        <v>198</v>
      </c>
      <c r="D100" s="322" t="s">
        <v>353</v>
      </c>
      <c r="E100" s="323" t="s">
        <v>194</v>
      </c>
      <c r="F100" s="324">
        <v>7</v>
      </c>
      <c r="G100" s="606">
        <v>0</v>
      </c>
      <c r="H100" s="606">
        <f t="shared" si="4"/>
        <v>0</v>
      </c>
    </row>
    <row r="101" spans="1:8" s="325" customFormat="1" ht="21" customHeight="1" thickBot="1">
      <c r="A101" s="321" t="s">
        <v>196</v>
      </c>
      <c r="B101" s="321">
        <v>75</v>
      </c>
      <c r="C101" s="321" t="s">
        <v>354</v>
      </c>
      <c r="D101" s="322" t="s">
        <v>355</v>
      </c>
      <c r="E101" s="323" t="s">
        <v>107</v>
      </c>
      <c r="F101" s="324">
        <v>0.841</v>
      </c>
      <c r="G101" s="606">
        <v>0</v>
      </c>
      <c r="H101" s="606">
        <f t="shared" si="4"/>
        <v>0</v>
      </c>
    </row>
    <row r="102" spans="3:8" ht="21" customHeight="1" thickBot="1">
      <c r="C102" s="275" t="s">
        <v>213</v>
      </c>
      <c r="D102" s="168" t="s">
        <v>215</v>
      </c>
      <c r="E102" s="218"/>
      <c r="F102" s="271"/>
      <c r="G102" s="297"/>
      <c r="H102" s="292">
        <f>SUM(H78:H101)</f>
        <v>0</v>
      </c>
    </row>
    <row r="103" spans="4:8" ht="15" customHeight="1">
      <c r="D103" s="168"/>
      <c r="E103" s="218"/>
      <c r="F103" s="271"/>
      <c r="G103" s="297"/>
      <c r="H103" s="295"/>
    </row>
    <row r="104" spans="3:8" ht="21" customHeight="1">
      <c r="C104" s="275" t="s">
        <v>672</v>
      </c>
      <c r="D104" s="168" t="s">
        <v>114</v>
      </c>
      <c r="E104" s="217"/>
      <c r="F104" s="270"/>
      <c r="G104" s="291"/>
      <c r="H104" s="291"/>
    </row>
    <row r="105" spans="1:8" s="325" customFormat="1" ht="21" customHeight="1">
      <c r="A105" s="321" t="s">
        <v>200</v>
      </c>
      <c r="B105" s="321">
        <v>76</v>
      </c>
      <c r="C105" s="321" t="s">
        <v>367</v>
      </c>
      <c r="D105" s="322" t="s">
        <v>366</v>
      </c>
      <c r="E105" s="323" t="s">
        <v>194</v>
      </c>
      <c r="F105" s="324">
        <v>1</v>
      </c>
      <c r="G105" s="606">
        <v>0</v>
      </c>
      <c r="H105" s="606">
        <f>PRODUCT(F105:G105)</f>
        <v>0</v>
      </c>
    </row>
    <row r="106" spans="1:8" s="325" customFormat="1" ht="30.75" customHeight="1">
      <c r="A106" s="321" t="s">
        <v>200</v>
      </c>
      <c r="B106" s="321">
        <v>77</v>
      </c>
      <c r="C106" s="321" t="s">
        <v>368</v>
      </c>
      <c r="D106" s="322" t="s">
        <v>369</v>
      </c>
      <c r="E106" s="323" t="s">
        <v>488</v>
      </c>
      <c r="F106" s="324">
        <v>2</v>
      </c>
      <c r="G106" s="606">
        <v>0</v>
      </c>
      <c r="H106" s="606">
        <f>PRODUCT(F106:G106)</f>
        <v>0</v>
      </c>
    </row>
    <row r="107" spans="1:8" s="325" customFormat="1" ht="21" customHeight="1">
      <c r="A107" s="321" t="s">
        <v>200</v>
      </c>
      <c r="B107" s="321">
        <v>78</v>
      </c>
      <c r="C107" s="321" t="s">
        <v>370</v>
      </c>
      <c r="D107" s="322" t="s">
        <v>371</v>
      </c>
      <c r="E107" s="323" t="s">
        <v>488</v>
      </c>
      <c r="F107" s="324">
        <v>2</v>
      </c>
      <c r="G107" s="606">
        <v>0</v>
      </c>
      <c r="H107" s="606">
        <f>PRODUCT(F107:G107)</f>
        <v>0</v>
      </c>
    </row>
    <row r="108" spans="1:8" s="325" customFormat="1" ht="21" customHeight="1" thickBot="1">
      <c r="A108" s="321" t="s">
        <v>200</v>
      </c>
      <c r="B108" s="321">
        <v>79</v>
      </c>
      <c r="C108" s="321" t="s">
        <v>372</v>
      </c>
      <c r="D108" s="322" t="s">
        <v>373</v>
      </c>
      <c r="E108" s="323" t="s">
        <v>107</v>
      </c>
      <c r="F108" s="324">
        <v>0.35</v>
      </c>
      <c r="G108" s="606">
        <v>0</v>
      </c>
      <c r="H108" s="606">
        <f>PRODUCT(F108:G108)</f>
        <v>0</v>
      </c>
    </row>
    <row r="109" spans="3:8" ht="21" customHeight="1" thickBot="1">
      <c r="C109" s="275" t="s">
        <v>672</v>
      </c>
      <c r="D109" s="168" t="s">
        <v>673</v>
      </c>
      <c r="E109" s="218"/>
      <c r="F109" s="271"/>
      <c r="G109" s="297"/>
      <c r="H109" s="292">
        <f>SUM(H105:H108)</f>
        <v>0</v>
      </c>
    </row>
    <row r="110" spans="4:8" ht="15" customHeight="1">
      <c r="D110" s="168"/>
      <c r="E110" s="218"/>
      <c r="F110" s="271"/>
      <c r="G110" s="297"/>
      <c r="H110" s="295"/>
    </row>
    <row r="111" spans="3:8" ht="21" customHeight="1">
      <c r="C111" s="174" t="s">
        <v>674</v>
      </c>
      <c r="D111" s="168" t="s">
        <v>115</v>
      </c>
      <c r="E111" s="217"/>
      <c r="F111" s="270"/>
      <c r="G111" s="291"/>
      <c r="H111" s="291"/>
    </row>
    <row r="112" spans="1:8" s="325" customFormat="1" ht="30.75" customHeight="1">
      <c r="A112" s="321" t="s">
        <v>675</v>
      </c>
      <c r="B112" s="321">
        <v>80</v>
      </c>
      <c r="C112" s="321" t="s">
        <v>374</v>
      </c>
      <c r="D112" s="322" t="s">
        <v>375</v>
      </c>
      <c r="E112" s="323" t="s">
        <v>108</v>
      </c>
      <c r="F112" s="324">
        <v>8</v>
      </c>
      <c r="G112" s="606">
        <v>0</v>
      </c>
      <c r="H112" s="606">
        <f>PRODUCT(F112:G112)</f>
        <v>0</v>
      </c>
    </row>
    <row r="113" spans="1:8" s="325" customFormat="1" ht="21" customHeight="1">
      <c r="A113" s="321" t="s">
        <v>675</v>
      </c>
      <c r="B113" s="321">
        <v>81</v>
      </c>
      <c r="C113" s="321" t="s">
        <v>376</v>
      </c>
      <c r="D113" s="322" t="s">
        <v>377</v>
      </c>
      <c r="E113" s="323" t="s">
        <v>108</v>
      </c>
      <c r="F113" s="324">
        <v>8</v>
      </c>
      <c r="G113" s="606">
        <v>0</v>
      </c>
      <c r="H113" s="606">
        <f aca="true" t="shared" si="5" ref="H113:H121">PRODUCT(F113:G113)</f>
        <v>0</v>
      </c>
    </row>
    <row r="114" spans="1:8" s="325" customFormat="1" ht="21" customHeight="1">
      <c r="A114" s="321" t="s">
        <v>675</v>
      </c>
      <c r="B114" s="321">
        <v>82</v>
      </c>
      <c r="C114" s="321" t="s">
        <v>378</v>
      </c>
      <c r="D114" s="322" t="s">
        <v>379</v>
      </c>
      <c r="E114" s="323" t="s">
        <v>108</v>
      </c>
      <c r="F114" s="324">
        <v>8</v>
      </c>
      <c r="G114" s="606">
        <v>0</v>
      </c>
      <c r="H114" s="606">
        <f t="shared" si="5"/>
        <v>0</v>
      </c>
    </row>
    <row r="115" spans="1:8" s="325" customFormat="1" ht="21" customHeight="1">
      <c r="A115" s="321" t="s">
        <v>675</v>
      </c>
      <c r="B115" s="321">
        <v>83</v>
      </c>
      <c r="C115" s="321" t="s">
        <v>676</v>
      </c>
      <c r="D115" s="322" t="s">
        <v>380</v>
      </c>
      <c r="E115" s="323" t="s">
        <v>108</v>
      </c>
      <c r="F115" s="324">
        <v>8</v>
      </c>
      <c r="G115" s="606">
        <v>0</v>
      </c>
      <c r="H115" s="606">
        <f t="shared" si="5"/>
        <v>0</v>
      </c>
    </row>
    <row r="116" spans="1:8" s="325" customFormat="1" ht="21" customHeight="1">
      <c r="A116" s="321" t="s">
        <v>675</v>
      </c>
      <c r="B116" s="321">
        <v>84</v>
      </c>
      <c r="C116" s="321" t="s">
        <v>677</v>
      </c>
      <c r="D116" s="322" t="s">
        <v>201</v>
      </c>
      <c r="E116" s="323" t="s">
        <v>108</v>
      </c>
      <c r="F116" s="324">
        <v>8</v>
      </c>
      <c r="G116" s="606">
        <v>0</v>
      </c>
      <c r="H116" s="606">
        <f t="shared" si="5"/>
        <v>0</v>
      </c>
    </row>
    <row r="117" spans="1:8" s="325" customFormat="1" ht="21" customHeight="1">
      <c r="A117" s="321" t="s">
        <v>675</v>
      </c>
      <c r="B117" s="321">
        <v>85</v>
      </c>
      <c r="C117" s="321" t="s">
        <v>497</v>
      </c>
      <c r="D117" s="322" t="s">
        <v>381</v>
      </c>
      <c r="E117" s="323" t="s">
        <v>108</v>
      </c>
      <c r="F117" s="324">
        <v>8</v>
      </c>
      <c r="G117" s="606">
        <v>0</v>
      </c>
      <c r="H117" s="606">
        <f t="shared" si="5"/>
        <v>0</v>
      </c>
    </row>
    <row r="118" spans="1:8" s="325" customFormat="1" ht="30.75" customHeight="1">
      <c r="A118" s="321" t="s">
        <v>675</v>
      </c>
      <c r="B118" s="321">
        <v>86</v>
      </c>
      <c r="C118" s="321" t="s">
        <v>382</v>
      </c>
      <c r="D118" s="322" t="s">
        <v>750</v>
      </c>
      <c r="E118" s="323" t="s">
        <v>418</v>
      </c>
      <c r="F118" s="324">
        <v>4.9</v>
      </c>
      <c r="G118" s="606">
        <v>0</v>
      </c>
      <c r="H118" s="606">
        <f t="shared" si="5"/>
        <v>0</v>
      </c>
    </row>
    <row r="119" spans="1:8" s="325" customFormat="1" ht="30.75" customHeight="1">
      <c r="A119" s="321" t="s">
        <v>675</v>
      </c>
      <c r="B119" s="321">
        <v>87</v>
      </c>
      <c r="C119" s="326">
        <v>597614000</v>
      </c>
      <c r="D119" s="322" t="s">
        <v>751</v>
      </c>
      <c r="E119" s="323" t="s">
        <v>108</v>
      </c>
      <c r="F119" s="324">
        <v>9.5</v>
      </c>
      <c r="G119" s="606">
        <v>0</v>
      </c>
      <c r="H119" s="606">
        <f t="shared" si="5"/>
        <v>0</v>
      </c>
    </row>
    <row r="120" spans="1:8" s="325" customFormat="1" ht="30.75" customHeight="1">
      <c r="A120" s="321" t="s">
        <v>675</v>
      </c>
      <c r="B120" s="321">
        <v>88</v>
      </c>
      <c r="C120" s="321" t="s">
        <v>384</v>
      </c>
      <c r="D120" s="322" t="s">
        <v>385</v>
      </c>
      <c r="E120" s="323" t="s">
        <v>418</v>
      </c>
      <c r="F120" s="324">
        <v>15</v>
      </c>
      <c r="G120" s="606">
        <v>0</v>
      </c>
      <c r="H120" s="606">
        <f t="shared" si="5"/>
        <v>0</v>
      </c>
    </row>
    <row r="121" spans="1:8" s="325" customFormat="1" ht="21" customHeight="1" thickBot="1">
      <c r="A121" s="321" t="s">
        <v>675</v>
      </c>
      <c r="B121" s="321">
        <v>89</v>
      </c>
      <c r="C121" s="321" t="s">
        <v>386</v>
      </c>
      <c r="D121" s="322" t="s">
        <v>387</v>
      </c>
      <c r="E121" s="323" t="s">
        <v>107</v>
      </c>
      <c r="F121" s="324">
        <v>0.268</v>
      </c>
      <c r="G121" s="606">
        <v>0</v>
      </c>
      <c r="H121" s="606">
        <f t="shared" si="5"/>
        <v>0</v>
      </c>
    </row>
    <row r="122" spans="3:8" ht="21" customHeight="1" thickBot="1">
      <c r="C122" s="174" t="s">
        <v>674</v>
      </c>
      <c r="D122" s="168" t="s">
        <v>678</v>
      </c>
      <c r="E122" s="217"/>
      <c r="F122" s="270"/>
      <c r="G122" s="291"/>
      <c r="H122" s="292">
        <f>SUM(H112:H121)</f>
        <v>0</v>
      </c>
    </row>
    <row r="123" spans="4:8" ht="12" customHeight="1">
      <c r="D123" s="167"/>
      <c r="E123" s="217"/>
      <c r="F123" s="270"/>
      <c r="G123" s="291"/>
      <c r="H123" s="291"/>
    </row>
    <row r="124" spans="3:8" ht="21" customHeight="1">
      <c r="C124" s="275" t="s">
        <v>218</v>
      </c>
      <c r="D124" s="168" t="s">
        <v>219</v>
      </c>
      <c r="E124" s="217"/>
      <c r="F124" s="270"/>
      <c r="G124" s="291"/>
      <c r="H124" s="291"/>
    </row>
    <row r="125" spans="1:8" s="325" customFormat="1" ht="30.75" customHeight="1">
      <c r="A125" s="321" t="s">
        <v>202</v>
      </c>
      <c r="B125" s="321">
        <v>90</v>
      </c>
      <c r="C125" s="321" t="s">
        <v>388</v>
      </c>
      <c r="D125" s="322" t="s">
        <v>752</v>
      </c>
      <c r="E125" s="323" t="s">
        <v>418</v>
      </c>
      <c r="F125" s="324">
        <v>6.4</v>
      </c>
      <c r="G125" s="606">
        <v>0</v>
      </c>
      <c r="H125" s="606">
        <f>PRODUCT(F125:G125)</f>
        <v>0</v>
      </c>
    </row>
    <row r="126" spans="1:8" s="325" customFormat="1" ht="40.5" customHeight="1">
      <c r="A126" s="321" t="s">
        <v>202</v>
      </c>
      <c r="B126" s="321">
        <v>91</v>
      </c>
      <c r="C126" s="321" t="s">
        <v>389</v>
      </c>
      <c r="D126" s="322" t="s">
        <v>753</v>
      </c>
      <c r="E126" s="323" t="s">
        <v>108</v>
      </c>
      <c r="F126" s="324">
        <v>0.56</v>
      </c>
      <c r="G126" s="606">
        <v>0</v>
      </c>
      <c r="H126" s="606">
        <f>PRODUCT(F126:G126)</f>
        <v>0</v>
      </c>
    </row>
    <row r="127" spans="1:8" s="325" customFormat="1" ht="21" customHeight="1">
      <c r="A127" s="321" t="s">
        <v>202</v>
      </c>
      <c r="B127" s="321">
        <v>92</v>
      </c>
      <c r="C127" s="321" t="s">
        <v>390</v>
      </c>
      <c r="D127" s="322" t="s">
        <v>391</v>
      </c>
      <c r="E127" s="323" t="s">
        <v>418</v>
      </c>
      <c r="F127" s="324">
        <v>6.4</v>
      </c>
      <c r="G127" s="606">
        <v>0</v>
      </c>
      <c r="H127" s="606">
        <f>PRODUCT(F127:G127)</f>
        <v>0</v>
      </c>
    </row>
    <row r="128" spans="1:8" s="325" customFormat="1" ht="30.75" customHeight="1">
      <c r="A128" s="321" t="s">
        <v>202</v>
      </c>
      <c r="B128" s="321">
        <v>93</v>
      </c>
      <c r="C128" s="326" t="s">
        <v>203</v>
      </c>
      <c r="D128" s="322" t="s">
        <v>754</v>
      </c>
      <c r="E128" s="323" t="s">
        <v>418</v>
      </c>
      <c r="F128" s="324">
        <v>7.1</v>
      </c>
      <c r="G128" s="606">
        <v>0</v>
      </c>
      <c r="H128" s="606">
        <f>PRODUCT(F128:G128)</f>
        <v>0</v>
      </c>
    </row>
    <row r="129" spans="1:8" s="325" customFormat="1" ht="21" customHeight="1" thickBot="1">
      <c r="A129" s="321" t="s">
        <v>202</v>
      </c>
      <c r="B129" s="321">
        <v>94</v>
      </c>
      <c r="C129" s="321" t="s">
        <v>47</v>
      </c>
      <c r="D129" s="322" t="s">
        <v>48</v>
      </c>
      <c r="E129" s="323" t="s">
        <v>107</v>
      </c>
      <c r="F129" s="324">
        <v>0.002</v>
      </c>
      <c r="G129" s="606">
        <v>0</v>
      </c>
      <c r="H129" s="606">
        <f>PRODUCT(F129:G129)</f>
        <v>0</v>
      </c>
    </row>
    <row r="130" spans="3:8" ht="21" customHeight="1" thickBot="1">
      <c r="C130" s="275" t="s">
        <v>218</v>
      </c>
      <c r="D130" s="168" t="s">
        <v>220</v>
      </c>
      <c r="E130" s="218"/>
      <c r="F130" s="271"/>
      <c r="G130" s="297"/>
      <c r="H130" s="292">
        <f>SUM(H125:H129)</f>
        <v>0</v>
      </c>
    </row>
    <row r="131" spans="4:8" ht="15" customHeight="1">
      <c r="D131" s="168"/>
      <c r="E131" s="218"/>
      <c r="F131" s="271"/>
      <c r="G131" s="297"/>
      <c r="H131" s="295"/>
    </row>
    <row r="132" spans="3:8" ht="21" customHeight="1">
      <c r="C132" s="275" t="s">
        <v>210</v>
      </c>
      <c r="D132" s="168" t="s">
        <v>211</v>
      </c>
      <c r="E132" s="217"/>
      <c r="F132" s="270"/>
      <c r="G132" s="291"/>
      <c r="H132" s="291"/>
    </row>
    <row r="133" spans="1:8" s="325" customFormat="1" ht="30.75" customHeight="1">
      <c r="A133" s="321" t="s">
        <v>204</v>
      </c>
      <c r="B133" s="321">
        <v>95</v>
      </c>
      <c r="C133" s="321" t="s">
        <v>49</v>
      </c>
      <c r="D133" s="322" t="s">
        <v>755</v>
      </c>
      <c r="E133" s="323" t="s">
        <v>108</v>
      </c>
      <c r="F133" s="324">
        <v>30</v>
      </c>
      <c r="G133" s="606">
        <v>0</v>
      </c>
      <c r="H133" s="606">
        <f>PRODUCT(F133:G133)</f>
        <v>0</v>
      </c>
    </row>
    <row r="134" spans="1:8" s="325" customFormat="1" ht="30.75" customHeight="1">
      <c r="A134" s="321" t="s">
        <v>204</v>
      </c>
      <c r="B134" s="321">
        <v>96</v>
      </c>
      <c r="C134" s="321" t="s">
        <v>50</v>
      </c>
      <c r="D134" s="322" t="s">
        <v>756</v>
      </c>
      <c r="E134" s="323" t="s">
        <v>418</v>
      </c>
      <c r="F134" s="324">
        <v>10.7</v>
      </c>
      <c r="G134" s="606">
        <v>0</v>
      </c>
      <c r="H134" s="606">
        <f aca="true" t="shared" si="6" ref="H134:H147">PRODUCT(F134:G134)</f>
        <v>0</v>
      </c>
    </row>
    <row r="135" spans="1:8" s="325" customFormat="1" ht="30.75" customHeight="1">
      <c r="A135" s="321" t="s">
        <v>204</v>
      </c>
      <c r="B135" s="321">
        <v>97</v>
      </c>
      <c r="C135" s="321" t="s">
        <v>49</v>
      </c>
      <c r="D135" s="322" t="s">
        <v>757</v>
      </c>
      <c r="E135" s="323" t="s">
        <v>108</v>
      </c>
      <c r="F135" s="324">
        <v>2</v>
      </c>
      <c r="G135" s="606">
        <v>0</v>
      </c>
      <c r="H135" s="606">
        <f t="shared" si="6"/>
        <v>0</v>
      </c>
    </row>
    <row r="136" spans="1:8" s="325" customFormat="1" ht="30.75" customHeight="1">
      <c r="A136" s="321" t="s">
        <v>204</v>
      </c>
      <c r="B136" s="321">
        <v>98</v>
      </c>
      <c r="C136" s="321" t="s">
        <v>49</v>
      </c>
      <c r="D136" s="322" t="s">
        <v>758</v>
      </c>
      <c r="E136" s="323" t="s">
        <v>108</v>
      </c>
      <c r="F136" s="324">
        <v>4.75</v>
      </c>
      <c r="G136" s="606">
        <v>0</v>
      </c>
      <c r="H136" s="606">
        <f t="shared" si="6"/>
        <v>0</v>
      </c>
    </row>
    <row r="137" spans="1:8" s="325" customFormat="1" ht="30.75" customHeight="1">
      <c r="A137" s="321" t="s">
        <v>204</v>
      </c>
      <c r="B137" s="321">
        <v>99</v>
      </c>
      <c r="C137" s="321" t="s">
        <v>53</v>
      </c>
      <c r="D137" s="322" t="s">
        <v>759</v>
      </c>
      <c r="E137" s="323" t="s">
        <v>108</v>
      </c>
      <c r="F137" s="324">
        <v>38.35</v>
      </c>
      <c r="G137" s="606">
        <v>0</v>
      </c>
      <c r="H137" s="606">
        <f t="shared" si="6"/>
        <v>0</v>
      </c>
    </row>
    <row r="138" spans="1:8" s="325" customFormat="1" ht="21" customHeight="1">
      <c r="A138" s="321" t="s">
        <v>204</v>
      </c>
      <c r="B138" s="321">
        <v>100</v>
      </c>
      <c r="C138" s="321" t="s">
        <v>54</v>
      </c>
      <c r="D138" s="322" t="s">
        <v>55</v>
      </c>
      <c r="E138" s="323" t="s">
        <v>108</v>
      </c>
      <c r="F138" s="324">
        <v>38.35</v>
      </c>
      <c r="G138" s="606">
        <v>0</v>
      </c>
      <c r="H138" s="606">
        <f t="shared" si="6"/>
        <v>0</v>
      </c>
    </row>
    <row r="139" spans="1:8" s="325" customFormat="1" ht="21" customHeight="1">
      <c r="A139" s="321" t="s">
        <v>204</v>
      </c>
      <c r="B139" s="321">
        <v>101</v>
      </c>
      <c r="C139" s="321" t="s">
        <v>56</v>
      </c>
      <c r="D139" s="322" t="s">
        <v>57</v>
      </c>
      <c r="E139" s="323" t="s">
        <v>108</v>
      </c>
      <c r="F139" s="324">
        <v>6.75</v>
      </c>
      <c r="G139" s="606">
        <v>0</v>
      </c>
      <c r="H139" s="606">
        <f t="shared" si="6"/>
        <v>0</v>
      </c>
    </row>
    <row r="140" spans="1:8" s="325" customFormat="1" ht="21" customHeight="1">
      <c r="A140" s="321" t="s">
        <v>204</v>
      </c>
      <c r="B140" s="321">
        <v>102</v>
      </c>
      <c r="C140" s="321" t="s">
        <v>58</v>
      </c>
      <c r="D140" s="322" t="s">
        <v>59</v>
      </c>
      <c r="E140" s="323" t="s">
        <v>108</v>
      </c>
      <c r="F140" s="324">
        <v>38.35</v>
      </c>
      <c r="G140" s="606">
        <v>0</v>
      </c>
      <c r="H140" s="606">
        <f t="shared" si="6"/>
        <v>0</v>
      </c>
    </row>
    <row r="141" spans="1:8" s="325" customFormat="1" ht="30.75" customHeight="1">
      <c r="A141" s="321" t="s">
        <v>204</v>
      </c>
      <c r="B141" s="321">
        <v>103</v>
      </c>
      <c r="C141" s="326">
        <v>597610000</v>
      </c>
      <c r="D141" s="322" t="s">
        <v>760</v>
      </c>
      <c r="E141" s="323" t="s">
        <v>108</v>
      </c>
      <c r="F141" s="324">
        <v>40.5</v>
      </c>
      <c r="G141" s="606">
        <v>0</v>
      </c>
      <c r="H141" s="606">
        <f t="shared" si="6"/>
        <v>0</v>
      </c>
    </row>
    <row r="142" spans="1:8" s="325" customFormat="1" ht="30.75" customHeight="1">
      <c r="A142" s="321" t="s">
        <v>204</v>
      </c>
      <c r="B142" s="321">
        <v>104</v>
      </c>
      <c r="C142" s="321" t="s">
        <v>60</v>
      </c>
      <c r="D142" s="322" t="s">
        <v>61</v>
      </c>
      <c r="E142" s="323" t="s">
        <v>418</v>
      </c>
      <c r="F142" s="324">
        <v>18</v>
      </c>
      <c r="G142" s="606">
        <v>0</v>
      </c>
      <c r="H142" s="606">
        <f t="shared" si="6"/>
        <v>0</v>
      </c>
    </row>
    <row r="143" spans="1:8" s="325" customFormat="1" ht="30.75" customHeight="1">
      <c r="A143" s="321" t="s">
        <v>675</v>
      </c>
      <c r="B143" s="321">
        <v>105</v>
      </c>
      <c r="C143" s="321" t="s">
        <v>496</v>
      </c>
      <c r="D143" s="322" t="s">
        <v>62</v>
      </c>
      <c r="E143" s="323" t="s">
        <v>418</v>
      </c>
      <c r="F143" s="324">
        <v>25</v>
      </c>
      <c r="G143" s="606">
        <v>0</v>
      </c>
      <c r="H143" s="606">
        <f t="shared" si="6"/>
        <v>0</v>
      </c>
    </row>
    <row r="144" spans="1:8" s="325" customFormat="1" ht="21" customHeight="1">
      <c r="A144" s="321" t="s">
        <v>204</v>
      </c>
      <c r="B144" s="321">
        <v>106</v>
      </c>
      <c r="C144" s="321" t="s">
        <v>63</v>
      </c>
      <c r="D144" s="322" t="s">
        <v>64</v>
      </c>
      <c r="E144" s="323" t="s">
        <v>418</v>
      </c>
      <c r="F144" s="324">
        <v>22</v>
      </c>
      <c r="G144" s="606">
        <v>0</v>
      </c>
      <c r="H144" s="606">
        <f t="shared" si="6"/>
        <v>0</v>
      </c>
    </row>
    <row r="145" spans="1:8" s="325" customFormat="1" ht="30.75" customHeight="1">
      <c r="A145" s="321" t="s">
        <v>204</v>
      </c>
      <c r="B145" s="321">
        <v>107</v>
      </c>
      <c r="C145" s="321" t="s">
        <v>65</v>
      </c>
      <c r="D145" s="322" t="s">
        <v>650</v>
      </c>
      <c r="E145" s="323" t="s">
        <v>194</v>
      </c>
      <c r="F145" s="324">
        <v>20</v>
      </c>
      <c r="G145" s="606">
        <v>0</v>
      </c>
      <c r="H145" s="606">
        <f t="shared" si="6"/>
        <v>0</v>
      </c>
    </row>
    <row r="146" spans="1:8" s="325" customFormat="1" ht="21" customHeight="1">
      <c r="A146" s="321" t="s">
        <v>204</v>
      </c>
      <c r="B146" s="321">
        <v>108</v>
      </c>
      <c r="C146" s="326">
        <v>597610000</v>
      </c>
      <c r="D146" s="322" t="s">
        <v>66</v>
      </c>
      <c r="E146" s="323" t="s">
        <v>108</v>
      </c>
      <c r="F146" s="324">
        <v>1</v>
      </c>
      <c r="G146" s="606">
        <v>0</v>
      </c>
      <c r="H146" s="606">
        <f t="shared" si="6"/>
        <v>0</v>
      </c>
    </row>
    <row r="147" spans="1:8" s="325" customFormat="1" ht="21" customHeight="1" thickBot="1">
      <c r="A147" s="321" t="s">
        <v>204</v>
      </c>
      <c r="B147" s="321">
        <v>109</v>
      </c>
      <c r="C147" s="321" t="s">
        <v>67</v>
      </c>
      <c r="D147" s="322" t="s">
        <v>68</v>
      </c>
      <c r="E147" s="323" t="s">
        <v>107</v>
      </c>
      <c r="F147" s="324">
        <v>0.74</v>
      </c>
      <c r="G147" s="606">
        <v>0</v>
      </c>
      <c r="H147" s="606">
        <f t="shared" si="6"/>
        <v>0</v>
      </c>
    </row>
    <row r="148" spans="3:8" ht="21" customHeight="1" thickBot="1">
      <c r="C148" s="275" t="s">
        <v>210</v>
      </c>
      <c r="D148" s="168" t="s">
        <v>212</v>
      </c>
      <c r="E148" s="218"/>
      <c r="F148" s="271"/>
      <c r="G148" s="297"/>
      <c r="H148" s="292">
        <f>SUM(H133:H147)</f>
        <v>0</v>
      </c>
    </row>
    <row r="149" spans="4:8" ht="15" customHeight="1">
      <c r="D149" s="168"/>
      <c r="E149" s="218"/>
      <c r="F149" s="271"/>
      <c r="G149" s="297"/>
      <c r="H149" s="295"/>
    </row>
    <row r="150" spans="3:8" ht="21" customHeight="1">
      <c r="C150" s="174" t="s">
        <v>415</v>
      </c>
      <c r="D150" s="168" t="s">
        <v>416</v>
      </c>
      <c r="E150" s="218"/>
      <c r="F150" s="271"/>
      <c r="G150" s="297"/>
      <c r="H150" s="297"/>
    </row>
    <row r="151" spans="1:8" s="325" customFormat="1" ht="30.75" customHeight="1">
      <c r="A151" s="321" t="s">
        <v>784</v>
      </c>
      <c r="B151" s="321">
        <v>110</v>
      </c>
      <c r="C151" s="321" t="s">
        <v>511</v>
      </c>
      <c r="D151" s="322" t="s">
        <v>761</v>
      </c>
      <c r="E151" s="323" t="s">
        <v>108</v>
      </c>
      <c r="F151" s="324">
        <v>6.62</v>
      </c>
      <c r="G151" s="606">
        <v>0</v>
      </c>
      <c r="H151" s="606">
        <f>PRODUCT(F151:G151)</f>
        <v>0</v>
      </c>
    </row>
    <row r="152" spans="1:8" s="325" customFormat="1" ht="21" customHeight="1">
      <c r="A152" s="321" t="s">
        <v>784</v>
      </c>
      <c r="B152" s="321">
        <v>111</v>
      </c>
      <c r="C152" s="321" t="s">
        <v>512</v>
      </c>
      <c r="D152" s="322" t="s">
        <v>513</v>
      </c>
      <c r="E152" s="323" t="s">
        <v>108</v>
      </c>
      <c r="F152" s="324">
        <v>6.62</v>
      </c>
      <c r="G152" s="606">
        <v>0</v>
      </c>
      <c r="H152" s="606">
        <f aca="true" t="shared" si="7" ref="H152:H158">PRODUCT(F152:G152)</f>
        <v>0</v>
      </c>
    </row>
    <row r="153" spans="1:8" s="325" customFormat="1" ht="30.75" customHeight="1">
      <c r="A153" s="321" t="s">
        <v>784</v>
      </c>
      <c r="B153" s="321">
        <v>112</v>
      </c>
      <c r="C153" s="321" t="s">
        <v>514</v>
      </c>
      <c r="D153" s="322" t="s">
        <v>762</v>
      </c>
      <c r="E153" s="323" t="s">
        <v>108</v>
      </c>
      <c r="F153" s="324">
        <v>0.9</v>
      </c>
      <c r="G153" s="606">
        <v>0</v>
      </c>
      <c r="H153" s="606">
        <f t="shared" si="7"/>
        <v>0</v>
      </c>
    </row>
    <row r="154" spans="1:8" s="325" customFormat="1" ht="30.75" customHeight="1">
      <c r="A154" s="321" t="s">
        <v>784</v>
      </c>
      <c r="B154" s="321">
        <v>113</v>
      </c>
      <c r="C154" s="321" t="s">
        <v>69</v>
      </c>
      <c r="D154" s="322" t="s">
        <v>508</v>
      </c>
      <c r="E154" s="323" t="s">
        <v>108</v>
      </c>
      <c r="F154" s="324">
        <v>5.15</v>
      </c>
      <c r="G154" s="606">
        <v>0</v>
      </c>
      <c r="H154" s="606">
        <f t="shared" si="7"/>
        <v>0</v>
      </c>
    </row>
    <row r="155" spans="1:8" s="289" customFormat="1" ht="21.75" customHeight="1">
      <c r="A155" s="285" t="s">
        <v>784</v>
      </c>
      <c r="B155" s="285">
        <v>114</v>
      </c>
      <c r="C155" s="285" t="s">
        <v>498</v>
      </c>
      <c r="D155" s="286" t="s">
        <v>26</v>
      </c>
      <c r="E155" s="287" t="s">
        <v>108</v>
      </c>
      <c r="F155" s="288">
        <v>5.15</v>
      </c>
      <c r="G155" s="301">
        <v>0</v>
      </c>
      <c r="H155" s="606">
        <f t="shared" si="7"/>
        <v>0</v>
      </c>
    </row>
    <row r="156" spans="1:8" s="325" customFormat="1" ht="21" customHeight="1">
      <c r="A156" s="321" t="s">
        <v>784</v>
      </c>
      <c r="B156" s="321">
        <v>115</v>
      </c>
      <c r="C156" s="321" t="s">
        <v>509</v>
      </c>
      <c r="D156" s="322" t="s">
        <v>510</v>
      </c>
      <c r="E156" s="323" t="s">
        <v>108</v>
      </c>
      <c r="F156" s="324">
        <v>5.15</v>
      </c>
      <c r="G156" s="606">
        <v>0</v>
      </c>
      <c r="H156" s="606">
        <f t="shared" si="7"/>
        <v>0</v>
      </c>
    </row>
    <row r="157" spans="1:8" s="282" customFormat="1" ht="30.75" customHeight="1">
      <c r="A157" s="278" t="s">
        <v>680</v>
      </c>
      <c r="B157" s="278">
        <v>116</v>
      </c>
      <c r="C157" s="278" t="s">
        <v>27</v>
      </c>
      <c r="D157" s="279" t="s">
        <v>515</v>
      </c>
      <c r="E157" s="280" t="s">
        <v>418</v>
      </c>
      <c r="F157" s="281">
        <v>4</v>
      </c>
      <c r="G157" s="296">
        <v>0</v>
      </c>
      <c r="H157" s="606">
        <f t="shared" si="7"/>
        <v>0</v>
      </c>
    </row>
    <row r="158" spans="1:8" s="289" customFormat="1" ht="21.75" customHeight="1" thickBot="1">
      <c r="A158" s="285" t="s">
        <v>784</v>
      </c>
      <c r="B158" s="285">
        <v>117</v>
      </c>
      <c r="C158" s="285" t="s">
        <v>28</v>
      </c>
      <c r="D158" s="286" t="s">
        <v>29</v>
      </c>
      <c r="E158" s="287" t="s">
        <v>418</v>
      </c>
      <c r="F158" s="288">
        <v>4</v>
      </c>
      <c r="G158" s="301">
        <v>0</v>
      </c>
      <c r="H158" s="606">
        <f t="shared" si="7"/>
        <v>0</v>
      </c>
    </row>
    <row r="159" spans="3:8" ht="21" customHeight="1" thickBot="1">
      <c r="C159" s="174" t="s">
        <v>415</v>
      </c>
      <c r="D159" s="168" t="s">
        <v>417</v>
      </c>
      <c r="E159" s="218"/>
      <c r="F159" s="271"/>
      <c r="G159" s="297"/>
      <c r="H159" s="292">
        <f>SUM(H151:H158)</f>
        <v>0</v>
      </c>
    </row>
    <row r="160" spans="4:8" ht="16.5" customHeight="1">
      <c r="D160" s="167"/>
      <c r="E160" s="218"/>
      <c r="F160" s="271"/>
      <c r="G160" s="297"/>
      <c r="H160" s="297"/>
    </row>
    <row r="161" spans="3:8" ht="21" customHeight="1">
      <c r="C161" s="174" t="s">
        <v>679</v>
      </c>
      <c r="D161" s="168" t="s">
        <v>469</v>
      </c>
      <c r="E161" s="217"/>
      <c r="F161" s="270"/>
      <c r="G161" s="291"/>
      <c r="H161" s="291"/>
    </row>
    <row r="162" spans="1:8" s="282" customFormat="1" ht="54.75" customHeight="1">
      <c r="A162" s="278" t="s">
        <v>680</v>
      </c>
      <c r="B162" s="278">
        <v>118</v>
      </c>
      <c r="C162" s="278" t="s">
        <v>669</v>
      </c>
      <c r="D162" s="279" t="s">
        <v>763</v>
      </c>
      <c r="E162" s="280" t="s">
        <v>108</v>
      </c>
      <c r="F162" s="281">
        <v>64.59</v>
      </c>
      <c r="G162" s="296">
        <v>0</v>
      </c>
      <c r="H162" s="296">
        <f>PRODUCT(F162:G162)</f>
        <v>0</v>
      </c>
    </row>
    <row r="163" spans="1:8" s="282" customFormat="1" ht="43.5" customHeight="1">
      <c r="A163" s="278" t="s">
        <v>680</v>
      </c>
      <c r="B163" s="278">
        <v>119</v>
      </c>
      <c r="C163" s="278" t="s">
        <v>669</v>
      </c>
      <c r="D163" s="279" t="s">
        <v>764</v>
      </c>
      <c r="E163" s="280" t="s">
        <v>108</v>
      </c>
      <c r="F163" s="281">
        <v>104.21</v>
      </c>
      <c r="G163" s="296">
        <v>0</v>
      </c>
      <c r="H163" s="296">
        <f aca="true" t="shared" si="8" ref="H163:H173">PRODUCT(F163:G163)</f>
        <v>0</v>
      </c>
    </row>
    <row r="164" spans="1:8" s="282" customFormat="1" ht="30.75" customHeight="1">
      <c r="A164" s="278" t="s">
        <v>680</v>
      </c>
      <c r="B164" s="278">
        <v>120</v>
      </c>
      <c r="C164" s="278" t="s">
        <v>670</v>
      </c>
      <c r="D164" s="279" t="s">
        <v>765</v>
      </c>
      <c r="E164" s="280" t="s">
        <v>108</v>
      </c>
      <c r="F164" s="281">
        <v>168.8</v>
      </c>
      <c r="G164" s="296">
        <v>0</v>
      </c>
      <c r="H164" s="296">
        <f t="shared" si="8"/>
        <v>0</v>
      </c>
    </row>
    <row r="165" spans="1:8" s="239" customFormat="1" ht="30.75" customHeight="1">
      <c r="A165" s="238">
        <v>784</v>
      </c>
      <c r="B165" s="238">
        <v>121</v>
      </c>
      <c r="C165" s="238" t="s">
        <v>681</v>
      </c>
      <c r="D165" s="272" t="s">
        <v>610</v>
      </c>
      <c r="E165" s="273" t="s">
        <v>108</v>
      </c>
      <c r="F165" s="274">
        <v>168.8</v>
      </c>
      <c r="G165" s="299">
        <v>0</v>
      </c>
      <c r="H165" s="296">
        <f t="shared" si="8"/>
        <v>0</v>
      </c>
    </row>
    <row r="166" spans="1:8" s="282" customFormat="1" ht="21" customHeight="1">
      <c r="A166" s="278" t="s">
        <v>680</v>
      </c>
      <c r="B166" s="278">
        <v>122</v>
      </c>
      <c r="C166" s="278" t="s">
        <v>671</v>
      </c>
      <c r="D166" s="279" t="s">
        <v>611</v>
      </c>
      <c r="E166" s="280" t="s">
        <v>108</v>
      </c>
      <c r="F166" s="281">
        <v>104.21</v>
      </c>
      <c r="G166" s="296">
        <v>0</v>
      </c>
      <c r="H166" s="296">
        <f t="shared" si="8"/>
        <v>0</v>
      </c>
    </row>
    <row r="167" spans="1:8" s="282" customFormat="1" ht="21" customHeight="1">
      <c r="A167" s="278" t="s">
        <v>680</v>
      </c>
      <c r="B167" s="278">
        <v>123</v>
      </c>
      <c r="C167" s="278" t="s">
        <v>612</v>
      </c>
      <c r="D167" s="279" t="s">
        <v>613</v>
      </c>
      <c r="E167" s="280" t="s">
        <v>108</v>
      </c>
      <c r="F167" s="281">
        <v>64.59</v>
      </c>
      <c r="G167" s="296">
        <v>0</v>
      </c>
      <c r="H167" s="296">
        <f t="shared" si="8"/>
        <v>0</v>
      </c>
    </row>
    <row r="168" spans="1:8" s="325" customFormat="1" ht="21" customHeight="1">
      <c r="A168" s="321" t="s">
        <v>680</v>
      </c>
      <c r="B168" s="321">
        <v>124</v>
      </c>
      <c r="C168" s="321" t="s">
        <v>516</v>
      </c>
      <c r="D168" s="322" t="s">
        <v>609</v>
      </c>
      <c r="E168" s="323" t="s">
        <v>108</v>
      </c>
      <c r="F168" s="324">
        <v>5</v>
      </c>
      <c r="G168" s="606">
        <v>0</v>
      </c>
      <c r="H168" s="296">
        <f t="shared" si="8"/>
        <v>0</v>
      </c>
    </row>
    <row r="169" spans="1:8" s="325" customFormat="1" ht="40.5" customHeight="1">
      <c r="A169" s="321" t="s">
        <v>680</v>
      </c>
      <c r="B169" s="321">
        <v>125</v>
      </c>
      <c r="C169" s="321" t="s">
        <v>614</v>
      </c>
      <c r="D169" s="322" t="s">
        <v>766</v>
      </c>
      <c r="E169" s="323" t="s">
        <v>108</v>
      </c>
      <c r="F169" s="324">
        <v>50.88</v>
      </c>
      <c r="G169" s="606">
        <v>0</v>
      </c>
      <c r="H169" s="296">
        <f t="shared" si="8"/>
        <v>0</v>
      </c>
    </row>
    <row r="170" spans="1:8" s="325" customFormat="1" ht="31.5" customHeight="1">
      <c r="A170" s="321" t="s">
        <v>680</v>
      </c>
      <c r="B170" s="321">
        <v>126</v>
      </c>
      <c r="C170" s="321" t="s">
        <v>616</v>
      </c>
      <c r="D170" s="322" t="s">
        <v>615</v>
      </c>
      <c r="E170" s="323" t="s">
        <v>108</v>
      </c>
      <c r="F170" s="324">
        <v>50.88</v>
      </c>
      <c r="G170" s="606">
        <v>0</v>
      </c>
      <c r="H170" s="296">
        <f t="shared" si="8"/>
        <v>0</v>
      </c>
    </row>
    <row r="171" spans="1:8" s="325" customFormat="1" ht="30.75" customHeight="1">
      <c r="A171" s="321" t="s">
        <v>680</v>
      </c>
      <c r="B171" s="321">
        <v>127</v>
      </c>
      <c r="C171" s="321" t="s">
        <v>617</v>
      </c>
      <c r="D171" s="322" t="s">
        <v>656</v>
      </c>
      <c r="E171" s="323" t="s">
        <v>108</v>
      </c>
      <c r="F171" s="324">
        <v>40</v>
      </c>
      <c r="G171" s="606">
        <v>0</v>
      </c>
      <c r="H171" s="296">
        <f t="shared" si="8"/>
        <v>0</v>
      </c>
    </row>
    <row r="172" spans="1:8" s="239" customFormat="1" ht="21" customHeight="1">
      <c r="A172" s="238" t="s">
        <v>680</v>
      </c>
      <c r="B172" s="238">
        <v>128</v>
      </c>
      <c r="C172" s="238" t="s">
        <v>682</v>
      </c>
      <c r="D172" s="272" t="s">
        <v>683</v>
      </c>
      <c r="E172" s="273" t="s">
        <v>108</v>
      </c>
      <c r="F172" s="274">
        <v>100</v>
      </c>
      <c r="G172" s="299">
        <v>0</v>
      </c>
      <c r="H172" s="296">
        <f t="shared" si="8"/>
        <v>0</v>
      </c>
    </row>
    <row r="173" spans="1:8" s="239" customFormat="1" ht="21" customHeight="1" thickBot="1">
      <c r="A173" s="238" t="s">
        <v>680</v>
      </c>
      <c r="B173" s="238">
        <v>129</v>
      </c>
      <c r="C173" s="238" t="s">
        <v>684</v>
      </c>
      <c r="D173" s="272" t="s">
        <v>685</v>
      </c>
      <c r="E173" s="273" t="s">
        <v>108</v>
      </c>
      <c r="F173" s="274">
        <v>50</v>
      </c>
      <c r="G173" s="299">
        <v>0</v>
      </c>
      <c r="H173" s="296">
        <f t="shared" si="8"/>
        <v>0</v>
      </c>
    </row>
    <row r="174" spans="3:8" ht="21" customHeight="1" thickBot="1">
      <c r="C174" s="174" t="s">
        <v>679</v>
      </c>
      <c r="D174" s="168" t="s">
        <v>686</v>
      </c>
      <c r="E174" s="217"/>
      <c r="F174" s="270"/>
      <c r="G174" s="291"/>
      <c r="H174" s="292">
        <f>SUM(H162:H173)</f>
        <v>0</v>
      </c>
    </row>
    <row r="175" spans="3:8" ht="15" customHeight="1">
      <c r="C175" s="174"/>
      <c r="D175" s="168"/>
      <c r="E175" s="217"/>
      <c r="F175" s="270"/>
      <c r="G175" s="291"/>
      <c r="H175" s="295"/>
    </row>
    <row r="176" spans="3:8" ht="21" customHeight="1">
      <c r="C176" s="174">
        <v>155</v>
      </c>
      <c r="D176" s="168" t="s">
        <v>216</v>
      </c>
      <c r="E176" s="217"/>
      <c r="F176" s="270"/>
      <c r="G176" s="291"/>
      <c r="H176" s="291"/>
    </row>
    <row r="177" spans="1:8" s="325" customFormat="1" ht="30.75" customHeight="1">
      <c r="A177" s="321" t="s">
        <v>205</v>
      </c>
      <c r="B177" s="321">
        <v>130</v>
      </c>
      <c r="C177" s="321" t="s">
        <v>494</v>
      </c>
      <c r="D177" s="322" t="s">
        <v>618</v>
      </c>
      <c r="E177" s="323" t="s">
        <v>488</v>
      </c>
      <c r="F177" s="324">
        <v>2</v>
      </c>
      <c r="G177" s="606">
        <v>0</v>
      </c>
      <c r="H177" s="606">
        <f>PRODUCT(F177:G177)</f>
        <v>0</v>
      </c>
    </row>
    <row r="178" spans="1:8" s="325" customFormat="1" ht="21" customHeight="1" thickBot="1">
      <c r="A178" s="321" t="s">
        <v>205</v>
      </c>
      <c r="B178" s="321">
        <v>131</v>
      </c>
      <c r="C178" s="321" t="s">
        <v>619</v>
      </c>
      <c r="D178" s="322" t="s">
        <v>620</v>
      </c>
      <c r="E178" s="323" t="s">
        <v>488</v>
      </c>
      <c r="F178" s="324">
        <v>1</v>
      </c>
      <c r="G178" s="606">
        <v>0</v>
      </c>
      <c r="H178" s="606">
        <f>PRODUCT(F178:G178)</f>
        <v>0</v>
      </c>
    </row>
    <row r="179" spans="3:8" ht="21" customHeight="1" thickBot="1">
      <c r="C179" s="174">
        <v>155</v>
      </c>
      <c r="D179" s="168" t="s">
        <v>217</v>
      </c>
      <c r="E179" s="217"/>
      <c r="F179" s="270"/>
      <c r="G179" s="291"/>
      <c r="H179" s="292">
        <f>SUM(H177:H178)</f>
        <v>0</v>
      </c>
    </row>
    <row r="180" spans="4:8" ht="16.5" customHeight="1">
      <c r="D180" s="167"/>
      <c r="E180" s="217"/>
      <c r="F180" s="270"/>
      <c r="G180" s="291"/>
      <c r="H180" s="291"/>
    </row>
    <row r="181" spans="3:8" ht="21" customHeight="1">
      <c r="C181" s="174" t="s">
        <v>105</v>
      </c>
      <c r="D181" s="168" t="s">
        <v>705</v>
      </c>
      <c r="E181" s="217"/>
      <c r="F181" s="270"/>
      <c r="G181" s="291"/>
      <c r="H181" s="291"/>
    </row>
    <row r="182" spans="1:8" s="224" customFormat="1" ht="16.5" customHeight="1">
      <c r="A182" s="222"/>
      <c r="B182" s="222"/>
      <c r="C182" s="222" t="s">
        <v>105</v>
      </c>
      <c r="D182" s="223" t="s">
        <v>706</v>
      </c>
      <c r="E182" s="222"/>
      <c r="F182" s="276"/>
      <c r="G182" s="293"/>
      <c r="H182" s="293"/>
    </row>
    <row r="183" spans="2:8" ht="55.5" customHeight="1">
      <c r="B183" s="133">
        <v>132</v>
      </c>
      <c r="C183" s="133" t="s">
        <v>707</v>
      </c>
      <c r="D183" s="167" t="s">
        <v>785</v>
      </c>
      <c r="E183" s="216" t="s">
        <v>708</v>
      </c>
      <c r="F183" s="277">
        <v>1</v>
      </c>
      <c r="G183" s="294">
        <v>0</v>
      </c>
      <c r="H183" s="294">
        <f>PRODUCT(F183:G183)</f>
        <v>0</v>
      </c>
    </row>
    <row r="184" spans="2:8" ht="21" customHeight="1">
      <c r="B184" s="133">
        <v>133</v>
      </c>
      <c r="C184" s="133" t="s">
        <v>689</v>
      </c>
      <c r="D184" s="167" t="s">
        <v>690</v>
      </c>
      <c r="E184" s="216" t="s">
        <v>708</v>
      </c>
      <c r="F184" s="277">
        <v>1</v>
      </c>
      <c r="G184" s="294">
        <v>0</v>
      </c>
      <c r="H184" s="294">
        <f>PRODUCT(F184:G184)</f>
        <v>0</v>
      </c>
    </row>
    <row r="185" spans="2:8" ht="41.25" customHeight="1" thickBot="1">
      <c r="B185" s="133">
        <v>134</v>
      </c>
      <c r="C185" s="133" t="s">
        <v>709</v>
      </c>
      <c r="D185" s="167" t="s">
        <v>710</v>
      </c>
      <c r="E185" s="216" t="s">
        <v>708</v>
      </c>
      <c r="F185" s="277">
        <v>1</v>
      </c>
      <c r="G185" s="294">
        <v>0</v>
      </c>
      <c r="H185" s="294">
        <f>PRODUCT(F185:G185)</f>
        <v>0</v>
      </c>
    </row>
    <row r="186" spans="4:8" ht="21" customHeight="1" thickBot="1">
      <c r="D186" s="168" t="s">
        <v>711</v>
      </c>
      <c r="E186" s="217"/>
      <c r="F186" s="270"/>
      <c r="G186" s="291"/>
      <c r="H186" s="292">
        <f>SUM(H183:H185)</f>
        <v>0</v>
      </c>
    </row>
    <row r="187" spans="4:8" ht="36" customHeight="1">
      <c r="D187" s="168"/>
      <c r="E187" s="217"/>
      <c r="F187" s="270"/>
      <c r="G187" s="291"/>
      <c r="H187" s="295"/>
    </row>
    <row r="188" spans="4:8" ht="18.75" customHeight="1">
      <c r="D188" s="167"/>
      <c r="E188" s="217"/>
      <c r="F188" s="270"/>
      <c r="G188" s="291"/>
      <c r="H188" s="291"/>
    </row>
    <row r="189" spans="4:8" ht="18.75" customHeight="1">
      <c r="D189" s="167"/>
      <c r="E189" s="217"/>
      <c r="F189" s="270"/>
      <c r="G189" s="291"/>
      <c r="H189" s="291"/>
    </row>
    <row r="190" spans="4:8" ht="18.75" customHeight="1">
      <c r="D190" s="167"/>
      <c r="E190" s="217"/>
      <c r="F190" s="136"/>
      <c r="G190" s="291"/>
      <c r="H190" s="291"/>
    </row>
    <row r="191" spans="4:8" ht="18.75" customHeight="1">
      <c r="D191" s="167"/>
      <c r="E191" s="217"/>
      <c r="F191" s="136"/>
      <c r="G191" s="291"/>
      <c r="H191" s="291"/>
    </row>
    <row r="192" spans="4:8" ht="18.75" customHeight="1">
      <c r="D192" s="167"/>
      <c r="E192" s="217"/>
      <c r="F192" s="136"/>
      <c r="G192" s="291"/>
      <c r="H192" s="291"/>
    </row>
    <row r="193" spans="4:8" ht="18.75" customHeight="1">
      <c r="D193" s="167"/>
      <c r="E193" s="217"/>
      <c r="F193" s="136"/>
      <c r="G193" s="291"/>
      <c r="H193" s="291"/>
    </row>
    <row r="194" spans="4:8" ht="18.75" customHeight="1">
      <c r="D194" s="167"/>
      <c r="E194" s="217"/>
      <c r="F194" s="136"/>
      <c r="G194" s="291"/>
      <c r="H194" s="291"/>
    </row>
    <row r="195" spans="4:8" ht="18.75" customHeight="1">
      <c r="D195" s="167"/>
      <c r="E195" s="217"/>
      <c r="F195" s="136"/>
      <c r="G195" s="291"/>
      <c r="H195" s="291"/>
    </row>
    <row r="196" spans="4:8" ht="18.75" customHeight="1">
      <c r="D196" s="167"/>
      <c r="E196" s="217"/>
      <c r="F196" s="136"/>
      <c r="G196" s="291"/>
      <c r="H196" s="291"/>
    </row>
    <row r="197" spans="4:8" ht="18.75" customHeight="1">
      <c r="D197" s="167"/>
      <c r="E197" s="217"/>
      <c r="F197" s="136"/>
      <c r="G197" s="291"/>
      <c r="H197" s="291"/>
    </row>
    <row r="198" spans="4:8" ht="18.75" customHeight="1">
      <c r="D198" s="167"/>
      <c r="E198" s="217"/>
      <c r="F198" s="136"/>
      <c r="G198" s="291"/>
      <c r="H198" s="291"/>
    </row>
    <row r="199" spans="4:8" ht="18.75" customHeight="1">
      <c r="D199" s="167"/>
      <c r="E199" s="217"/>
      <c r="F199" s="136"/>
      <c r="G199" s="291"/>
      <c r="H199" s="291"/>
    </row>
    <row r="200" spans="4:8" ht="18.75" customHeight="1">
      <c r="D200" s="167"/>
      <c r="E200" s="217"/>
      <c r="F200" s="136"/>
      <c r="G200" s="291"/>
      <c r="H200" s="291"/>
    </row>
    <row r="201" spans="4:8" ht="18.75" customHeight="1">
      <c r="D201" s="167"/>
      <c r="E201" s="217"/>
      <c r="F201" s="136"/>
      <c r="G201" s="291"/>
      <c r="H201" s="291"/>
    </row>
    <row r="202" spans="4:8" ht="18.75" customHeight="1">
      <c r="D202" s="167"/>
      <c r="E202" s="217"/>
      <c r="F202" s="136"/>
      <c r="G202" s="291"/>
      <c r="H202" s="291"/>
    </row>
    <row r="203" spans="4:8" ht="18.75" customHeight="1">
      <c r="D203" s="167"/>
      <c r="E203" s="217"/>
      <c r="F203" s="136"/>
      <c r="G203" s="291"/>
      <c r="H203" s="291"/>
    </row>
    <row r="204" spans="4:8" ht="18.75" customHeight="1">
      <c r="D204" s="167"/>
      <c r="E204" s="217"/>
      <c r="F204" s="136"/>
      <c r="G204" s="291"/>
      <c r="H204" s="291"/>
    </row>
    <row r="205" spans="4:8" ht="18.75" customHeight="1">
      <c r="D205" s="167"/>
      <c r="E205" s="217"/>
      <c r="F205" s="136"/>
      <c r="G205" s="291"/>
      <c r="H205" s="291"/>
    </row>
    <row r="206" spans="4:6" ht="18.75" customHeight="1">
      <c r="D206" s="167"/>
      <c r="E206" s="217"/>
      <c r="F206" s="136"/>
    </row>
    <row r="207" spans="4:6" ht="18.75" customHeight="1">
      <c r="D207" s="167"/>
      <c r="E207" s="217"/>
      <c r="F207" s="136"/>
    </row>
    <row r="208" spans="4:6" ht="18.75" customHeight="1">
      <c r="D208" s="167"/>
      <c r="E208" s="217"/>
      <c r="F208" s="136"/>
    </row>
    <row r="209" spans="4:6" ht="18.75" customHeight="1">
      <c r="D209" s="167"/>
      <c r="E209" s="217"/>
      <c r="F209" s="136"/>
    </row>
    <row r="210" spans="4:6" ht="18.75" customHeight="1">
      <c r="D210" s="167"/>
      <c r="E210" s="217"/>
      <c r="F210" s="136"/>
    </row>
    <row r="211" spans="4:6" ht="18.75" customHeight="1">
      <c r="D211" s="167"/>
      <c r="E211" s="217"/>
      <c r="F211" s="136"/>
    </row>
    <row r="212" spans="4:6" ht="18.75" customHeight="1">
      <c r="D212" s="167"/>
      <c r="E212" s="217"/>
      <c r="F212" s="136"/>
    </row>
    <row r="213" spans="4:6" ht="18.75" customHeight="1">
      <c r="D213" s="167"/>
      <c r="E213" s="217"/>
      <c r="F213" s="136"/>
    </row>
    <row r="214" spans="4:6" ht="18.75" customHeight="1">
      <c r="D214" s="167"/>
      <c r="E214" s="217"/>
      <c r="F214" s="136"/>
    </row>
    <row r="215" spans="4:6" ht="18.75" customHeight="1">
      <c r="D215" s="167"/>
      <c r="E215" s="217"/>
      <c r="F215" s="136"/>
    </row>
    <row r="216" spans="4:6" ht="18.75" customHeight="1">
      <c r="D216" s="167"/>
      <c r="E216" s="217"/>
      <c r="F216" s="136"/>
    </row>
    <row r="217" spans="4:6" ht="18.75" customHeight="1">
      <c r="D217" s="167"/>
      <c r="E217" s="217"/>
      <c r="F217" s="136"/>
    </row>
    <row r="218" spans="4:6" ht="18.75" customHeight="1">
      <c r="D218" s="167"/>
      <c r="E218" s="217"/>
      <c r="F218" s="136"/>
    </row>
    <row r="219" spans="4:6" ht="18.75" customHeight="1">
      <c r="D219" s="167"/>
      <c r="E219" s="217"/>
      <c r="F219" s="136"/>
    </row>
    <row r="220" spans="4:6" ht="18.75" customHeight="1">
      <c r="D220" s="167"/>
      <c r="E220" s="217"/>
      <c r="F220" s="136"/>
    </row>
    <row r="221" spans="4:6" ht="18.75" customHeight="1">
      <c r="D221" s="167"/>
      <c r="E221" s="217"/>
      <c r="F221" s="136"/>
    </row>
    <row r="222" spans="4:6" ht="18.75" customHeight="1">
      <c r="D222" s="167"/>
      <c r="E222" s="217"/>
      <c r="F222" s="136"/>
    </row>
    <row r="223" spans="4:6" ht="18.75" customHeight="1">
      <c r="D223" s="167"/>
      <c r="E223" s="217"/>
      <c r="F223" s="136"/>
    </row>
    <row r="224" spans="4:6" ht="18.75" customHeight="1">
      <c r="D224" s="167"/>
      <c r="E224" s="217"/>
      <c r="F224" s="136"/>
    </row>
    <row r="225" spans="4:6" ht="18.75" customHeight="1">
      <c r="D225" s="167"/>
      <c r="E225" s="217"/>
      <c r="F225" s="136"/>
    </row>
    <row r="226" spans="4:6" ht="18.75" customHeight="1">
      <c r="D226" s="167"/>
      <c r="E226" s="217"/>
      <c r="F226" s="136"/>
    </row>
    <row r="227" spans="4:6" ht="18.75" customHeight="1">
      <c r="D227" s="167"/>
      <c r="E227" s="217"/>
      <c r="F227" s="136"/>
    </row>
    <row r="228" spans="4:6" ht="18.75" customHeight="1">
      <c r="D228" s="167"/>
      <c r="E228" s="217"/>
      <c r="F228" s="136"/>
    </row>
    <row r="229" spans="4:6" ht="18.75" customHeight="1">
      <c r="D229" s="167"/>
      <c r="E229" s="217"/>
      <c r="F229" s="136"/>
    </row>
    <row r="230" spans="4:6" ht="18.75" customHeight="1">
      <c r="D230" s="167"/>
      <c r="E230" s="217"/>
      <c r="F230" s="136"/>
    </row>
    <row r="231" spans="4:6" ht="18.75" customHeight="1">
      <c r="D231" s="167"/>
      <c r="E231" s="217"/>
      <c r="F231" s="136"/>
    </row>
    <row r="232" spans="4:6" ht="18.75" customHeight="1">
      <c r="D232" s="167"/>
      <c r="E232" s="217"/>
      <c r="F232" s="136"/>
    </row>
    <row r="233" spans="4:6" ht="18.75" customHeight="1">
      <c r="D233" s="167"/>
      <c r="E233" s="217"/>
      <c r="F233" s="136"/>
    </row>
    <row r="234" spans="4:6" ht="18.75" customHeight="1">
      <c r="D234" s="167"/>
      <c r="E234" s="217"/>
      <c r="F234" s="136"/>
    </row>
    <row r="235" spans="4:6" ht="18.75" customHeight="1">
      <c r="D235" s="167"/>
      <c r="E235" s="217"/>
      <c r="F235" s="136"/>
    </row>
    <row r="236" spans="4:6" ht="18.75" customHeight="1">
      <c r="D236" s="167"/>
      <c r="E236" s="217"/>
      <c r="F236" s="136"/>
    </row>
    <row r="237" spans="4:6" ht="18.75" customHeight="1">
      <c r="D237" s="167"/>
      <c r="E237" s="217"/>
      <c r="F237" s="136"/>
    </row>
    <row r="238" spans="4:6" ht="18.75" customHeight="1">
      <c r="D238" s="167"/>
      <c r="E238" s="217"/>
      <c r="F238" s="136"/>
    </row>
    <row r="239" spans="4:6" ht="18.75" customHeight="1">
      <c r="D239" s="167"/>
      <c r="E239" s="217"/>
      <c r="F239" s="136"/>
    </row>
    <row r="240" spans="4:6" ht="18.75" customHeight="1">
      <c r="D240" s="167"/>
      <c r="E240" s="217"/>
      <c r="F240" s="136"/>
    </row>
    <row r="241" spans="4:6" ht="18.75" customHeight="1">
      <c r="D241" s="167"/>
      <c r="E241" s="217"/>
      <c r="F241" s="136"/>
    </row>
    <row r="242" spans="4:6" ht="18.75" customHeight="1">
      <c r="D242" s="167"/>
      <c r="E242" s="217"/>
      <c r="F242" s="136"/>
    </row>
    <row r="243" spans="4:6" ht="18.75" customHeight="1">
      <c r="D243" s="167"/>
      <c r="E243" s="217"/>
      <c r="F243" s="136"/>
    </row>
    <row r="244" spans="4:6" ht="18.75" customHeight="1">
      <c r="D244" s="167"/>
      <c r="E244" s="217"/>
      <c r="F244" s="136"/>
    </row>
    <row r="245" spans="4:6" ht="18.75" customHeight="1">
      <c r="D245" s="167"/>
      <c r="E245" s="217"/>
      <c r="F245" s="136"/>
    </row>
    <row r="246" spans="4:6" ht="18.75" customHeight="1">
      <c r="D246" s="167"/>
      <c r="E246" s="217"/>
      <c r="F246" s="136"/>
    </row>
    <row r="247" spans="4:6" ht="18.75" customHeight="1">
      <c r="D247" s="167"/>
      <c r="E247" s="217"/>
      <c r="F247" s="136"/>
    </row>
    <row r="248" spans="4:6" ht="18.75" customHeight="1">
      <c r="D248" s="167"/>
      <c r="E248" s="217"/>
      <c r="F248" s="136"/>
    </row>
    <row r="249" spans="4:6" ht="18.75" customHeight="1">
      <c r="D249" s="167"/>
      <c r="E249" s="217"/>
      <c r="F249" s="136"/>
    </row>
    <row r="250" spans="4:6" ht="18.75" customHeight="1">
      <c r="D250" s="167"/>
      <c r="E250" s="217"/>
      <c r="F250" s="136"/>
    </row>
    <row r="251" spans="4:6" ht="18.75" customHeight="1">
      <c r="D251" s="167"/>
      <c r="E251" s="217"/>
      <c r="F251" s="136"/>
    </row>
    <row r="252" spans="4:6" ht="18.75" customHeight="1">
      <c r="D252" s="167"/>
      <c r="E252" s="217"/>
      <c r="F252" s="136"/>
    </row>
    <row r="253" spans="4:6" ht="18.75" customHeight="1">
      <c r="D253" s="167"/>
      <c r="E253" s="217"/>
      <c r="F253" s="136"/>
    </row>
    <row r="254" spans="4:6" ht="18.75" customHeight="1">
      <c r="D254" s="167"/>
      <c r="E254" s="217"/>
      <c r="F254" s="136"/>
    </row>
    <row r="255" spans="4:6" ht="18.75" customHeight="1">
      <c r="D255" s="167"/>
      <c r="E255" s="217"/>
      <c r="F255" s="136"/>
    </row>
    <row r="256" spans="4:6" ht="18" customHeight="1">
      <c r="D256" s="167"/>
      <c r="E256" s="217"/>
      <c r="F256" s="136"/>
    </row>
    <row r="257" spans="4:6" ht="18.75" customHeight="1">
      <c r="D257" s="167"/>
      <c r="E257" s="217"/>
      <c r="F257" s="136"/>
    </row>
    <row r="258" spans="4:6" ht="18.75" customHeight="1">
      <c r="D258" s="167"/>
      <c r="E258" s="217"/>
      <c r="F258" s="136"/>
    </row>
    <row r="259" spans="4:6" ht="18.75" customHeight="1">
      <c r="D259" s="167"/>
      <c r="E259" s="217"/>
      <c r="F259" s="136"/>
    </row>
    <row r="260" spans="4:6" ht="18.75" customHeight="1">
      <c r="D260" s="167"/>
      <c r="F260" s="136"/>
    </row>
    <row r="261" spans="4:6" ht="18.75" customHeight="1">
      <c r="D261" s="167"/>
      <c r="F261" s="136"/>
    </row>
    <row r="262" spans="4:6" ht="18.75" customHeight="1">
      <c r="D262" s="167"/>
      <c r="F262" s="136"/>
    </row>
    <row r="263" spans="4:6" ht="18.75" customHeight="1">
      <c r="D263" s="167"/>
      <c r="F263" s="136"/>
    </row>
    <row r="264" spans="4:6" ht="18.75" customHeight="1">
      <c r="D264" s="167"/>
      <c r="F264" s="136"/>
    </row>
    <row r="265" spans="4:6" ht="18.75" customHeight="1">
      <c r="D265" s="167"/>
      <c r="F265" s="136"/>
    </row>
    <row r="266" spans="4:6" ht="18.75" customHeight="1">
      <c r="D266" s="167"/>
      <c r="F266" s="136"/>
    </row>
    <row r="267" spans="4:6" ht="18.75" customHeight="1">
      <c r="D267" s="167"/>
      <c r="F267" s="136"/>
    </row>
    <row r="268" spans="4:6" ht="18.75" customHeight="1">
      <c r="D268" s="167"/>
      <c r="F268" s="136"/>
    </row>
    <row r="269" spans="4:6" ht="18.75" customHeight="1">
      <c r="D269" s="167"/>
      <c r="F269" s="136"/>
    </row>
    <row r="270" spans="4:6" ht="18.75" customHeight="1">
      <c r="D270" s="167"/>
      <c r="F270" s="136"/>
    </row>
    <row r="271" spans="4:6" ht="18.75" customHeight="1">
      <c r="D271" s="167"/>
      <c r="F271" s="136"/>
    </row>
    <row r="272" spans="4:6" ht="18.75" customHeight="1">
      <c r="D272" s="167"/>
      <c r="F272" s="136"/>
    </row>
    <row r="273" spans="4:6" ht="18.75" customHeight="1">
      <c r="D273" s="167"/>
      <c r="F273" s="136"/>
    </row>
    <row r="274" spans="4:6" ht="18.75" customHeight="1">
      <c r="D274" s="167"/>
      <c r="F274" s="136"/>
    </row>
    <row r="275" spans="4:6" ht="18.75" customHeight="1">
      <c r="D275" s="167"/>
      <c r="F275" s="136"/>
    </row>
    <row r="276" ht="18.75" customHeight="1">
      <c r="D276" s="167"/>
    </row>
    <row r="277" ht="18.75" customHeight="1">
      <c r="D277" s="167"/>
    </row>
    <row r="278" ht="18.75" customHeight="1">
      <c r="D278" s="167"/>
    </row>
    <row r="279" ht="18.75" customHeight="1">
      <c r="D279" s="167"/>
    </row>
    <row r="280" ht="18.75" customHeight="1">
      <c r="D280" s="167"/>
    </row>
    <row r="281" ht="18.75" customHeight="1">
      <c r="D281" s="167"/>
    </row>
    <row r="282" ht="18.75" customHeight="1">
      <c r="D282" s="167"/>
    </row>
    <row r="283" ht="18.75" customHeight="1">
      <c r="D283" s="167"/>
    </row>
    <row r="284" ht="18.75" customHeight="1">
      <c r="D284" s="167"/>
    </row>
    <row r="285" ht="18.75" customHeight="1">
      <c r="D285" s="167"/>
    </row>
    <row r="286" ht="18.75" customHeight="1">
      <c r="D286" s="167"/>
    </row>
    <row r="287" ht="18.75" customHeight="1">
      <c r="D287" s="167"/>
    </row>
    <row r="288" ht="18.75" customHeight="1">
      <c r="D288" s="167"/>
    </row>
    <row r="289" ht="18.75" customHeight="1">
      <c r="D289" s="167"/>
    </row>
    <row r="290" ht="18.75" customHeight="1">
      <c r="D290" s="167"/>
    </row>
    <row r="291" ht="18.75" customHeight="1">
      <c r="D291" s="167"/>
    </row>
    <row r="292" ht="18.75" customHeight="1">
      <c r="D292" s="167"/>
    </row>
    <row r="293" ht="18.75" customHeight="1">
      <c r="D293" s="167"/>
    </row>
    <row r="294" ht="18.75" customHeight="1">
      <c r="D294" s="167"/>
    </row>
    <row r="295" ht="18.75" customHeight="1">
      <c r="D295" s="167"/>
    </row>
    <row r="296" ht="18.75" customHeight="1">
      <c r="D296" s="167"/>
    </row>
    <row r="297" ht="18.75" customHeight="1">
      <c r="D297" s="167"/>
    </row>
    <row r="298" ht="18.75" customHeight="1">
      <c r="D298" s="167"/>
    </row>
    <row r="299" ht="18.75" customHeight="1">
      <c r="D299" s="167"/>
    </row>
    <row r="300" ht="18.75" customHeight="1">
      <c r="D300" s="167"/>
    </row>
    <row r="301" ht="18.75" customHeight="1">
      <c r="D301" s="167"/>
    </row>
    <row r="302" ht="18.75" customHeight="1">
      <c r="D302" s="167"/>
    </row>
    <row r="303" ht="18.75" customHeight="1">
      <c r="D303" s="167"/>
    </row>
    <row r="304" ht="18.75" customHeight="1">
      <c r="D304" s="167"/>
    </row>
    <row r="305" ht="18.75" customHeight="1">
      <c r="D305" s="167"/>
    </row>
    <row r="306" ht="18.75" customHeight="1">
      <c r="D306" s="167"/>
    </row>
    <row r="307" ht="18.75" customHeight="1">
      <c r="D307" s="167"/>
    </row>
    <row r="308" ht="18.75" customHeight="1">
      <c r="D308" s="167"/>
    </row>
    <row r="309" ht="18.75" customHeight="1">
      <c r="D309" s="167"/>
    </row>
    <row r="310" ht="18.75" customHeight="1">
      <c r="D310" s="167"/>
    </row>
    <row r="311" ht="18.75" customHeight="1">
      <c r="D311" s="167"/>
    </row>
    <row r="312" ht="18.75" customHeight="1">
      <c r="D312" s="167"/>
    </row>
    <row r="313" ht="18.75" customHeight="1">
      <c r="D313" s="167"/>
    </row>
    <row r="314" ht="18.75" customHeight="1">
      <c r="D314" s="167"/>
    </row>
    <row r="315" ht="18.75" customHeight="1">
      <c r="D315" s="167"/>
    </row>
    <row r="316" ht="18.75" customHeight="1">
      <c r="D316" s="167"/>
    </row>
    <row r="317" ht="18.75" customHeight="1">
      <c r="D317" s="167"/>
    </row>
    <row r="318" ht="18.75" customHeight="1">
      <c r="D318" s="167"/>
    </row>
    <row r="319" ht="18.75" customHeight="1">
      <c r="D319" s="167"/>
    </row>
    <row r="320" ht="18.75" customHeight="1">
      <c r="D320" s="167"/>
    </row>
    <row r="321" ht="18.75" customHeight="1">
      <c r="D321" s="167"/>
    </row>
    <row r="322" ht="18.75" customHeight="1">
      <c r="D322" s="167"/>
    </row>
    <row r="323" ht="18.75" customHeight="1">
      <c r="D323" s="167"/>
    </row>
    <row r="324" ht="18.75" customHeight="1">
      <c r="D324" s="167"/>
    </row>
    <row r="325" ht="18.75" customHeight="1">
      <c r="D325" s="167"/>
    </row>
    <row r="326" ht="18.75" customHeight="1">
      <c r="D326" s="167"/>
    </row>
    <row r="327" ht="18.75" customHeight="1">
      <c r="D327" s="167"/>
    </row>
    <row r="328" ht="18.75" customHeight="1">
      <c r="D328" s="167"/>
    </row>
    <row r="329" ht="18.75" customHeight="1">
      <c r="D329" s="167"/>
    </row>
    <row r="330" ht="18.75" customHeight="1">
      <c r="D330" s="167"/>
    </row>
    <row r="331" ht="18.75" customHeight="1">
      <c r="D331" s="167"/>
    </row>
    <row r="332" ht="18.75" customHeight="1">
      <c r="D332" s="167"/>
    </row>
    <row r="333" ht="18.75" customHeight="1">
      <c r="D333" s="167"/>
    </row>
    <row r="334" ht="18.75" customHeight="1">
      <c r="D334" s="167"/>
    </row>
    <row r="335" ht="18.75" customHeight="1">
      <c r="D335" s="167"/>
    </row>
    <row r="336" ht="18.75" customHeight="1">
      <c r="D336" s="167"/>
    </row>
    <row r="337" ht="18.75" customHeight="1">
      <c r="D337" s="167"/>
    </row>
    <row r="338" ht="18.75" customHeight="1">
      <c r="D338" s="167"/>
    </row>
    <row r="339" ht="18.75" customHeight="1">
      <c r="D339" s="167"/>
    </row>
    <row r="340" ht="18.75" customHeight="1">
      <c r="D340" s="167"/>
    </row>
    <row r="341" ht="18.75" customHeight="1">
      <c r="D341" s="167"/>
    </row>
    <row r="342" ht="18.75" customHeight="1">
      <c r="D342" s="167"/>
    </row>
    <row r="343" ht="18.75" customHeight="1">
      <c r="D343" s="167"/>
    </row>
    <row r="344" ht="18.75" customHeight="1">
      <c r="D344" s="167"/>
    </row>
    <row r="345" ht="18.75" customHeight="1">
      <c r="D345" s="167"/>
    </row>
    <row r="346" ht="18.75" customHeight="1">
      <c r="D346" s="167"/>
    </row>
    <row r="347" ht="18.75" customHeight="1">
      <c r="D347" s="167"/>
    </row>
    <row r="348" ht="18.75" customHeight="1">
      <c r="D348" s="167"/>
    </row>
    <row r="349" ht="18.75" customHeight="1">
      <c r="D349" s="167"/>
    </row>
    <row r="350" ht="18.75" customHeight="1">
      <c r="D350" s="167"/>
    </row>
    <row r="351" ht="18.75" customHeight="1">
      <c r="D351" s="167"/>
    </row>
    <row r="352" ht="18.75" customHeight="1">
      <c r="D352" s="167"/>
    </row>
    <row r="353" ht="18.75" customHeight="1">
      <c r="D353" s="167"/>
    </row>
    <row r="354" ht="18.75" customHeight="1">
      <c r="D354" s="167"/>
    </row>
    <row r="355" ht="18.75" customHeight="1">
      <c r="D355" s="167"/>
    </row>
    <row r="356" ht="18.75" customHeight="1">
      <c r="D356" s="167"/>
    </row>
    <row r="357" ht="18.75" customHeight="1">
      <c r="D357" s="167"/>
    </row>
    <row r="358" ht="18.75" customHeight="1">
      <c r="D358" s="167"/>
    </row>
    <row r="359" ht="18.75" customHeight="1">
      <c r="D359" s="167"/>
    </row>
    <row r="360" ht="18.75" customHeight="1">
      <c r="D360" s="167"/>
    </row>
    <row r="361" ht="18.75" customHeight="1">
      <c r="D361" s="167"/>
    </row>
    <row r="362" ht="18.75" customHeight="1">
      <c r="D362" s="167"/>
    </row>
    <row r="363" ht="18.75" customHeight="1">
      <c r="D363" s="167"/>
    </row>
    <row r="364" ht="18.75" customHeight="1">
      <c r="D364" s="167"/>
    </row>
    <row r="365" ht="18.75" customHeight="1">
      <c r="D365" s="167"/>
    </row>
    <row r="366" ht="18.75" customHeight="1">
      <c r="D366" s="167"/>
    </row>
    <row r="367" ht="18.75" customHeight="1">
      <c r="D367" s="167"/>
    </row>
    <row r="368" ht="18.75" customHeight="1">
      <c r="D368" s="167"/>
    </row>
    <row r="369" ht="18.75" customHeight="1">
      <c r="D369" s="167"/>
    </row>
    <row r="370" ht="18.75" customHeight="1">
      <c r="D370" s="167"/>
    </row>
    <row r="371" ht="18.75" customHeight="1">
      <c r="D371" s="167"/>
    </row>
    <row r="372" ht="18.75" customHeight="1">
      <c r="D372" s="167"/>
    </row>
    <row r="373" ht="18.75" customHeight="1">
      <c r="D373" s="167"/>
    </row>
    <row r="374" ht="18.75" customHeight="1">
      <c r="D374" s="167"/>
    </row>
    <row r="375" ht="18.75" customHeight="1">
      <c r="D375" s="167"/>
    </row>
    <row r="376" ht="18.75" customHeight="1">
      <c r="D376" s="167"/>
    </row>
    <row r="377" ht="18.75" customHeight="1">
      <c r="D377" s="167"/>
    </row>
    <row r="378" ht="18.75" customHeight="1">
      <c r="D378" s="167"/>
    </row>
    <row r="379" ht="18.75" customHeight="1">
      <c r="D379" s="167"/>
    </row>
    <row r="380" ht="18.75" customHeight="1">
      <c r="D380" s="167"/>
    </row>
    <row r="381" ht="18.75" customHeight="1">
      <c r="D381" s="167"/>
    </row>
    <row r="382" ht="18.75" customHeight="1">
      <c r="D382" s="167"/>
    </row>
    <row r="383" ht="18.75" customHeight="1">
      <c r="D383" s="167"/>
    </row>
    <row r="384" ht="18.75" customHeight="1">
      <c r="D384" s="167"/>
    </row>
    <row r="385" ht="18.75" customHeight="1">
      <c r="D385" s="167"/>
    </row>
    <row r="386" ht="18.75" customHeight="1">
      <c r="D386" s="167"/>
    </row>
    <row r="387" ht="18.75" customHeight="1">
      <c r="D387" s="167"/>
    </row>
    <row r="388" ht="18.75" customHeight="1">
      <c r="D388" s="167"/>
    </row>
    <row r="389" ht="18.75" customHeight="1">
      <c r="D389" s="167"/>
    </row>
    <row r="390" ht="18.75" customHeight="1">
      <c r="D390" s="167"/>
    </row>
    <row r="391" ht="18.75" customHeight="1">
      <c r="D391" s="167"/>
    </row>
    <row r="392" ht="18.75" customHeight="1">
      <c r="D392" s="167"/>
    </row>
    <row r="393" ht="18.75" customHeight="1">
      <c r="D393" s="167"/>
    </row>
    <row r="394" ht="18.75" customHeight="1">
      <c r="D394" s="167"/>
    </row>
    <row r="395" ht="18.75" customHeight="1">
      <c r="D395" s="167"/>
    </row>
    <row r="396" ht="18.75" customHeight="1">
      <c r="D396" s="167"/>
    </row>
    <row r="397" ht="18.75" customHeight="1">
      <c r="D397" s="167"/>
    </row>
    <row r="398" ht="18.75" customHeight="1">
      <c r="D398" s="167"/>
    </row>
    <row r="399" ht="18.75" customHeight="1">
      <c r="D399" s="167"/>
    </row>
    <row r="400" ht="18.75" customHeight="1">
      <c r="D400" s="167"/>
    </row>
    <row r="401" ht="18.75" customHeight="1">
      <c r="D401" s="167"/>
    </row>
    <row r="402" ht="18.75" customHeight="1">
      <c r="D402" s="167"/>
    </row>
    <row r="403" ht="18.75" customHeight="1">
      <c r="D403" s="167"/>
    </row>
    <row r="404" ht="18.75" customHeight="1">
      <c r="D404" s="167"/>
    </row>
    <row r="405" ht="18.75" customHeight="1">
      <c r="D405" s="167"/>
    </row>
    <row r="406" ht="18.75" customHeight="1">
      <c r="D406" s="167"/>
    </row>
    <row r="407" ht="18.75" customHeight="1">
      <c r="D407" s="167"/>
    </row>
    <row r="408" ht="18.75" customHeight="1">
      <c r="D408" s="167"/>
    </row>
    <row r="409" ht="18.75" customHeight="1">
      <c r="D409" s="167"/>
    </row>
    <row r="410" ht="18.75" customHeight="1">
      <c r="D410" s="167"/>
    </row>
    <row r="411" ht="18.75" customHeight="1">
      <c r="D411" s="167"/>
    </row>
    <row r="412" ht="18.75" customHeight="1">
      <c r="D412" s="167"/>
    </row>
    <row r="413" ht="18.75" customHeight="1">
      <c r="D413" s="167"/>
    </row>
    <row r="414" ht="18.75" customHeight="1">
      <c r="D414" s="167"/>
    </row>
    <row r="415" ht="18.75" customHeight="1">
      <c r="D415" s="167"/>
    </row>
    <row r="416" ht="18.75" customHeight="1">
      <c r="D416" s="167"/>
    </row>
    <row r="417" ht="18.75" customHeight="1">
      <c r="D417" s="167"/>
    </row>
    <row r="418" ht="18.75" customHeight="1">
      <c r="D418" s="167"/>
    </row>
    <row r="419" ht="18.75" customHeight="1">
      <c r="D419" s="167"/>
    </row>
    <row r="420" ht="18.75" customHeight="1">
      <c r="D420" s="167"/>
    </row>
    <row r="421" ht="18.75" customHeight="1">
      <c r="D421" s="167"/>
    </row>
    <row r="422" ht="18.75" customHeight="1">
      <c r="D422" s="167"/>
    </row>
    <row r="423" ht="18.75" customHeight="1">
      <c r="D423" s="167"/>
    </row>
    <row r="424" ht="18.75" customHeight="1">
      <c r="D424" s="167"/>
    </row>
    <row r="425" ht="18.75" customHeight="1">
      <c r="D425" s="167"/>
    </row>
    <row r="426" ht="18.75" customHeight="1">
      <c r="D426" s="167"/>
    </row>
    <row r="427" ht="18.75" customHeight="1">
      <c r="D427" s="167"/>
    </row>
    <row r="428" ht="18.75" customHeight="1">
      <c r="D428" s="167"/>
    </row>
    <row r="429" ht="18.75" customHeight="1">
      <c r="D429" s="167"/>
    </row>
    <row r="430" ht="18.75" customHeight="1">
      <c r="D430" s="167"/>
    </row>
    <row r="431" ht="18.75" customHeight="1">
      <c r="D431" s="167"/>
    </row>
    <row r="432" ht="18.75" customHeight="1">
      <c r="D432" s="167"/>
    </row>
    <row r="433" ht="18.75" customHeight="1">
      <c r="D433" s="167"/>
    </row>
    <row r="434" ht="18.75" customHeight="1">
      <c r="D434" s="167"/>
    </row>
    <row r="435" ht="18.75" customHeight="1">
      <c r="D435" s="167"/>
    </row>
    <row r="436" ht="18.75" customHeight="1">
      <c r="D436" s="167"/>
    </row>
    <row r="437" ht="18.75" customHeight="1">
      <c r="D437" s="167"/>
    </row>
    <row r="438" ht="18.75" customHeight="1">
      <c r="D438" s="167"/>
    </row>
    <row r="439" ht="18.75" customHeight="1">
      <c r="D439" s="167"/>
    </row>
    <row r="440" ht="18.75" customHeight="1">
      <c r="D440" s="167"/>
    </row>
    <row r="441" ht="18.75" customHeight="1">
      <c r="D441" s="167"/>
    </row>
    <row r="442" ht="18.75" customHeight="1">
      <c r="D442" s="167"/>
    </row>
    <row r="443" ht="18.75" customHeight="1">
      <c r="D443" s="167"/>
    </row>
    <row r="444" ht="18.75" customHeight="1">
      <c r="D444" s="167"/>
    </row>
    <row r="445" ht="18.75" customHeight="1">
      <c r="D445" s="167"/>
    </row>
    <row r="446" ht="18.75" customHeight="1">
      <c r="D446" s="167"/>
    </row>
    <row r="447" ht="18.75" customHeight="1">
      <c r="D447" s="167"/>
    </row>
    <row r="448" ht="18.75" customHeight="1">
      <c r="D448" s="167"/>
    </row>
    <row r="449" ht="18.75" customHeight="1">
      <c r="D449" s="167"/>
    </row>
    <row r="450" ht="18.75" customHeight="1">
      <c r="D450" s="167"/>
    </row>
    <row r="451" ht="18.75" customHeight="1">
      <c r="D451" s="167"/>
    </row>
    <row r="452" ht="18.75" customHeight="1">
      <c r="D452" s="167"/>
    </row>
    <row r="453" ht="18.75" customHeight="1">
      <c r="D453" s="167"/>
    </row>
    <row r="454" ht="18.75" customHeight="1">
      <c r="D454" s="167"/>
    </row>
    <row r="455" ht="18.75" customHeight="1">
      <c r="D455" s="167"/>
    </row>
    <row r="456" ht="18.75" customHeight="1">
      <c r="D456" s="167"/>
    </row>
    <row r="457" ht="18.75" customHeight="1">
      <c r="D457" s="167"/>
    </row>
    <row r="458" ht="18.75" customHeight="1">
      <c r="D458" s="167"/>
    </row>
    <row r="459" ht="18.75" customHeight="1">
      <c r="D459" s="167"/>
    </row>
    <row r="460" ht="18.75" customHeight="1">
      <c r="D460" s="167"/>
    </row>
    <row r="461" ht="18.75" customHeight="1">
      <c r="D461" s="167"/>
    </row>
    <row r="462" ht="18.75" customHeight="1">
      <c r="D462" s="167"/>
    </row>
    <row r="463" ht="18.75" customHeight="1">
      <c r="D463" s="167"/>
    </row>
    <row r="464" ht="18.75" customHeight="1">
      <c r="D464" s="167"/>
    </row>
    <row r="465" ht="18.75" customHeight="1">
      <c r="D465" s="167"/>
    </row>
    <row r="466" ht="18.75" customHeight="1">
      <c r="D466" s="167"/>
    </row>
    <row r="467" ht="18.75" customHeight="1">
      <c r="D467" s="167"/>
    </row>
    <row r="468" ht="18.75" customHeight="1">
      <c r="D468" s="167"/>
    </row>
    <row r="469" ht="18.75" customHeight="1">
      <c r="D469" s="167"/>
    </row>
    <row r="470" ht="18.75" customHeight="1">
      <c r="D470" s="167"/>
    </row>
    <row r="471" ht="18.75" customHeight="1">
      <c r="D471" s="167"/>
    </row>
    <row r="472" ht="18.75" customHeight="1">
      <c r="D472" s="167"/>
    </row>
    <row r="473" ht="18.75" customHeight="1">
      <c r="D473" s="167"/>
    </row>
    <row r="474" ht="18.75" customHeight="1">
      <c r="D474" s="167"/>
    </row>
    <row r="475" ht="18.75" customHeight="1">
      <c r="D475" s="167"/>
    </row>
    <row r="476" ht="18.75" customHeight="1">
      <c r="D476" s="167"/>
    </row>
    <row r="477" ht="18.75" customHeight="1">
      <c r="D477" s="167"/>
    </row>
    <row r="478" ht="18.75" customHeight="1">
      <c r="D478" s="167"/>
    </row>
    <row r="479" ht="18.75" customHeight="1">
      <c r="D479" s="167"/>
    </row>
    <row r="480" ht="18.75" customHeight="1">
      <c r="D480" s="167"/>
    </row>
    <row r="481" ht="18.75" customHeight="1">
      <c r="D481" s="167"/>
    </row>
    <row r="482" ht="18.75" customHeight="1">
      <c r="D482" s="167"/>
    </row>
    <row r="483" ht="18.75" customHeight="1">
      <c r="D483" s="167"/>
    </row>
    <row r="484" ht="18.75" customHeight="1">
      <c r="D484" s="167"/>
    </row>
    <row r="485" ht="18.75" customHeight="1">
      <c r="D485" s="167"/>
    </row>
    <row r="486" ht="18.75" customHeight="1">
      <c r="D486" s="167"/>
    </row>
    <row r="487" ht="18.75" customHeight="1">
      <c r="D487" s="167"/>
    </row>
    <row r="488" ht="18.75" customHeight="1">
      <c r="D488" s="167"/>
    </row>
    <row r="489" ht="18.75" customHeight="1">
      <c r="D489" s="167"/>
    </row>
    <row r="490" ht="18.75" customHeight="1">
      <c r="D490" s="167"/>
    </row>
    <row r="491" ht="18.75" customHeight="1">
      <c r="D491" s="167"/>
    </row>
    <row r="492" ht="18.75" customHeight="1">
      <c r="D492" s="167"/>
    </row>
    <row r="493" ht="18.75" customHeight="1">
      <c r="D493" s="167"/>
    </row>
    <row r="494" ht="18.75" customHeight="1">
      <c r="D494" s="167"/>
    </row>
    <row r="495" ht="18.75" customHeight="1">
      <c r="D495" s="167"/>
    </row>
    <row r="496" ht="18.75" customHeight="1">
      <c r="D496" s="167"/>
    </row>
    <row r="497" ht="18.75" customHeight="1">
      <c r="D497" s="167"/>
    </row>
    <row r="498" ht="18.75" customHeight="1">
      <c r="D498" s="167"/>
    </row>
    <row r="499" ht="18.75" customHeight="1">
      <c r="D499" s="167"/>
    </row>
    <row r="500" ht="18.75" customHeight="1">
      <c r="D500" s="167"/>
    </row>
    <row r="501" ht="18.75" customHeight="1">
      <c r="D501" s="167"/>
    </row>
    <row r="502" ht="18.75" customHeight="1">
      <c r="D502" s="167"/>
    </row>
    <row r="503" ht="18.75" customHeight="1">
      <c r="D503" s="167"/>
    </row>
    <row r="504" ht="18.75" customHeight="1">
      <c r="D504" s="167"/>
    </row>
    <row r="505" ht="18.75" customHeight="1">
      <c r="D505" s="167"/>
    </row>
    <row r="506" ht="18.75" customHeight="1">
      <c r="D506" s="167"/>
    </row>
    <row r="507" ht="18.75" customHeight="1">
      <c r="D507" s="167"/>
    </row>
    <row r="508" ht="18.75" customHeight="1">
      <c r="D508" s="167"/>
    </row>
    <row r="509" ht="18.75" customHeight="1">
      <c r="D509" s="167"/>
    </row>
    <row r="510" ht="18.75" customHeight="1">
      <c r="D510" s="167"/>
    </row>
    <row r="511" ht="18.75" customHeight="1">
      <c r="D511" s="167"/>
    </row>
    <row r="512" ht="18.75" customHeight="1">
      <c r="D512" s="167"/>
    </row>
    <row r="513" ht="18.75" customHeight="1">
      <c r="D513" s="167"/>
    </row>
    <row r="514" ht="18.75" customHeight="1">
      <c r="D514" s="167"/>
    </row>
    <row r="515" ht="18.75" customHeight="1">
      <c r="D515" s="167"/>
    </row>
    <row r="516" ht="18.75" customHeight="1">
      <c r="D516" s="167"/>
    </row>
    <row r="517" ht="18.75" customHeight="1">
      <c r="D517" s="167"/>
    </row>
    <row r="518" ht="18.75" customHeight="1">
      <c r="D518" s="167"/>
    </row>
    <row r="519" ht="18.75" customHeight="1">
      <c r="D519" s="167"/>
    </row>
    <row r="520" ht="18.75" customHeight="1">
      <c r="D520" s="167"/>
    </row>
    <row r="521" ht="18.75" customHeight="1">
      <c r="D521" s="167"/>
    </row>
    <row r="522" ht="18.75" customHeight="1">
      <c r="D522" s="167"/>
    </row>
    <row r="523" ht="18.75" customHeight="1">
      <c r="D523" s="167"/>
    </row>
    <row r="524" ht="18.75" customHeight="1">
      <c r="D524" s="167"/>
    </row>
    <row r="525" ht="18.75" customHeight="1">
      <c r="D525" s="167"/>
    </row>
    <row r="526" ht="18.75" customHeight="1">
      <c r="D526" s="167"/>
    </row>
    <row r="527" ht="18.75" customHeight="1">
      <c r="D527" s="167"/>
    </row>
    <row r="528" ht="18.75" customHeight="1">
      <c r="D528" s="167"/>
    </row>
    <row r="529" ht="18.75" customHeight="1">
      <c r="D529" s="167"/>
    </row>
    <row r="530" ht="18.75" customHeight="1">
      <c r="D530" s="167"/>
    </row>
    <row r="531" ht="18.75" customHeight="1">
      <c r="D531" s="167"/>
    </row>
    <row r="532" ht="18.75" customHeight="1">
      <c r="D532" s="167"/>
    </row>
    <row r="533" ht="18.75" customHeight="1">
      <c r="D533" s="167"/>
    </row>
    <row r="534" ht="18.75" customHeight="1">
      <c r="D534" s="167"/>
    </row>
    <row r="535" ht="18.75" customHeight="1">
      <c r="D535" s="167"/>
    </row>
    <row r="536" ht="18.75" customHeight="1">
      <c r="D536" s="167"/>
    </row>
    <row r="537" ht="18.75" customHeight="1">
      <c r="D537" s="167"/>
    </row>
    <row r="538" ht="18.75" customHeight="1">
      <c r="D538" s="167"/>
    </row>
    <row r="539" ht="18.75" customHeight="1">
      <c r="D539" s="167"/>
    </row>
    <row r="540" ht="18.75" customHeight="1">
      <c r="D540" s="167"/>
    </row>
    <row r="541" ht="18.75" customHeight="1">
      <c r="D541" s="167"/>
    </row>
    <row r="542" ht="18.75" customHeight="1">
      <c r="D542" s="167"/>
    </row>
    <row r="543" ht="18.75" customHeight="1">
      <c r="D543" s="167"/>
    </row>
    <row r="544" ht="18.75" customHeight="1">
      <c r="D544" s="167"/>
    </row>
    <row r="545" ht="18.75" customHeight="1">
      <c r="D545" s="167"/>
    </row>
    <row r="546" ht="18.75" customHeight="1">
      <c r="D546" s="167"/>
    </row>
    <row r="547" ht="18.75" customHeight="1">
      <c r="D547" s="167"/>
    </row>
    <row r="548" ht="18.75" customHeight="1">
      <c r="D548" s="167"/>
    </row>
    <row r="549" ht="18.75" customHeight="1">
      <c r="D549" s="167"/>
    </row>
    <row r="550" ht="18.75" customHeight="1">
      <c r="D550" s="167"/>
    </row>
    <row r="551" ht="18.75" customHeight="1">
      <c r="D551" s="167"/>
    </row>
    <row r="552" ht="18.75" customHeight="1">
      <c r="D552" s="167"/>
    </row>
    <row r="553" ht="18.75" customHeight="1">
      <c r="D553" s="167"/>
    </row>
    <row r="554" ht="18.75" customHeight="1">
      <c r="D554" s="167"/>
    </row>
    <row r="555" ht="18.75" customHeight="1">
      <c r="D555" s="167"/>
    </row>
    <row r="556" ht="18.75" customHeight="1">
      <c r="D556" s="167"/>
    </row>
    <row r="557" ht="18.75" customHeight="1">
      <c r="D557" s="167"/>
    </row>
    <row r="558" ht="18.75" customHeight="1">
      <c r="D558" s="167"/>
    </row>
    <row r="559" ht="18.75" customHeight="1">
      <c r="D559" s="167"/>
    </row>
    <row r="560" ht="18.75" customHeight="1">
      <c r="D560" s="167"/>
    </row>
    <row r="561" ht="18.75" customHeight="1">
      <c r="D561" s="167"/>
    </row>
    <row r="562" ht="18.75" customHeight="1">
      <c r="D562" s="167"/>
    </row>
    <row r="563" ht="18.75" customHeight="1">
      <c r="D563" s="167"/>
    </row>
    <row r="564" ht="18.75" customHeight="1">
      <c r="D564" s="167"/>
    </row>
    <row r="565" ht="18.75" customHeight="1">
      <c r="D565" s="167"/>
    </row>
    <row r="566" ht="18.75" customHeight="1">
      <c r="D566" s="167"/>
    </row>
    <row r="567" ht="18.75" customHeight="1">
      <c r="D567" s="167"/>
    </row>
    <row r="568" ht="18.75" customHeight="1">
      <c r="D568" s="167"/>
    </row>
    <row r="569" ht="18.75" customHeight="1">
      <c r="D569" s="167"/>
    </row>
    <row r="570" ht="18.75" customHeight="1">
      <c r="D570" s="167"/>
    </row>
    <row r="571" ht="18.75" customHeight="1">
      <c r="D571" s="167"/>
    </row>
    <row r="572" ht="18.75" customHeight="1">
      <c r="D572" s="167"/>
    </row>
    <row r="573" ht="18.75" customHeight="1">
      <c r="D573" s="167"/>
    </row>
    <row r="574" ht="18.75" customHeight="1">
      <c r="D574" s="167"/>
    </row>
    <row r="575" ht="18.75" customHeight="1">
      <c r="D575" s="167"/>
    </row>
    <row r="576" ht="18.75" customHeight="1">
      <c r="D576" s="167"/>
    </row>
    <row r="577" ht="18.75" customHeight="1">
      <c r="D577" s="167"/>
    </row>
    <row r="578" ht="18.75" customHeight="1">
      <c r="D578" s="167"/>
    </row>
    <row r="579" ht="18.75" customHeight="1">
      <c r="D579" s="167"/>
    </row>
    <row r="580" ht="18.75" customHeight="1">
      <c r="D580" s="167"/>
    </row>
    <row r="581" ht="18.75" customHeight="1">
      <c r="D581" s="167"/>
    </row>
    <row r="582" ht="18.75" customHeight="1">
      <c r="D582" s="167"/>
    </row>
    <row r="583" ht="18.75" customHeight="1">
      <c r="D583" s="167"/>
    </row>
    <row r="584" ht="18.75" customHeight="1">
      <c r="D584" s="167"/>
    </row>
    <row r="585" ht="18.75" customHeight="1">
      <c r="D585" s="167"/>
    </row>
    <row r="586" ht="18.75" customHeight="1">
      <c r="D586" s="167"/>
    </row>
    <row r="587" ht="18.75" customHeight="1">
      <c r="D587" s="167"/>
    </row>
    <row r="588" ht="18.75" customHeight="1">
      <c r="D588" s="167"/>
    </row>
    <row r="589" ht="18.75" customHeight="1">
      <c r="D589" s="167"/>
    </row>
    <row r="590" ht="18.75" customHeight="1">
      <c r="D590" s="167"/>
    </row>
    <row r="591" ht="18.75" customHeight="1">
      <c r="D591" s="167"/>
    </row>
    <row r="592" ht="18.75" customHeight="1">
      <c r="D592" s="167"/>
    </row>
    <row r="593" ht="18.75" customHeight="1">
      <c r="D593" s="167"/>
    </row>
    <row r="594" ht="18.75" customHeight="1">
      <c r="D594" s="167"/>
    </row>
    <row r="595" ht="18.75" customHeight="1">
      <c r="D595" s="167"/>
    </row>
    <row r="596" ht="18.75" customHeight="1">
      <c r="D596" s="167"/>
    </row>
    <row r="597" ht="18.75" customHeight="1">
      <c r="D597" s="167"/>
    </row>
    <row r="598" ht="18.75" customHeight="1">
      <c r="D598" s="167"/>
    </row>
    <row r="599" ht="18.75" customHeight="1">
      <c r="D599" s="167"/>
    </row>
    <row r="600" ht="18.75" customHeight="1">
      <c r="D600" s="167"/>
    </row>
    <row r="601" ht="18.75" customHeight="1">
      <c r="D601" s="167"/>
    </row>
    <row r="602" ht="18.75" customHeight="1">
      <c r="D602" s="167"/>
    </row>
    <row r="603" ht="18.75" customHeight="1">
      <c r="D603" s="167"/>
    </row>
    <row r="604" ht="18.75" customHeight="1">
      <c r="D604" s="167"/>
    </row>
    <row r="605" ht="18.75" customHeight="1">
      <c r="D605" s="167"/>
    </row>
    <row r="606" ht="18.75" customHeight="1">
      <c r="D606" s="167"/>
    </row>
    <row r="607" ht="18.75" customHeight="1">
      <c r="D607" s="167"/>
    </row>
    <row r="608" ht="18.75" customHeight="1">
      <c r="D608" s="167"/>
    </row>
    <row r="609" ht="18.75" customHeight="1">
      <c r="D609" s="167"/>
    </row>
    <row r="610" ht="18.75" customHeight="1">
      <c r="D610" s="167"/>
    </row>
    <row r="611" ht="18.75" customHeight="1">
      <c r="D611" s="167"/>
    </row>
    <row r="612" ht="18.75" customHeight="1">
      <c r="D612" s="167"/>
    </row>
    <row r="613" ht="18.75" customHeight="1">
      <c r="D613" s="167"/>
    </row>
    <row r="614" ht="18.75" customHeight="1">
      <c r="D614" s="167"/>
    </row>
    <row r="615" ht="18.75" customHeight="1">
      <c r="D615" s="167"/>
    </row>
    <row r="616" ht="18.75" customHeight="1">
      <c r="D616" s="167"/>
    </row>
    <row r="617" ht="18.75" customHeight="1">
      <c r="D617" s="167"/>
    </row>
    <row r="618" ht="18.75" customHeight="1">
      <c r="D618" s="167"/>
    </row>
    <row r="619" ht="18.75" customHeight="1">
      <c r="D619" s="167"/>
    </row>
    <row r="620" ht="18.75" customHeight="1">
      <c r="D620" s="167"/>
    </row>
    <row r="621" ht="18.75" customHeight="1">
      <c r="D621" s="167"/>
    </row>
    <row r="622" ht="18.75" customHeight="1">
      <c r="D622" s="167"/>
    </row>
    <row r="623" ht="18.75" customHeight="1">
      <c r="D623" s="167"/>
    </row>
    <row r="624" ht="18.75" customHeight="1">
      <c r="D624" s="167"/>
    </row>
    <row r="625" ht="18.75" customHeight="1">
      <c r="D625" s="167"/>
    </row>
    <row r="626" ht="18.75" customHeight="1">
      <c r="D626" s="167"/>
    </row>
    <row r="627" ht="18.75" customHeight="1">
      <c r="D627" s="167"/>
    </row>
    <row r="628" ht="18.75" customHeight="1">
      <c r="D628" s="167"/>
    </row>
    <row r="629" ht="18.75" customHeight="1">
      <c r="D629" s="167"/>
    </row>
    <row r="630" ht="18.75" customHeight="1">
      <c r="D630" s="167"/>
    </row>
    <row r="631" ht="18.75" customHeight="1">
      <c r="D631" s="167"/>
    </row>
    <row r="632" ht="18.75" customHeight="1">
      <c r="D632" s="167"/>
    </row>
    <row r="633" ht="18.75" customHeight="1">
      <c r="D633" s="167"/>
    </row>
    <row r="634" ht="18.75" customHeight="1">
      <c r="D634" s="167"/>
    </row>
    <row r="635" ht="18.75" customHeight="1">
      <c r="D635" s="167"/>
    </row>
    <row r="636" ht="18.75" customHeight="1">
      <c r="D636" s="167"/>
    </row>
    <row r="637" ht="18.75" customHeight="1">
      <c r="D637" s="167"/>
    </row>
    <row r="638" ht="18.75" customHeight="1">
      <c r="D638" s="167"/>
    </row>
    <row r="639" ht="18.75" customHeight="1">
      <c r="D639" s="167"/>
    </row>
    <row r="640" ht="18.75" customHeight="1">
      <c r="D640" s="167"/>
    </row>
    <row r="641" ht="18.75" customHeight="1">
      <c r="D641" s="167"/>
    </row>
    <row r="642" ht="18.75" customHeight="1">
      <c r="D642" s="167"/>
    </row>
    <row r="643" ht="18.75" customHeight="1">
      <c r="D643" s="167"/>
    </row>
    <row r="644" ht="18.75" customHeight="1">
      <c r="D644" s="167"/>
    </row>
    <row r="645" ht="18.75" customHeight="1">
      <c r="D645" s="167"/>
    </row>
    <row r="646" ht="18.75" customHeight="1">
      <c r="D646" s="167"/>
    </row>
    <row r="647" ht="18.75" customHeight="1">
      <c r="D647" s="167"/>
    </row>
    <row r="648" ht="18.75" customHeight="1">
      <c r="D648" s="167"/>
    </row>
    <row r="649" ht="18.75" customHeight="1">
      <c r="D649" s="167"/>
    </row>
    <row r="650" ht="18.75" customHeight="1">
      <c r="D650" s="167"/>
    </row>
    <row r="651" ht="18.75" customHeight="1">
      <c r="D651" s="167"/>
    </row>
    <row r="652" ht="18.75" customHeight="1">
      <c r="D652" s="167"/>
    </row>
    <row r="653" ht="18.75" customHeight="1">
      <c r="D653" s="167"/>
    </row>
    <row r="654" ht="18.75" customHeight="1">
      <c r="D654" s="167"/>
    </row>
    <row r="655" ht="18.75" customHeight="1">
      <c r="D655" s="167"/>
    </row>
    <row r="656" ht="18.75" customHeight="1">
      <c r="D656" s="167"/>
    </row>
    <row r="657" ht="18.75" customHeight="1">
      <c r="D657" s="167"/>
    </row>
    <row r="658" ht="18.75" customHeight="1">
      <c r="D658" s="167"/>
    </row>
    <row r="659" ht="18.75" customHeight="1">
      <c r="D659" s="167"/>
    </row>
    <row r="660" ht="18.75" customHeight="1">
      <c r="D660" s="167"/>
    </row>
    <row r="661" ht="18.75" customHeight="1">
      <c r="D661" s="167"/>
    </row>
    <row r="662" ht="18.75" customHeight="1">
      <c r="D662" s="167"/>
    </row>
    <row r="663" ht="18.75" customHeight="1">
      <c r="D663" s="167"/>
    </row>
    <row r="664" ht="18.75" customHeight="1">
      <c r="D664" s="167"/>
    </row>
    <row r="665" ht="18.75" customHeight="1">
      <c r="D665" s="167"/>
    </row>
    <row r="666" ht="18.75" customHeight="1">
      <c r="D666" s="167"/>
    </row>
    <row r="667" ht="18.75" customHeight="1">
      <c r="D667" s="167"/>
    </row>
    <row r="668" ht="18.75" customHeight="1">
      <c r="D668" s="167"/>
    </row>
    <row r="669" ht="18.75" customHeight="1">
      <c r="D669" s="167"/>
    </row>
    <row r="670" ht="18.75" customHeight="1">
      <c r="D670" s="167"/>
    </row>
    <row r="671" ht="18.75" customHeight="1">
      <c r="D671" s="167"/>
    </row>
    <row r="672" ht="18.75" customHeight="1">
      <c r="D672" s="167"/>
    </row>
    <row r="673" ht="18.75" customHeight="1">
      <c r="D673" s="167"/>
    </row>
    <row r="674" ht="18.75" customHeight="1">
      <c r="D674" s="167"/>
    </row>
    <row r="675" ht="18.75" customHeight="1">
      <c r="D675" s="167"/>
    </row>
    <row r="676" ht="18.75" customHeight="1">
      <c r="D676" s="167"/>
    </row>
    <row r="677" ht="18.75" customHeight="1">
      <c r="D677" s="167"/>
    </row>
    <row r="678" ht="18.75" customHeight="1">
      <c r="D678" s="167"/>
    </row>
    <row r="679" ht="18.75" customHeight="1">
      <c r="D679" s="167"/>
    </row>
    <row r="680" ht="18.75" customHeight="1">
      <c r="D680" s="167"/>
    </row>
    <row r="681" ht="18.75" customHeight="1">
      <c r="D681" s="167"/>
    </row>
    <row r="682" ht="18.75" customHeight="1">
      <c r="D682" s="167"/>
    </row>
    <row r="683" ht="18.75" customHeight="1">
      <c r="D683" s="167"/>
    </row>
    <row r="684" ht="18.75" customHeight="1">
      <c r="D684" s="167"/>
    </row>
    <row r="685" ht="18.75" customHeight="1">
      <c r="D685" s="167"/>
    </row>
    <row r="686" ht="18.75" customHeight="1">
      <c r="D686" s="167"/>
    </row>
    <row r="687" ht="18.75" customHeight="1">
      <c r="D687" s="167"/>
    </row>
    <row r="688" ht="18.75" customHeight="1">
      <c r="D688" s="167"/>
    </row>
    <row r="689" ht="18.75" customHeight="1">
      <c r="D689" s="167"/>
    </row>
    <row r="690" ht="18.75" customHeight="1">
      <c r="D690" s="167"/>
    </row>
    <row r="691" ht="18.75" customHeight="1">
      <c r="D691" s="167"/>
    </row>
    <row r="692" ht="18.75" customHeight="1">
      <c r="D692" s="167"/>
    </row>
    <row r="693" ht="18.75" customHeight="1">
      <c r="D693" s="167"/>
    </row>
    <row r="694" ht="18.75" customHeight="1">
      <c r="D694" s="167"/>
    </row>
    <row r="695" ht="18.75" customHeight="1">
      <c r="D695" s="167"/>
    </row>
    <row r="696" ht="18.75" customHeight="1">
      <c r="D696" s="167"/>
    </row>
    <row r="697" ht="18.75" customHeight="1">
      <c r="D697" s="167"/>
    </row>
    <row r="698" ht="18.75" customHeight="1">
      <c r="D698" s="167"/>
    </row>
    <row r="699" ht="18.75" customHeight="1">
      <c r="D699" s="167"/>
    </row>
    <row r="700" ht="18.75" customHeight="1">
      <c r="D700" s="167"/>
    </row>
    <row r="701" ht="18.75" customHeight="1">
      <c r="D701" s="167"/>
    </row>
    <row r="702" ht="18.75" customHeight="1">
      <c r="D702" s="167"/>
    </row>
    <row r="703" ht="18.75" customHeight="1">
      <c r="D703" s="167"/>
    </row>
    <row r="704" ht="18.75" customHeight="1">
      <c r="D704" s="167"/>
    </row>
    <row r="705" ht="18.75" customHeight="1">
      <c r="D705" s="167"/>
    </row>
    <row r="706" ht="18.75" customHeight="1">
      <c r="D706" s="167"/>
    </row>
    <row r="707" ht="18.75" customHeight="1">
      <c r="D707" s="167"/>
    </row>
    <row r="708" ht="18.75" customHeight="1">
      <c r="D708" s="167"/>
    </row>
    <row r="709" ht="18.75" customHeight="1">
      <c r="D709" s="167"/>
    </row>
    <row r="710" ht="18.75" customHeight="1">
      <c r="D710" s="167"/>
    </row>
    <row r="711" ht="18.75" customHeight="1">
      <c r="D711" s="167"/>
    </row>
    <row r="712" ht="18.75" customHeight="1">
      <c r="D712" s="167"/>
    </row>
    <row r="713" ht="18.75" customHeight="1">
      <c r="D713" s="167"/>
    </row>
    <row r="714" ht="18.75" customHeight="1">
      <c r="D714" s="167"/>
    </row>
    <row r="715" ht="18.75" customHeight="1">
      <c r="D715" s="167"/>
    </row>
    <row r="716" ht="18.75" customHeight="1">
      <c r="D716" s="167"/>
    </row>
    <row r="717" ht="18.75" customHeight="1">
      <c r="D717" s="167"/>
    </row>
    <row r="718" ht="18.75" customHeight="1">
      <c r="D718" s="167"/>
    </row>
    <row r="719" ht="18.75" customHeight="1">
      <c r="D719" s="167"/>
    </row>
    <row r="720" ht="18.75" customHeight="1">
      <c r="D720" s="167"/>
    </row>
    <row r="721" ht="18.75" customHeight="1">
      <c r="D721" s="167"/>
    </row>
    <row r="722" ht="18.75" customHeight="1">
      <c r="D722" s="167"/>
    </row>
    <row r="723" ht="18.75" customHeight="1">
      <c r="D723" s="167"/>
    </row>
    <row r="724" ht="18.75" customHeight="1">
      <c r="D724" s="167"/>
    </row>
    <row r="725" ht="18.75" customHeight="1">
      <c r="D725" s="167"/>
    </row>
    <row r="726" ht="18.75" customHeight="1">
      <c r="D726" s="167"/>
    </row>
    <row r="727" ht="18.75" customHeight="1">
      <c r="D727" s="167"/>
    </row>
    <row r="728" ht="18.75" customHeight="1">
      <c r="D728" s="167"/>
    </row>
    <row r="729" ht="18.75" customHeight="1">
      <c r="D729" s="167"/>
    </row>
    <row r="730" ht="18.75" customHeight="1">
      <c r="D730" s="167"/>
    </row>
    <row r="731" ht="18.75" customHeight="1">
      <c r="D731" s="167"/>
    </row>
    <row r="732" ht="18.75" customHeight="1">
      <c r="D732" s="167"/>
    </row>
    <row r="733" ht="18.75" customHeight="1">
      <c r="D733" s="167"/>
    </row>
    <row r="734" ht="18.75" customHeight="1">
      <c r="D734" s="167"/>
    </row>
    <row r="735" ht="18.75" customHeight="1">
      <c r="D735" s="167"/>
    </row>
    <row r="736" ht="18.75" customHeight="1">
      <c r="D736" s="167"/>
    </row>
    <row r="737" ht="18.75" customHeight="1">
      <c r="D737" s="167"/>
    </row>
    <row r="738" ht="18.75" customHeight="1">
      <c r="D738" s="167"/>
    </row>
    <row r="739" ht="18.75" customHeight="1">
      <c r="D739" s="167"/>
    </row>
    <row r="740" ht="18.75" customHeight="1">
      <c r="D740" s="167"/>
    </row>
    <row r="741" ht="18.75" customHeight="1">
      <c r="D741" s="167"/>
    </row>
    <row r="742" ht="18.75" customHeight="1">
      <c r="D742" s="167"/>
    </row>
    <row r="743" ht="18.75" customHeight="1">
      <c r="D743" s="167"/>
    </row>
    <row r="744" ht="18.75" customHeight="1">
      <c r="D744" s="167"/>
    </row>
    <row r="745" ht="18.75" customHeight="1">
      <c r="D745" s="167"/>
    </row>
    <row r="746" ht="18.75" customHeight="1">
      <c r="D746" s="167"/>
    </row>
    <row r="747" ht="18.75" customHeight="1">
      <c r="D747" s="167"/>
    </row>
    <row r="748" ht="18.75" customHeight="1">
      <c r="D748" s="167"/>
    </row>
    <row r="749" ht="18.75" customHeight="1">
      <c r="D749" s="167"/>
    </row>
    <row r="750" ht="18.75" customHeight="1">
      <c r="D750" s="167"/>
    </row>
    <row r="751" ht="18.75" customHeight="1">
      <c r="D751" s="167"/>
    </row>
    <row r="752" ht="18.75" customHeight="1">
      <c r="D752" s="167"/>
    </row>
    <row r="753" ht="18.75" customHeight="1">
      <c r="D753" s="167"/>
    </row>
    <row r="754" ht="18.75" customHeight="1">
      <c r="D754" s="167"/>
    </row>
    <row r="755" ht="18.75" customHeight="1">
      <c r="D755" s="167"/>
    </row>
    <row r="756" ht="18.75" customHeight="1">
      <c r="D756" s="167"/>
    </row>
    <row r="757" ht="18.75" customHeight="1">
      <c r="D757" s="167"/>
    </row>
    <row r="758" ht="18.75" customHeight="1">
      <c r="D758" s="167"/>
    </row>
    <row r="759" ht="18.75" customHeight="1">
      <c r="D759" s="167"/>
    </row>
    <row r="760" ht="18.75" customHeight="1">
      <c r="D760" s="167"/>
    </row>
    <row r="761" ht="18.75" customHeight="1">
      <c r="D761" s="167"/>
    </row>
    <row r="762" ht="18.75" customHeight="1">
      <c r="D762" s="167"/>
    </row>
    <row r="763" ht="18.75" customHeight="1">
      <c r="D763" s="167"/>
    </row>
    <row r="764" ht="18.75" customHeight="1">
      <c r="D764" s="167"/>
    </row>
    <row r="765" ht="18.75" customHeight="1">
      <c r="D765" s="167"/>
    </row>
    <row r="766" ht="18.75" customHeight="1">
      <c r="D766" s="167"/>
    </row>
    <row r="767" ht="18.75" customHeight="1">
      <c r="D767" s="167"/>
    </row>
    <row r="768" ht="18.75" customHeight="1">
      <c r="D768" s="167"/>
    </row>
    <row r="769" ht="18.75" customHeight="1">
      <c r="D769" s="167"/>
    </row>
    <row r="770" ht="18.75" customHeight="1">
      <c r="D770" s="167"/>
    </row>
    <row r="771" ht="18.75" customHeight="1">
      <c r="D771" s="167"/>
    </row>
    <row r="772" ht="18.75" customHeight="1">
      <c r="D772" s="167"/>
    </row>
    <row r="773" ht="18.75" customHeight="1">
      <c r="D773" s="167"/>
    </row>
    <row r="774" ht="18.75" customHeight="1">
      <c r="D774" s="167"/>
    </row>
    <row r="775" ht="18.75" customHeight="1">
      <c r="D775" s="167"/>
    </row>
    <row r="776" ht="18.75" customHeight="1">
      <c r="D776" s="167"/>
    </row>
    <row r="777" ht="18.75" customHeight="1">
      <c r="D777" s="167"/>
    </row>
    <row r="778" ht="18.75" customHeight="1">
      <c r="D778" s="167"/>
    </row>
    <row r="779" ht="18.75" customHeight="1">
      <c r="D779" s="167"/>
    </row>
    <row r="780" ht="18.75" customHeight="1">
      <c r="D780" s="167"/>
    </row>
    <row r="781" ht="18.75" customHeight="1">
      <c r="D781" s="167"/>
    </row>
    <row r="782" ht="18.75" customHeight="1">
      <c r="D782" s="167"/>
    </row>
    <row r="783" ht="18.75" customHeight="1">
      <c r="D783" s="167"/>
    </row>
    <row r="784" ht="18.75" customHeight="1">
      <c r="D784" s="167"/>
    </row>
    <row r="785" ht="18.75" customHeight="1">
      <c r="D785" s="167"/>
    </row>
    <row r="786" ht="18.75" customHeight="1">
      <c r="D786" s="167"/>
    </row>
    <row r="787" ht="18.75" customHeight="1">
      <c r="D787" s="167"/>
    </row>
    <row r="788" ht="18.75" customHeight="1">
      <c r="D788" s="167"/>
    </row>
    <row r="789" ht="18.75" customHeight="1">
      <c r="D789" s="167"/>
    </row>
    <row r="790" ht="18.75" customHeight="1">
      <c r="D790" s="167"/>
    </row>
    <row r="791" ht="18.75" customHeight="1">
      <c r="D791" s="167"/>
    </row>
    <row r="792" ht="18.75" customHeight="1">
      <c r="D792" s="167"/>
    </row>
    <row r="793" ht="18.75" customHeight="1">
      <c r="D793" s="167"/>
    </row>
    <row r="794" ht="18.75" customHeight="1">
      <c r="D794" s="167"/>
    </row>
    <row r="795" ht="18.75" customHeight="1">
      <c r="D795" s="167"/>
    </row>
    <row r="796" ht="18.75" customHeight="1">
      <c r="D796" s="167"/>
    </row>
    <row r="797" ht="18.75" customHeight="1">
      <c r="D797" s="167"/>
    </row>
    <row r="798" ht="18.75" customHeight="1">
      <c r="D798" s="167"/>
    </row>
    <row r="799" ht="18.75" customHeight="1">
      <c r="D799" s="167"/>
    </row>
    <row r="800" ht="18.75" customHeight="1">
      <c r="D800" s="167"/>
    </row>
    <row r="801" ht="18.75" customHeight="1">
      <c r="D801" s="167"/>
    </row>
    <row r="802" ht="18.75" customHeight="1">
      <c r="D802" s="167"/>
    </row>
    <row r="803" ht="18.75" customHeight="1">
      <c r="D803" s="167"/>
    </row>
    <row r="804" ht="18.75" customHeight="1">
      <c r="D804" s="167"/>
    </row>
    <row r="805" ht="18.75" customHeight="1">
      <c r="D805" s="167"/>
    </row>
    <row r="806" ht="18.75" customHeight="1">
      <c r="D806" s="167"/>
    </row>
    <row r="807" ht="18.75" customHeight="1">
      <c r="D807" s="167"/>
    </row>
    <row r="808" ht="18.75" customHeight="1">
      <c r="D808" s="167"/>
    </row>
    <row r="809" ht="18.75" customHeight="1">
      <c r="D809" s="167"/>
    </row>
    <row r="810" ht="18.75" customHeight="1">
      <c r="D810" s="167"/>
    </row>
    <row r="811" ht="18.75" customHeight="1">
      <c r="D811" s="167"/>
    </row>
    <row r="812" ht="18.75" customHeight="1">
      <c r="D812" s="167"/>
    </row>
    <row r="813" ht="18.75" customHeight="1">
      <c r="D813" s="167"/>
    </row>
    <row r="814" ht="18.75" customHeight="1">
      <c r="D814" s="167"/>
    </row>
    <row r="815" ht="18.75" customHeight="1">
      <c r="D815" s="167"/>
    </row>
    <row r="816" ht="18.75" customHeight="1">
      <c r="D816" s="167"/>
    </row>
    <row r="817" ht="18.75" customHeight="1">
      <c r="D817" s="167"/>
    </row>
    <row r="818" ht="18.75" customHeight="1">
      <c r="D818" s="167"/>
    </row>
    <row r="819" ht="18.75" customHeight="1">
      <c r="D819" s="167"/>
    </row>
    <row r="820" ht="18.75" customHeight="1">
      <c r="D820" s="167"/>
    </row>
    <row r="821" ht="18.75" customHeight="1">
      <c r="D821" s="167"/>
    </row>
    <row r="822" ht="18.75" customHeight="1">
      <c r="D822" s="167"/>
    </row>
    <row r="823" ht="18.75" customHeight="1">
      <c r="D823" s="167"/>
    </row>
    <row r="824" ht="18.75" customHeight="1">
      <c r="D824" s="167"/>
    </row>
    <row r="825" ht="18.75" customHeight="1">
      <c r="D825" s="167"/>
    </row>
    <row r="826" ht="18.75" customHeight="1">
      <c r="D826" s="167"/>
    </row>
    <row r="827" ht="18.75" customHeight="1">
      <c r="D827" s="167"/>
    </row>
    <row r="828" ht="18.75" customHeight="1">
      <c r="D828" s="167"/>
    </row>
    <row r="829" ht="18.75" customHeight="1">
      <c r="D829" s="167"/>
    </row>
    <row r="830" ht="18.75" customHeight="1">
      <c r="D830" s="167"/>
    </row>
    <row r="831" ht="18.75" customHeight="1">
      <c r="D831" s="167"/>
    </row>
    <row r="832" ht="18.75" customHeight="1">
      <c r="D832" s="167"/>
    </row>
    <row r="833" ht="18.75" customHeight="1">
      <c r="D833" s="167"/>
    </row>
    <row r="834" ht="18.75" customHeight="1">
      <c r="D834" s="167"/>
    </row>
    <row r="835" ht="18.75" customHeight="1">
      <c r="D835" s="167"/>
    </row>
    <row r="836" ht="18.75" customHeight="1">
      <c r="D836" s="167"/>
    </row>
    <row r="837" ht="18.75" customHeight="1">
      <c r="D837" s="167"/>
    </row>
    <row r="838" ht="18.75" customHeight="1">
      <c r="D838" s="167"/>
    </row>
    <row r="839" ht="18.75" customHeight="1">
      <c r="D839" s="167"/>
    </row>
    <row r="840" ht="18.75" customHeight="1">
      <c r="D840" s="167"/>
    </row>
    <row r="841" ht="18.75" customHeight="1">
      <c r="D841" s="167"/>
    </row>
    <row r="842" ht="18.75" customHeight="1">
      <c r="D842" s="167"/>
    </row>
    <row r="843" ht="18.75" customHeight="1">
      <c r="D843" s="167"/>
    </row>
    <row r="844" ht="18.75" customHeight="1">
      <c r="D844" s="167"/>
    </row>
    <row r="845" ht="18.75" customHeight="1">
      <c r="D845" s="167"/>
    </row>
    <row r="846" ht="18.75" customHeight="1">
      <c r="D846" s="167"/>
    </row>
    <row r="847" ht="18.75" customHeight="1">
      <c r="D847" s="167"/>
    </row>
    <row r="848" ht="18.75" customHeight="1">
      <c r="D848" s="167"/>
    </row>
    <row r="849" ht="18.75" customHeight="1">
      <c r="D849" s="167"/>
    </row>
    <row r="850" ht="18.75" customHeight="1">
      <c r="D850" s="167"/>
    </row>
    <row r="851" ht="18.75" customHeight="1">
      <c r="D851" s="167"/>
    </row>
    <row r="852" ht="18.75" customHeight="1">
      <c r="D852" s="167"/>
    </row>
    <row r="853" ht="18.75" customHeight="1">
      <c r="D853" s="167"/>
    </row>
    <row r="854" ht="18.75" customHeight="1">
      <c r="D854" s="167"/>
    </row>
    <row r="855" ht="18.75" customHeight="1">
      <c r="D855" s="167"/>
    </row>
    <row r="856" ht="18.75" customHeight="1">
      <c r="D856" s="167"/>
    </row>
    <row r="857" ht="18.75" customHeight="1">
      <c r="D857" s="167"/>
    </row>
    <row r="858" ht="18.75" customHeight="1">
      <c r="D858" s="167"/>
    </row>
    <row r="859" ht="18.75" customHeight="1">
      <c r="D859" s="167"/>
    </row>
    <row r="860" ht="18.75" customHeight="1">
      <c r="D860" s="167"/>
    </row>
    <row r="861" ht="18.75" customHeight="1">
      <c r="D861" s="167"/>
    </row>
    <row r="862" ht="18.75" customHeight="1">
      <c r="D862" s="167"/>
    </row>
    <row r="863" ht="18.75" customHeight="1">
      <c r="D863" s="167"/>
    </row>
    <row r="864" ht="18.75" customHeight="1">
      <c r="D864" s="167"/>
    </row>
    <row r="865" ht="18.75" customHeight="1">
      <c r="D865" s="167"/>
    </row>
    <row r="866" ht="18.75" customHeight="1">
      <c r="D866" s="167"/>
    </row>
    <row r="867" ht="18.75" customHeight="1">
      <c r="D867" s="167"/>
    </row>
    <row r="868" ht="18.75" customHeight="1">
      <c r="D868" s="167"/>
    </row>
    <row r="869" ht="18.75" customHeight="1">
      <c r="D869" s="167"/>
    </row>
    <row r="870" ht="18.75" customHeight="1">
      <c r="D870" s="167"/>
    </row>
    <row r="871" ht="18.75" customHeight="1">
      <c r="D871" s="167"/>
    </row>
    <row r="872" ht="18.75" customHeight="1">
      <c r="D872" s="167"/>
    </row>
    <row r="873" ht="18.75" customHeight="1">
      <c r="D873" s="167"/>
    </row>
    <row r="874" ht="18.75" customHeight="1">
      <c r="D874" s="167"/>
    </row>
    <row r="875" ht="18.75" customHeight="1">
      <c r="D875" s="167"/>
    </row>
    <row r="876" ht="18.75" customHeight="1">
      <c r="D876" s="167"/>
    </row>
    <row r="877" ht="18.75" customHeight="1">
      <c r="D877" s="167"/>
    </row>
    <row r="878" ht="18.75" customHeight="1">
      <c r="D878" s="167"/>
    </row>
    <row r="879" ht="18.75" customHeight="1">
      <c r="D879" s="167"/>
    </row>
    <row r="880" ht="18.75" customHeight="1">
      <c r="D880" s="167"/>
    </row>
    <row r="881" ht="18.75" customHeight="1">
      <c r="D881" s="167"/>
    </row>
    <row r="882" ht="18.75" customHeight="1">
      <c r="D882" s="167"/>
    </row>
    <row r="883" ht="18.75" customHeight="1">
      <c r="D883" s="167"/>
    </row>
    <row r="884" ht="18.75" customHeight="1">
      <c r="D884" s="167"/>
    </row>
    <row r="885" ht="18.75" customHeight="1">
      <c r="D885" s="167"/>
    </row>
    <row r="886" ht="18.75" customHeight="1">
      <c r="D886" s="167"/>
    </row>
    <row r="887" ht="18.75" customHeight="1">
      <c r="D887" s="167"/>
    </row>
    <row r="888" ht="18.75" customHeight="1">
      <c r="D888" s="167"/>
    </row>
    <row r="889" ht="18.75" customHeight="1">
      <c r="D889" s="167"/>
    </row>
    <row r="890" ht="18.75" customHeight="1">
      <c r="D890" s="167"/>
    </row>
    <row r="891" ht="18.75" customHeight="1">
      <c r="D891" s="167"/>
    </row>
    <row r="892" ht="18.75" customHeight="1">
      <c r="D892" s="167"/>
    </row>
    <row r="893" ht="18.75" customHeight="1">
      <c r="D893" s="167"/>
    </row>
    <row r="894" ht="18.75" customHeight="1">
      <c r="D894" s="167"/>
    </row>
    <row r="895" ht="18.75" customHeight="1">
      <c r="D895" s="167"/>
    </row>
    <row r="896" ht="18.75" customHeight="1">
      <c r="D896" s="167"/>
    </row>
    <row r="897" ht="18.75" customHeight="1">
      <c r="D897" s="167"/>
    </row>
    <row r="898" ht="18.75" customHeight="1">
      <c r="D898" s="167"/>
    </row>
    <row r="899" ht="18.75" customHeight="1">
      <c r="D899" s="167"/>
    </row>
    <row r="900" ht="18.75" customHeight="1">
      <c r="D900" s="167"/>
    </row>
    <row r="901" ht="18.75" customHeight="1">
      <c r="D901" s="167"/>
    </row>
    <row r="902" ht="18.75" customHeight="1">
      <c r="D902" s="167"/>
    </row>
    <row r="903" ht="18.75" customHeight="1">
      <c r="D903" s="167"/>
    </row>
    <row r="904" ht="18.75" customHeight="1">
      <c r="D904" s="167"/>
    </row>
    <row r="905" ht="18.75" customHeight="1">
      <c r="D905" s="167"/>
    </row>
    <row r="906" ht="18.75" customHeight="1">
      <c r="D906" s="167"/>
    </row>
    <row r="907" ht="18.75" customHeight="1">
      <c r="D907" s="167"/>
    </row>
    <row r="908" ht="18.75" customHeight="1">
      <c r="D908" s="167"/>
    </row>
    <row r="909" ht="18.75" customHeight="1">
      <c r="D909" s="167"/>
    </row>
    <row r="910" ht="18.75" customHeight="1">
      <c r="D910" s="167"/>
    </row>
    <row r="911" ht="18.75" customHeight="1">
      <c r="D911" s="167"/>
    </row>
    <row r="912" ht="18.75" customHeight="1">
      <c r="D912" s="167"/>
    </row>
    <row r="913" ht="18.75" customHeight="1">
      <c r="D913" s="167"/>
    </row>
    <row r="914" ht="18.75" customHeight="1">
      <c r="D914" s="167"/>
    </row>
    <row r="915" ht="18.75" customHeight="1">
      <c r="D915" s="167"/>
    </row>
    <row r="916" ht="18.75" customHeight="1">
      <c r="D916" s="167"/>
    </row>
    <row r="917" ht="18.75" customHeight="1">
      <c r="D917" s="167"/>
    </row>
    <row r="918" ht="18.75" customHeight="1">
      <c r="D918" s="167"/>
    </row>
    <row r="919" ht="18.75" customHeight="1">
      <c r="D919" s="167"/>
    </row>
    <row r="920" ht="18.75" customHeight="1">
      <c r="D920" s="167"/>
    </row>
    <row r="921" ht="18.75" customHeight="1">
      <c r="D921" s="167"/>
    </row>
    <row r="922" ht="18.75" customHeight="1">
      <c r="D922" s="167"/>
    </row>
    <row r="923" ht="18.75" customHeight="1">
      <c r="D923" s="167"/>
    </row>
    <row r="924" ht="18.75" customHeight="1">
      <c r="D924" s="167"/>
    </row>
    <row r="925" ht="18.75" customHeight="1">
      <c r="D925" s="167"/>
    </row>
    <row r="926" ht="18.75" customHeight="1">
      <c r="D926" s="167"/>
    </row>
    <row r="927" ht="18.75" customHeight="1">
      <c r="D927" s="167"/>
    </row>
    <row r="928" ht="18.75" customHeight="1">
      <c r="D928" s="167"/>
    </row>
    <row r="929" ht="18.75" customHeight="1">
      <c r="D929" s="167"/>
    </row>
    <row r="930" ht="18.75" customHeight="1">
      <c r="D930" s="167"/>
    </row>
    <row r="931" ht="18.75" customHeight="1">
      <c r="D931" s="167"/>
    </row>
    <row r="932" ht="18.75" customHeight="1">
      <c r="D932" s="167"/>
    </row>
    <row r="933" ht="18.75" customHeight="1">
      <c r="D933" s="167"/>
    </row>
    <row r="934" ht="18.75" customHeight="1">
      <c r="D934" s="167"/>
    </row>
    <row r="935" ht="18.75" customHeight="1">
      <c r="D935" s="167"/>
    </row>
    <row r="936" ht="18.75" customHeight="1">
      <c r="D936" s="167"/>
    </row>
    <row r="937" ht="18.75" customHeight="1">
      <c r="D937" s="167"/>
    </row>
    <row r="938" ht="18.75" customHeight="1">
      <c r="D938" s="167"/>
    </row>
    <row r="939" ht="18.75" customHeight="1">
      <c r="D939" s="167"/>
    </row>
    <row r="940" ht="18.75" customHeight="1">
      <c r="D940" s="167"/>
    </row>
    <row r="941" ht="18.75" customHeight="1">
      <c r="D941" s="167"/>
    </row>
    <row r="942" ht="18.75" customHeight="1">
      <c r="D942" s="167"/>
    </row>
    <row r="943" ht="18.75" customHeight="1">
      <c r="D943" s="167"/>
    </row>
    <row r="944" ht="18.75" customHeight="1">
      <c r="D944" s="167"/>
    </row>
    <row r="945" ht="18.75" customHeight="1">
      <c r="D945" s="167"/>
    </row>
    <row r="946" ht="18.75" customHeight="1">
      <c r="D946" s="167"/>
    </row>
    <row r="947" ht="18.75" customHeight="1">
      <c r="D947" s="167"/>
    </row>
    <row r="948" ht="18.75" customHeight="1">
      <c r="D948" s="167"/>
    </row>
    <row r="949" ht="18.75" customHeight="1">
      <c r="D949" s="167"/>
    </row>
    <row r="950" ht="18.75" customHeight="1">
      <c r="D950" s="167"/>
    </row>
    <row r="951" ht="18.75" customHeight="1">
      <c r="D951" s="167"/>
    </row>
    <row r="952" ht="18.75" customHeight="1">
      <c r="D952" s="167"/>
    </row>
    <row r="953" ht="18.75" customHeight="1">
      <c r="D953" s="167"/>
    </row>
    <row r="954" ht="18.75" customHeight="1">
      <c r="D954" s="167"/>
    </row>
    <row r="955" ht="18.75" customHeight="1">
      <c r="D955" s="167"/>
    </row>
    <row r="956" ht="18.75" customHeight="1">
      <c r="D956" s="167"/>
    </row>
    <row r="957" ht="18.75" customHeight="1">
      <c r="D957" s="167"/>
    </row>
    <row r="958" ht="18.75" customHeight="1">
      <c r="D958" s="167"/>
    </row>
    <row r="959" ht="18.75" customHeight="1">
      <c r="D959" s="167"/>
    </row>
    <row r="960" ht="18.75" customHeight="1">
      <c r="D960" s="167"/>
    </row>
    <row r="961" ht="18.75" customHeight="1">
      <c r="D961" s="167"/>
    </row>
    <row r="962" ht="18.75" customHeight="1">
      <c r="D962" s="167"/>
    </row>
    <row r="963" ht="18.75" customHeight="1">
      <c r="D963" s="167"/>
    </row>
    <row r="964" ht="18.75" customHeight="1">
      <c r="D964" s="167"/>
    </row>
    <row r="965" ht="18.75" customHeight="1">
      <c r="D965" s="167"/>
    </row>
    <row r="966" ht="18.75" customHeight="1">
      <c r="D966" s="167"/>
    </row>
    <row r="967" ht="18.75" customHeight="1">
      <c r="D967" s="167"/>
    </row>
    <row r="968" ht="18.75" customHeight="1">
      <c r="D968" s="167"/>
    </row>
    <row r="969" ht="18.75" customHeight="1">
      <c r="D969" s="167"/>
    </row>
    <row r="970" ht="18.75" customHeight="1">
      <c r="D970" s="167"/>
    </row>
    <row r="971" ht="18.75" customHeight="1">
      <c r="D971" s="167"/>
    </row>
    <row r="972" ht="18.75" customHeight="1">
      <c r="D972" s="167"/>
    </row>
    <row r="973" ht="18.75" customHeight="1">
      <c r="D973" s="167"/>
    </row>
    <row r="974" ht="18.75" customHeight="1">
      <c r="D974" s="167"/>
    </row>
    <row r="975" ht="18.75" customHeight="1">
      <c r="D975" s="167"/>
    </row>
    <row r="976" ht="18.75" customHeight="1">
      <c r="D976" s="167"/>
    </row>
    <row r="977" ht="18.75" customHeight="1">
      <c r="D977" s="167"/>
    </row>
    <row r="978" ht="18.75" customHeight="1">
      <c r="D978" s="167"/>
    </row>
    <row r="979" ht="18.75" customHeight="1">
      <c r="D979" s="167"/>
    </row>
    <row r="980" ht="18.75" customHeight="1">
      <c r="D980" s="167"/>
    </row>
    <row r="981" ht="18.75" customHeight="1">
      <c r="D981" s="167"/>
    </row>
    <row r="982" ht="18.75" customHeight="1">
      <c r="D982" s="167"/>
    </row>
    <row r="983" ht="18.75" customHeight="1">
      <c r="D983" s="167"/>
    </row>
    <row r="984" ht="18.75" customHeight="1">
      <c r="D984" s="167"/>
    </row>
    <row r="985" ht="18.75" customHeight="1">
      <c r="D985" s="167"/>
    </row>
    <row r="986" ht="18.75" customHeight="1">
      <c r="D986" s="167"/>
    </row>
    <row r="987" ht="18.75" customHeight="1">
      <c r="D987" s="167"/>
    </row>
    <row r="988" ht="18.75" customHeight="1">
      <c r="D988" s="167"/>
    </row>
    <row r="989" ht="18.75" customHeight="1">
      <c r="D989" s="167"/>
    </row>
    <row r="990" ht="18.75" customHeight="1">
      <c r="D990" s="167"/>
    </row>
    <row r="991" ht="18.75" customHeight="1">
      <c r="D991" s="167"/>
    </row>
    <row r="992" ht="18.75" customHeight="1">
      <c r="D992" s="167"/>
    </row>
    <row r="993" ht="18.75" customHeight="1">
      <c r="D993" s="167"/>
    </row>
    <row r="994" ht="18.75" customHeight="1">
      <c r="D994" s="167"/>
    </row>
    <row r="995" ht="18.75" customHeight="1">
      <c r="D995" s="167"/>
    </row>
    <row r="996" ht="18.75" customHeight="1">
      <c r="D996" s="167"/>
    </row>
    <row r="997" ht="18.75" customHeight="1">
      <c r="D997" s="167"/>
    </row>
    <row r="998" ht="18.75" customHeight="1">
      <c r="D998" s="167"/>
    </row>
    <row r="999" ht="18.75" customHeight="1">
      <c r="D999" s="167"/>
    </row>
    <row r="1000" ht="18.75" customHeight="1">
      <c r="D1000" s="167"/>
    </row>
    <row r="1001" ht="18.75" customHeight="1">
      <c r="D1001" s="167"/>
    </row>
    <row r="1002" ht="18.75" customHeight="1">
      <c r="D1002" s="167"/>
    </row>
    <row r="1003" ht="18.75" customHeight="1">
      <c r="D1003" s="167"/>
    </row>
    <row r="1004" ht="18.75" customHeight="1">
      <c r="D1004" s="167"/>
    </row>
    <row r="1005" ht="18.75" customHeight="1">
      <c r="D1005" s="167"/>
    </row>
    <row r="1006" ht="18.75" customHeight="1">
      <c r="D1006" s="167"/>
    </row>
    <row r="1007" ht="18.75" customHeight="1">
      <c r="D1007" s="167"/>
    </row>
    <row r="1008" ht="18.75" customHeight="1">
      <c r="D1008" s="167"/>
    </row>
    <row r="1009" ht="18.75" customHeight="1">
      <c r="D1009" s="167"/>
    </row>
    <row r="1010" ht="18.75" customHeight="1">
      <c r="D1010" s="167"/>
    </row>
    <row r="1011" ht="18.75" customHeight="1">
      <c r="D1011" s="167"/>
    </row>
    <row r="1012" ht="18.75" customHeight="1">
      <c r="D1012" s="167"/>
    </row>
    <row r="1013" ht="18.75" customHeight="1">
      <c r="D1013" s="167"/>
    </row>
    <row r="1014" ht="18.75" customHeight="1">
      <c r="D1014" s="167"/>
    </row>
    <row r="1015" ht="18.75" customHeight="1">
      <c r="D1015" s="167"/>
    </row>
    <row r="1016" ht="18.75" customHeight="1">
      <c r="D1016" s="167"/>
    </row>
    <row r="1017" ht="18.75" customHeight="1">
      <c r="D1017" s="167"/>
    </row>
    <row r="1018" ht="18.75" customHeight="1">
      <c r="D1018" s="167"/>
    </row>
    <row r="1019" ht="18.75" customHeight="1">
      <c r="D1019" s="167"/>
    </row>
    <row r="1020" ht="18.75" customHeight="1">
      <c r="D1020" s="167"/>
    </row>
    <row r="1021" ht="18.75" customHeight="1">
      <c r="D1021" s="167"/>
    </row>
    <row r="1022" ht="18.75" customHeight="1">
      <c r="D1022" s="167"/>
    </row>
    <row r="1023" ht="18.75" customHeight="1">
      <c r="D1023" s="167"/>
    </row>
    <row r="1024" ht="18.75" customHeight="1">
      <c r="D1024" s="167"/>
    </row>
    <row r="1025" ht="18.75" customHeight="1">
      <c r="D1025" s="167"/>
    </row>
    <row r="1026" ht="18.75" customHeight="1">
      <c r="D1026" s="167"/>
    </row>
    <row r="1027" ht="18.75" customHeight="1">
      <c r="D1027" s="167"/>
    </row>
    <row r="1028" ht="18.75" customHeight="1">
      <c r="D1028" s="167"/>
    </row>
    <row r="1029" ht="18.75" customHeight="1">
      <c r="D1029" s="167"/>
    </row>
    <row r="1030" ht="18.75" customHeight="1">
      <c r="D1030" s="167"/>
    </row>
    <row r="1031" ht="18.75" customHeight="1">
      <c r="D1031" s="167"/>
    </row>
    <row r="1032" ht="18.75" customHeight="1">
      <c r="D1032" s="167"/>
    </row>
    <row r="1033" ht="18.75" customHeight="1">
      <c r="D1033" s="167"/>
    </row>
    <row r="1034" ht="18.75" customHeight="1">
      <c r="D1034" s="167"/>
    </row>
    <row r="1035" ht="18.75" customHeight="1">
      <c r="D1035" s="167"/>
    </row>
    <row r="1036" ht="18.75" customHeight="1">
      <c r="D1036" s="167"/>
    </row>
    <row r="1037" ht="18.75" customHeight="1">
      <c r="D1037" s="167"/>
    </row>
    <row r="1038" ht="18.75" customHeight="1">
      <c r="D1038" s="167"/>
    </row>
    <row r="1039" ht="18.75" customHeight="1">
      <c r="D1039" s="167"/>
    </row>
    <row r="1040" ht="18.75" customHeight="1">
      <c r="D1040" s="167"/>
    </row>
    <row r="1041" ht="18.75" customHeight="1">
      <c r="D1041" s="167"/>
    </row>
    <row r="1042" ht="18.75" customHeight="1">
      <c r="D1042" s="167"/>
    </row>
    <row r="1043" ht="18.75" customHeight="1">
      <c r="D1043" s="167"/>
    </row>
    <row r="1044" ht="18.75" customHeight="1">
      <c r="D1044" s="167"/>
    </row>
    <row r="1045" ht="18.75" customHeight="1">
      <c r="D1045" s="167"/>
    </row>
    <row r="1046" ht="18.75" customHeight="1">
      <c r="D1046" s="167"/>
    </row>
    <row r="1047" ht="18.75" customHeight="1">
      <c r="D1047" s="167"/>
    </row>
    <row r="1048" ht="18.75" customHeight="1">
      <c r="D1048" s="167"/>
    </row>
    <row r="1049" ht="18.75" customHeight="1">
      <c r="D1049" s="167"/>
    </row>
    <row r="1050" ht="18.75" customHeight="1">
      <c r="D1050" s="167"/>
    </row>
    <row r="1051" ht="18.75" customHeight="1">
      <c r="D1051" s="167"/>
    </row>
    <row r="1052" ht="18.75" customHeight="1">
      <c r="D1052" s="167"/>
    </row>
    <row r="1053" ht="18.75" customHeight="1">
      <c r="D1053" s="167"/>
    </row>
    <row r="1054" ht="18.75" customHeight="1">
      <c r="D1054" s="167"/>
    </row>
    <row r="1055" ht="18.75" customHeight="1">
      <c r="D1055" s="167"/>
    </row>
    <row r="1056" ht="18.75" customHeight="1">
      <c r="D1056" s="167"/>
    </row>
    <row r="1057" ht="18.75" customHeight="1">
      <c r="D1057" s="167"/>
    </row>
    <row r="1058" ht="18.75" customHeight="1">
      <c r="D1058" s="167"/>
    </row>
    <row r="1059" ht="18.75" customHeight="1">
      <c r="D1059" s="167"/>
    </row>
    <row r="1060" ht="18.75" customHeight="1">
      <c r="D1060" s="167"/>
    </row>
    <row r="1061" ht="18.75" customHeight="1">
      <c r="D1061" s="167"/>
    </row>
    <row r="1062" ht="18.75" customHeight="1">
      <c r="D1062" s="167"/>
    </row>
    <row r="1063" ht="18.75" customHeight="1">
      <c r="D1063" s="167"/>
    </row>
    <row r="1064" ht="18.75" customHeight="1">
      <c r="D1064" s="167"/>
    </row>
    <row r="1065" ht="18.75" customHeight="1">
      <c r="D1065" s="167"/>
    </row>
    <row r="1066" ht="18.75" customHeight="1">
      <c r="D1066" s="167"/>
    </row>
    <row r="1067" ht="18.75" customHeight="1">
      <c r="D1067" s="167"/>
    </row>
    <row r="1068" ht="18.75" customHeight="1">
      <c r="D1068" s="167"/>
    </row>
    <row r="1069" ht="18.75" customHeight="1">
      <c r="D1069" s="167"/>
    </row>
    <row r="1070" ht="18.75" customHeight="1">
      <c r="D1070" s="167"/>
    </row>
    <row r="1071" ht="18.75" customHeight="1">
      <c r="D1071" s="167"/>
    </row>
    <row r="1072" ht="18.75" customHeight="1">
      <c r="D1072" s="167"/>
    </row>
    <row r="1073" ht="18.75" customHeight="1">
      <c r="D1073" s="167"/>
    </row>
    <row r="1074" ht="18.75" customHeight="1">
      <c r="D1074" s="167"/>
    </row>
    <row r="1075" ht="18.75" customHeight="1">
      <c r="D1075" s="167"/>
    </row>
    <row r="1076" ht="18.75" customHeight="1">
      <c r="D1076" s="167"/>
    </row>
    <row r="1077" ht="18.75" customHeight="1">
      <c r="D1077" s="167"/>
    </row>
    <row r="1078" ht="18.75" customHeight="1">
      <c r="D1078" s="167"/>
    </row>
    <row r="1079" ht="18.75" customHeight="1">
      <c r="D1079" s="167"/>
    </row>
    <row r="1080" ht="18.75" customHeight="1">
      <c r="D1080" s="167"/>
    </row>
    <row r="1081" ht="18.75" customHeight="1">
      <c r="D1081" s="167"/>
    </row>
    <row r="1082" ht="18.75" customHeight="1">
      <c r="D1082" s="167"/>
    </row>
    <row r="1083" ht="18.75" customHeight="1">
      <c r="D1083" s="167"/>
    </row>
    <row r="1084" ht="18.75" customHeight="1">
      <c r="D1084" s="167"/>
    </row>
    <row r="1085" ht="18.75" customHeight="1">
      <c r="D1085" s="167"/>
    </row>
    <row r="1086" ht="18.75" customHeight="1">
      <c r="D1086" s="167"/>
    </row>
    <row r="1087" ht="18.75" customHeight="1">
      <c r="D1087" s="167"/>
    </row>
    <row r="1088" ht="18.75" customHeight="1">
      <c r="D1088" s="167"/>
    </row>
    <row r="1089" ht="18.75" customHeight="1">
      <c r="D1089" s="167"/>
    </row>
    <row r="1090" ht="18.75" customHeight="1">
      <c r="D1090" s="167"/>
    </row>
    <row r="1091" ht="18.75" customHeight="1">
      <c r="D1091" s="167"/>
    </row>
    <row r="1092" ht="18.75" customHeight="1">
      <c r="D1092" s="167"/>
    </row>
    <row r="1093" ht="18.75" customHeight="1">
      <c r="D1093" s="167"/>
    </row>
    <row r="1094" ht="18.75" customHeight="1">
      <c r="D1094" s="167"/>
    </row>
    <row r="1095" ht="18.75" customHeight="1">
      <c r="D1095" s="167"/>
    </row>
    <row r="1096" ht="18.75" customHeight="1">
      <c r="D1096" s="167"/>
    </row>
    <row r="1097" ht="18.75" customHeight="1">
      <c r="D1097" s="167"/>
    </row>
    <row r="1098" ht="18.75" customHeight="1">
      <c r="D1098" s="167"/>
    </row>
    <row r="1099" ht="18.75" customHeight="1">
      <c r="D1099" s="167"/>
    </row>
    <row r="1100" ht="18.75" customHeight="1">
      <c r="D1100" s="167"/>
    </row>
    <row r="1101" ht="18.75" customHeight="1">
      <c r="D1101" s="167"/>
    </row>
    <row r="1102" ht="18.75" customHeight="1">
      <c r="D1102" s="167"/>
    </row>
    <row r="1103" ht="18.75" customHeight="1">
      <c r="D1103" s="167"/>
    </row>
    <row r="1104" ht="18.75" customHeight="1">
      <c r="D1104" s="167"/>
    </row>
    <row r="1105" ht="18.75" customHeight="1">
      <c r="D1105" s="167"/>
    </row>
    <row r="1106" ht="18.75" customHeight="1">
      <c r="D1106" s="167"/>
    </row>
    <row r="1107" ht="18.75" customHeight="1">
      <c r="D1107" s="167"/>
    </row>
    <row r="1108" ht="18.75" customHeight="1">
      <c r="D1108" s="167"/>
    </row>
    <row r="1109" ht="18.75" customHeight="1">
      <c r="D1109" s="167"/>
    </row>
    <row r="1110" ht="18.75" customHeight="1">
      <c r="D1110" s="167"/>
    </row>
    <row r="1111" ht="18.75" customHeight="1">
      <c r="D1111" s="167"/>
    </row>
    <row r="1112" ht="18.75" customHeight="1">
      <c r="D1112" s="167"/>
    </row>
    <row r="1113" ht="18.75" customHeight="1">
      <c r="D1113" s="167"/>
    </row>
    <row r="1114" ht="18.75" customHeight="1">
      <c r="D1114" s="167"/>
    </row>
    <row r="1115" ht="18.75" customHeight="1">
      <c r="D1115" s="167"/>
    </row>
    <row r="1116" ht="18.75" customHeight="1">
      <c r="D1116" s="167"/>
    </row>
    <row r="1117" ht="18.75" customHeight="1">
      <c r="D1117" s="167"/>
    </row>
    <row r="1118" ht="18.75" customHeight="1">
      <c r="D1118" s="167"/>
    </row>
    <row r="1119" ht="18.75" customHeight="1">
      <c r="D1119" s="167"/>
    </row>
    <row r="1120" ht="18.75" customHeight="1">
      <c r="D1120" s="167"/>
    </row>
    <row r="1121" ht="18.75" customHeight="1">
      <c r="D1121" s="167"/>
    </row>
    <row r="1122" ht="18.75" customHeight="1">
      <c r="D1122" s="167"/>
    </row>
    <row r="1123" ht="18.75" customHeight="1">
      <c r="D1123" s="167"/>
    </row>
    <row r="1124" ht="18.75" customHeight="1">
      <c r="D1124" s="167"/>
    </row>
    <row r="1125" ht="18.75" customHeight="1">
      <c r="D1125" s="167"/>
    </row>
    <row r="1126" ht="18.75" customHeight="1">
      <c r="D1126" s="167"/>
    </row>
    <row r="1127" ht="18.75" customHeight="1">
      <c r="D1127" s="167"/>
    </row>
    <row r="1128" ht="18.75" customHeight="1">
      <c r="D1128" s="167"/>
    </row>
    <row r="1129" ht="18.75" customHeight="1">
      <c r="D1129" s="167"/>
    </row>
    <row r="1130" ht="18.75" customHeight="1">
      <c r="D1130" s="167"/>
    </row>
    <row r="1131" ht="18.75" customHeight="1">
      <c r="D1131" s="167"/>
    </row>
    <row r="1132" ht="18.75" customHeight="1">
      <c r="D1132" s="167"/>
    </row>
    <row r="1133" ht="18.75" customHeight="1">
      <c r="D1133" s="167"/>
    </row>
    <row r="1134" ht="18.75" customHeight="1">
      <c r="D1134" s="167"/>
    </row>
    <row r="1135" ht="18.75" customHeight="1">
      <c r="D1135" s="167"/>
    </row>
    <row r="1136" ht="18.75" customHeight="1">
      <c r="D1136" s="167"/>
    </row>
    <row r="1137" ht="18.75" customHeight="1">
      <c r="D1137" s="167"/>
    </row>
    <row r="1138" ht="18.75" customHeight="1">
      <c r="D1138" s="167"/>
    </row>
    <row r="1139" ht="18.75" customHeight="1">
      <c r="D1139" s="167"/>
    </row>
    <row r="1140" ht="18.75" customHeight="1">
      <c r="D1140" s="167"/>
    </row>
    <row r="1141" ht="18.75" customHeight="1">
      <c r="D1141" s="167"/>
    </row>
    <row r="1142" ht="18.75" customHeight="1">
      <c r="D1142" s="167"/>
    </row>
    <row r="1143" ht="18.75" customHeight="1">
      <c r="D1143" s="167"/>
    </row>
    <row r="1144" ht="18.75" customHeight="1">
      <c r="D1144" s="167"/>
    </row>
    <row r="1145" ht="18.75" customHeight="1">
      <c r="D1145" s="167"/>
    </row>
    <row r="1146" ht="18.75" customHeight="1">
      <c r="D1146" s="167"/>
    </row>
    <row r="1147" ht="18.75" customHeight="1">
      <c r="D1147" s="167"/>
    </row>
    <row r="1148" ht="18.75" customHeight="1">
      <c r="D1148" s="167"/>
    </row>
    <row r="1149" ht="18.75" customHeight="1">
      <c r="D1149" s="167"/>
    </row>
    <row r="1150" ht="18.75" customHeight="1">
      <c r="D1150" s="167"/>
    </row>
    <row r="1151" ht="18.75" customHeight="1">
      <c r="D1151" s="167"/>
    </row>
    <row r="1152" ht="18.75" customHeight="1">
      <c r="D1152" s="167"/>
    </row>
    <row r="1153" ht="18.75" customHeight="1">
      <c r="D1153" s="167"/>
    </row>
    <row r="1154" ht="18.75" customHeight="1">
      <c r="D1154" s="167"/>
    </row>
    <row r="1155" ht="18.75" customHeight="1">
      <c r="D1155" s="167"/>
    </row>
    <row r="1156" ht="18.75" customHeight="1">
      <c r="D1156" s="167"/>
    </row>
    <row r="1157" ht="18.75" customHeight="1">
      <c r="D1157" s="167"/>
    </row>
    <row r="1158" ht="18.75" customHeight="1">
      <c r="D1158" s="167"/>
    </row>
    <row r="1159" ht="18.75" customHeight="1">
      <c r="D1159" s="167"/>
    </row>
    <row r="1160" ht="18.75" customHeight="1">
      <c r="D1160" s="167"/>
    </row>
    <row r="1161" ht="18.75" customHeight="1">
      <c r="D1161" s="167"/>
    </row>
    <row r="1162" ht="18.75" customHeight="1">
      <c r="D1162" s="167"/>
    </row>
    <row r="1163" ht="18.75" customHeight="1">
      <c r="D1163" s="167"/>
    </row>
    <row r="1164" ht="18.75" customHeight="1">
      <c r="D1164" s="167"/>
    </row>
    <row r="1165" ht="18.75" customHeight="1">
      <c r="D1165" s="167"/>
    </row>
    <row r="1166" ht="18.75" customHeight="1">
      <c r="D1166" s="167"/>
    </row>
    <row r="1167" ht="18.75" customHeight="1">
      <c r="D1167" s="167"/>
    </row>
    <row r="1168" ht="18.75" customHeight="1">
      <c r="D1168" s="167"/>
    </row>
    <row r="1169" ht="18.75" customHeight="1">
      <c r="D1169" s="167"/>
    </row>
    <row r="1170" ht="18.75" customHeight="1">
      <c r="D1170" s="167"/>
    </row>
    <row r="1171" ht="18.75" customHeight="1">
      <c r="D1171" s="167"/>
    </row>
    <row r="1172" ht="18.75" customHeight="1">
      <c r="D1172" s="167"/>
    </row>
    <row r="1173" ht="18.75" customHeight="1">
      <c r="D1173" s="167"/>
    </row>
    <row r="1174" ht="18.75" customHeight="1">
      <c r="D1174" s="167"/>
    </row>
    <row r="1175" ht="18.75" customHeight="1">
      <c r="D1175" s="167"/>
    </row>
    <row r="1176" ht="18.75" customHeight="1">
      <c r="D1176" s="167"/>
    </row>
    <row r="1177" ht="18.75" customHeight="1">
      <c r="D1177" s="167"/>
    </row>
    <row r="1178" ht="18.75" customHeight="1">
      <c r="D1178" s="167"/>
    </row>
    <row r="1179" ht="18.75" customHeight="1">
      <c r="D1179" s="167"/>
    </row>
    <row r="1180" ht="18.75" customHeight="1">
      <c r="D1180" s="167"/>
    </row>
    <row r="1181" ht="18.75" customHeight="1">
      <c r="D1181" s="167"/>
    </row>
    <row r="1182" ht="18.75" customHeight="1">
      <c r="D1182" s="167"/>
    </row>
    <row r="1183" ht="18.75" customHeight="1">
      <c r="D1183" s="167"/>
    </row>
    <row r="1184" ht="18.75" customHeight="1">
      <c r="D1184" s="167"/>
    </row>
    <row r="1185" ht="18.75" customHeight="1">
      <c r="D1185" s="167"/>
    </row>
    <row r="1186" ht="18.75" customHeight="1">
      <c r="D1186" s="167"/>
    </row>
    <row r="1187" ht="18.75" customHeight="1">
      <c r="D1187" s="167"/>
    </row>
    <row r="1188" ht="18.75" customHeight="1">
      <c r="D1188" s="167"/>
    </row>
    <row r="1189" ht="18.75" customHeight="1">
      <c r="D1189" s="167"/>
    </row>
    <row r="1190" ht="18.75" customHeight="1">
      <c r="D1190" s="167"/>
    </row>
    <row r="1191" ht="18.75" customHeight="1">
      <c r="D1191" s="167"/>
    </row>
    <row r="1192" ht="18.75" customHeight="1">
      <c r="D1192" s="167"/>
    </row>
    <row r="1193" ht="18.75" customHeight="1">
      <c r="D1193" s="167"/>
    </row>
    <row r="1194" ht="18.75" customHeight="1">
      <c r="D1194" s="167"/>
    </row>
    <row r="1195" ht="18.75" customHeight="1">
      <c r="D1195" s="167"/>
    </row>
    <row r="1196" ht="18.75" customHeight="1">
      <c r="D1196" s="167"/>
    </row>
    <row r="1197" ht="18.75" customHeight="1">
      <c r="D1197" s="167"/>
    </row>
    <row r="1198" ht="18.75" customHeight="1">
      <c r="D1198" s="167"/>
    </row>
    <row r="1199" ht="18.75" customHeight="1">
      <c r="D1199" s="167"/>
    </row>
    <row r="1200" ht="18.75" customHeight="1">
      <c r="D1200" s="167"/>
    </row>
    <row r="1201" ht="18.75" customHeight="1">
      <c r="D1201" s="167"/>
    </row>
    <row r="1202" ht="18.75" customHeight="1">
      <c r="D1202" s="167"/>
    </row>
    <row r="1203" ht="18.75" customHeight="1">
      <c r="D1203" s="167"/>
    </row>
    <row r="1204" ht="18.75" customHeight="1">
      <c r="D1204" s="167"/>
    </row>
    <row r="1205" ht="18.75" customHeight="1">
      <c r="D1205" s="167"/>
    </row>
    <row r="1206" ht="18.75" customHeight="1">
      <c r="D1206" s="167"/>
    </row>
    <row r="1207" ht="18.75" customHeight="1">
      <c r="D1207" s="167"/>
    </row>
    <row r="1208" ht="18.75" customHeight="1">
      <c r="D1208" s="167"/>
    </row>
    <row r="1209" ht="18.75" customHeight="1">
      <c r="D1209" s="167"/>
    </row>
    <row r="1210" ht="18.75" customHeight="1">
      <c r="D1210" s="167"/>
    </row>
    <row r="1211" ht="18.75" customHeight="1">
      <c r="D1211" s="167"/>
    </row>
    <row r="1212" ht="18.75" customHeight="1">
      <c r="D1212" s="167"/>
    </row>
    <row r="1213" ht="18.75" customHeight="1">
      <c r="D1213" s="167"/>
    </row>
    <row r="1214" ht="18.75" customHeight="1">
      <c r="D1214" s="167"/>
    </row>
    <row r="1215" ht="18.75" customHeight="1">
      <c r="D1215" s="167"/>
    </row>
    <row r="1216" ht="18.75" customHeight="1">
      <c r="D1216" s="167"/>
    </row>
    <row r="1217" ht="18.75" customHeight="1">
      <c r="D1217" s="167"/>
    </row>
    <row r="1218" ht="18.75" customHeight="1">
      <c r="D1218" s="167"/>
    </row>
    <row r="1219" ht="18.75" customHeight="1">
      <c r="D1219" s="167"/>
    </row>
    <row r="1220" ht="18.75" customHeight="1">
      <c r="D1220" s="167"/>
    </row>
    <row r="1221" ht="18.75" customHeight="1">
      <c r="D1221" s="167"/>
    </row>
    <row r="1222" ht="18.75" customHeight="1">
      <c r="D1222" s="167"/>
    </row>
    <row r="1223" ht="18.75" customHeight="1">
      <c r="D1223" s="167"/>
    </row>
    <row r="1224" ht="18.75" customHeight="1">
      <c r="D1224" s="167"/>
    </row>
    <row r="1225" ht="18.75" customHeight="1">
      <c r="D1225" s="167"/>
    </row>
    <row r="1226" ht="18.75" customHeight="1">
      <c r="D1226" s="167"/>
    </row>
    <row r="1227" ht="18.75" customHeight="1">
      <c r="D1227" s="167"/>
    </row>
    <row r="1228" ht="18.75" customHeight="1">
      <c r="D1228" s="167"/>
    </row>
    <row r="1229" ht="18.75" customHeight="1">
      <c r="D1229" s="167"/>
    </row>
    <row r="1230" ht="18.75" customHeight="1">
      <c r="D1230" s="167"/>
    </row>
    <row r="1231" ht="18.75" customHeight="1">
      <c r="D1231" s="167"/>
    </row>
    <row r="1232" ht="18.75" customHeight="1">
      <c r="D1232" s="167"/>
    </row>
    <row r="1233" ht="18.75" customHeight="1">
      <c r="D1233" s="167"/>
    </row>
    <row r="1234" ht="18.75" customHeight="1">
      <c r="D1234" s="167"/>
    </row>
    <row r="1235" ht="18.75" customHeight="1">
      <c r="D1235" s="167"/>
    </row>
    <row r="1236" ht="18.75" customHeight="1">
      <c r="D1236" s="167"/>
    </row>
    <row r="1237" ht="18.75" customHeight="1">
      <c r="D1237" s="167"/>
    </row>
    <row r="1238" ht="18.75" customHeight="1">
      <c r="D1238" s="167"/>
    </row>
    <row r="1239" ht="18.75" customHeight="1">
      <c r="D1239" s="167"/>
    </row>
    <row r="1240" ht="18.75" customHeight="1">
      <c r="D1240" s="167"/>
    </row>
    <row r="1241" ht="18.75" customHeight="1">
      <c r="D1241" s="167"/>
    </row>
    <row r="1242" ht="18.75" customHeight="1">
      <c r="D1242" s="167"/>
    </row>
    <row r="1243" ht="18.75" customHeight="1">
      <c r="D1243" s="167"/>
    </row>
    <row r="1244" ht="18.75" customHeight="1">
      <c r="D1244" s="167"/>
    </row>
    <row r="1245" ht="18.75" customHeight="1">
      <c r="D1245" s="167"/>
    </row>
    <row r="1246" ht="18.75" customHeight="1">
      <c r="D1246" s="167"/>
    </row>
    <row r="1247" ht="18.75" customHeight="1">
      <c r="D1247" s="167"/>
    </row>
    <row r="1248" ht="18.75" customHeight="1">
      <c r="D1248" s="167"/>
    </row>
    <row r="1249" ht="18.75" customHeight="1">
      <c r="D1249" s="167"/>
    </row>
    <row r="1250" ht="18.75" customHeight="1">
      <c r="D1250" s="167"/>
    </row>
    <row r="1251" ht="18.75" customHeight="1">
      <c r="D1251" s="167"/>
    </row>
    <row r="1252" ht="18.75" customHeight="1">
      <c r="D1252" s="167"/>
    </row>
    <row r="1253" ht="18.75" customHeight="1">
      <c r="D1253" s="167"/>
    </row>
    <row r="1254" ht="18.75" customHeight="1">
      <c r="D1254" s="167"/>
    </row>
    <row r="1255" ht="18.75" customHeight="1">
      <c r="D1255" s="167"/>
    </row>
    <row r="1256" ht="18.75" customHeight="1">
      <c r="D1256" s="167"/>
    </row>
    <row r="1257" ht="18.75" customHeight="1">
      <c r="D1257" s="167"/>
    </row>
    <row r="1258" ht="18.75" customHeight="1">
      <c r="D1258" s="167"/>
    </row>
    <row r="1259" ht="18.75" customHeight="1">
      <c r="D1259" s="167"/>
    </row>
    <row r="1260" ht="18.75" customHeight="1">
      <c r="D1260" s="167"/>
    </row>
    <row r="1261" ht="18.75" customHeight="1">
      <c r="D1261" s="167"/>
    </row>
    <row r="1262" ht="18.75" customHeight="1">
      <c r="D1262" s="167"/>
    </row>
    <row r="1263" ht="18.75" customHeight="1">
      <c r="D1263" s="167"/>
    </row>
    <row r="1264" ht="18.75" customHeight="1">
      <c r="D1264" s="167"/>
    </row>
    <row r="1265" ht="18.75" customHeight="1">
      <c r="D1265" s="167"/>
    </row>
    <row r="1266" ht="18.75" customHeight="1">
      <c r="D1266" s="167"/>
    </row>
    <row r="1267" ht="18.75" customHeight="1">
      <c r="D1267" s="167"/>
    </row>
    <row r="1268" ht="18.75" customHeight="1">
      <c r="D1268" s="167"/>
    </row>
    <row r="1269" ht="18.75" customHeight="1">
      <c r="D1269" s="167"/>
    </row>
    <row r="1270" ht="18.75" customHeight="1">
      <c r="D1270" s="167"/>
    </row>
    <row r="1271" ht="18.75" customHeight="1">
      <c r="D1271" s="167"/>
    </row>
    <row r="1272" ht="18.75" customHeight="1">
      <c r="D1272" s="167"/>
    </row>
    <row r="1273" ht="18.75" customHeight="1">
      <c r="D1273" s="167"/>
    </row>
    <row r="1274" ht="18.75" customHeight="1">
      <c r="D1274" s="167"/>
    </row>
    <row r="1275" ht="18.75" customHeight="1">
      <c r="D1275" s="167"/>
    </row>
    <row r="1276" ht="18.75" customHeight="1">
      <c r="D1276" s="167"/>
    </row>
    <row r="1277" ht="18.75" customHeight="1">
      <c r="D1277" s="167"/>
    </row>
    <row r="1278" ht="18.75" customHeight="1">
      <c r="D1278" s="167"/>
    </row>
    <row r="1279" ht="18.75" customHeight="1">
      <c r="D1279" s="167"/>
    </row>
    <row r="1280" ht="18.75" customHeight="1">
      <c r="D1280" s="167"/>
    </row>
    <row r="1281" ht="18.75" customHeight="1">
      <c r="D1281" s="167"/>
    </row>
    <row r="1282" ht="18.75" customHeight="1">
      <c r="D1282" s="167"/>
    </row>
    <row r="1283" ht="18.75" customHeight="1">
      <c r="D1283" s="167"/>
    </row>
    <row r="1284" ht="18.75" customHeight="1">
      <c r="D1284" s="167"/>
    </row>
    <row r="1285" ht="18.75" customHeight="1">
      <c r="D1285" s="167"/>
    </row>
    <row r="1286" ht="18.75" customHeight="1">
      <c r="D1286" s="167"/>
    </row>
    <row r="1287" ht="18.75" customHeight="1">
      <c r="D1287" s="167"/>
    </row>
    <row r="1288" ht="18.75" customHeight="1">
      <c r="D1288" s="167"/>
    </row>
    <row r="1289" ht="18.75" customHeight="1">
      <c r="D1289" s="167"/>
    </row>
    <row r="1290" ht="18.75" customHeight="1">
      <c r="D1290" s="167"/>
    </row>
    <row r="1291" ht="18.75" customHeight="1">
      <c r="D1291" s="167"/>
    </row>
    <row r="1292" ht="18.75" customHeight="1">
      <c r="D1292" s="167"/>
    </row>
    <row r="1293" ht="18.75" customHeight="1">
      <c r="D1293" s="167"/>
    </row>
    <row r="1294" ht="18.75" customHeight="1">
      <c r="D1294" s="167"/>
    </row>
    <row r="1295" ht="18.75" customHeight="1">
      <c r="D1295" s="167"/>
    </row>
    <row r="1296" ht="18.75" customHeight="1">
      <c r="D1296" s="167"/>
    </row>
    <row r="1297" ht="18.75" customHeight="1">
      <c r="D1297" s="167"/>
    </row>
    <row r="1298" ht="18.75" customHeight="1">
      <c r="D1298" s="167"/>
    </row>
    <row r="1299" ht="18.75" customHeight="1">
      <c r="D1299" s="167"/>
    </row>
    <row r="1300" ht="18.75" customHeight="1">
      <c r="D1300" s="167"/>
    </row>
    <row r="1301" ht="18.75" customHeight="1">
      <c r="D1301" s="167"/>
    </row>
    <row r="1302" ht="18.75" customHeight="1">
      <c r="D1302" s="167"/>
    </row>
    <row r="1303" ht="18.75" customHeight="1">
      <c r="D1303" s="167"/>
    </row>
    <row r="1304" ht="18.75" customHeight="1">
      <c r="D1304" s="167"/>
    </row>
    <row r="1305" ht="18.75" customHeight="1">
      <c r="D1305" s="167"/>
    </row>
    <row r="1306" ht="18.75" customHeight="1">
      <c r="D1306" s="167"/>
    </row>
    <row r="1307" ht="18.75" customHeight="1">
      <c r="D1307" s="167"/>
    </row>
    <row r="1308" ht="18.75" customHeight="1">
      <c r="D1308" s="167"/>
    </row>
    <row r="1309" ht="18.75" customHeight="1">
      <c r="D1309" s="167"/>
    </row>
    <row r="1310" ht="18.75" customHeight="1">
      <c r="D1310" s="167"/>
    </row>
    <row r="1311" ht="18.75" customHeight="1">
      <c r="D1311" s="167"/>
    </row>
    <row r="1312" ht="18.75" customHeight="1">
      <c r="D1312" s="167"/>
    </row>
    <row r="1313" ht="18.75" customHeight="1">
      <c r="D1313" s="167"/>
    </row>
    <row r="1314" ht="18.75" customHeight="1">
      <c r="D1314" s="167"/>
    </row>
    <row r="1315" ht="18.75" customHeight="1">
      <c r="D1315" s="167"/>
    </row>
    <row r="1316" ht="18.75" customHeight="1">
      <c r="D1316" s="167"/>
    </row>
    <row r="1317" ht="18.75" customHeight="1">
      <c r="D1317" s="167"/>
    </row>
    <row r="1318" ht="18.75" customHeight="1">
      <c r="D1318" s="167"/>
    </row>
    <row r="1319" ht="18.75" customHeight="1">
      <c r="D1319" s="167"/>
    </row>
    <row r="1320" ht="18.75" customHeight="1">
      <c r="D1320" s="167"/>
    </row>
    <row r="1321" ht="18.75" customHeight="1">
      <c r="D1321" s="167"/>
    </row>
    <row r="1322" ht="18.75" customHeight="1">
      <c r="D1322" s="167"/>
    </row>
    <row r="1323" ht="18.75" customHeight="1">
      <c r="D1323" s="167"/>
    </row>
    <row r="1324" ht="18.75" customHeight="1">
      <c r="D1324" s="167"/>
    </row>
    <row r="1325" ht="18.75" customHeight="1">
      <c r="D1325" s="167"/>
    </row>
    <row r="1326" ht="18.75" customHeight="1">
      <c r="D1326" s="167"/>
    </row>
    <row r="1327" ht="18.75" customHeight="1">
      <c r="D1327" s="167"/>
    </row>
    <row r="1328" ht="18.75" customHeight="1">
      <c r="D1328" s="167"/>
    </row>
    <row r="1329" ht="18.75" customHeight="1">
      <c r="D1329" s="167"/>
    </row>
    <row r="1330" ht="18.75" customHeight="1">
      <c r="D1330" s="167"/>
    </row>
    <row r="1331" ht="18.75" customHeight="1">
      <c r="D1331" s="167"/>
    </row>
    <row r="1332" ht="18.75" customHeight="1">
      <c r="D1332" s="167"/>
    </row>
    <row r="1333" ht="18.75" customHeight="1">
      <c r="D1333" s="167"/>
    </row>
    <row r="1334" ht="18.75" customHeight="1">
      <c r="D1334" s="167"/>
    </row>
    <row r="1335" ht="18.75" customHeight="1">
      <c r="D1335" s="167"/>
    </row>
    <row r="1336" ht="18.75" customHeight="1">
      <c r="D1336" s="167"/>
    </row>
    <row r="1337" ht="18.75" customHeight="1">
      <c r="D1337" s="167"/>
    </row>
    <row r="1338" ht="18.75" customHeight="1">
      <c r="D1338" s="167"/>
    </row>
    <row r="1339" ht="18.75" customHeight="1">
      <c r="D1339" s="167"/>
    </row>
    <row r="1340" ht="18.75" customHeight="1">
      <c r="D1340" s="167"/>
    </row>
    <row r="1341" ht="18.75" customHeight="1">
      <c r="D1341" s="167"/>
    </row>
    <row r="1342" ht="18.75" customHeight="1">
      <c r="D1342" s="167"/>
    </row>
    <row r="1343" ht="18.75" customHeight="1">
      <c r="D1343" s="167"/>
    </row>
    <row r="1344" ht="18.75" customHeight="1">
      <c r="D1344" s="167"/>
    </row>
    <row r="1345" ht="18.75" customHeight="1">
      <c r="D1345" s="167"/>
    </row>
    <row r="1346" ht="18.75" customHeight="1">
      <c r="D1346" s="167"/>
    </row>
    <row r="1347" ht="18.75" customHeight="1">
      <c r="D1347" s="167"/>
    </row>
    <row r="1348" ht="18.75" customHeight="1">
      <c r="D1348" s="167"/>
    </row>
    <row r="1349" ht="18.75" customHeight="1">
      <c r="D1349" s="167"/>
    </row>
    <row r="1350" ht="18.75" customHeight="1">
      <c r="D1350" s="167"/>
    </row>
    <row r="1351" ht="18.75" customHeight="1">
      <c r="D1351" s="167"/>
    </row>
    <row r="1352" ht="18.75" customHeight="1">
      <c r="D1352" s="167"/>
    </row>
    <row r="1353" ht="18.75" customHeight="1">
      <c r="D1353" s="167"/>
    </row>
    <row r="1354" ht="18.75" customHeight="1">
      <c r="D1354" s="167"/>
    </row>
    <row r="1355" ht="18.75" customHeight="1">
      <c r="D1355" s="167"/>
    </row>
    <row r="1356" ht="18.75" customHeight="1">
      <c r="D1356" s="167"/>
    </row>
    <row r="1357" ht="18.75" customHeight="1">
      <c r="D1357" s="167"/>
    </row>
    <row r="1358" ht="18.75" customHeight="1">
      <c r="D1358" s="167"/>
    </row>
    <row r="1359" ht="18.75" customHeight="1">
      <c r="D1359" s="167"/>
    </row>
    <row r="1360" ht="18.75" customHeight="1">
      <c r="D1360" s="167"/>
    </row>
    <row r="1361" ht="18.75" customHeight="1">
      <c r="D1361" s="167"/>
    </row>
    <row r="1362" ht="18.75" customHeight="1">
      <c r="D1362" s="167"/>
    </row>
    <row r="1363" ht="18.75" customHeight="1">
      <c r="D1363" s="167"/>
    </row>
    <row r="1364" ht="18.75" customHeight="1">
      <c r="D1364" s="167"/>
    </row>
    <row r="1365" ht="18.75" customHeight="1">
      <c r="D1365" s="167"/>
    </row>
    <row r="1366" ht="18.75" customHeight="1">
      <c r="D1366" s="167"/>
    </row>
    <row r="1367" ht="18.75" customHeight="1">
      <c r="D1367" s="167"/>
    </row>
    <row r="1368" ht="18.75" customHeight="1">
      <c r="D1368" s="167"/>
    </row>
    <row r="1369" ht="18.75" customHeight="1">
      <c r="D1369" s="167"/>
    </row>
    <row r="1370" ht="18.75" customHeight="1">
      <c r="D1370" s="167"/>
    </row>
    <row r="1371" ht="18.75" customHeight="1">
      <c r="D1371" s="167"/>
    </row>
    <row r="1372" ht="18.75" customHeight="1">
      <c r="D1372" s="167"/>
    </row>
    <row r="1373" ht="18.75" customHeight="1">
      <c r="D1373" s="167"/>
    </row>
    <row r="1374" ht="18.75" customHeight="1">
      <c r="D1374" s="167"/>
    </row>
    <row r="1375" ht="18.75" customHeight="1">
      <c r="D1375" s="167"/>
    </row>
    <row r="1376" ht="18.75" customHeight="1">
      <c r="D1376" s="167"/>
    </row>
    <row r="1377" ht="18.75" customHeight="1">
      <c r="D1377" s="167"/>
    </row>
    <row r="1378" ht="18.75" customHeight="1">
      <c r="D1378" s="167"/>
    </row>
    <row r="1379" ht="18.75" customHeight="1">
      <c r="D1379" s="167"/>
    </row>
    <row r="1380" ht="18.75" customHeight="1">
      <c r="D1380" s="167"/>
    </row>
    <row r="1381" ht="18.75" customHeight="1">
      <c r="D1381" s="167"/>
    </row>
    <row r="1382" ht="18.75" customHeight="1">
      <c r="D1382" s="167"/>
    </row>
    <row r="1383" ht="18.75" customHeight="1">
      <c r="D1383" s="167"/>
    </row>
    <row r="1384" ht="18.75" customHeight="1">
      <c r="D1384" s="167"/>
    </row>
    <row r="1385" ht="18.75" customHeight="1">
      <c r="D1385" s="167"/>
    </row>
    <row r="1386" ht="18.75" customHeight="1">
      <c r="D1386" s="167"/>
    </row>
    <row r="1387" ht="18.75" customHeight="1">
      <c r="D1387" s="167"/>
    </row>
    <row r="1388" ht="18.75" customHeight="1">
      <c r="D1388" s="167"/>
    </row>
    <row r="1389" ht="18.75" customHeight="1">
      <c r="D1389" s="167"/>
    </row>
    <row r="1390" ht="18.75" customHeight="1">
      <c r="D1390" s="167"/>
    </row>
    <row r="1391" ht="18.75" customHeight="1">
      <c r="D1391" s="167"/>
    </row>
    <row r="1392" ht="18.75" customHeight="1">
      <c r="D1392" s="167"/>
    </row>
    <row r="1393" ht="18.75" customHeight="1">
      <c r="D1393" s="167"/>
    </row>
    <row r="1394" ht="18.75" customHeight="1">
      <c r="D1394" s="167"/>
    </row>
    <row r="1395" ht="18.75" customHeight="1">
      <c r="D1395" s="167"/>
    </row>
    <row r="1396" ht="18.75" customHeight="1">
      <c r="D1396" s="167"/>
    </row>
    <row r="1397" ht="18.75" customHeight="1">
      <c r="D1397" s="167"/>
    </row>
    <row r="1398" ht="18.75" customHeight="1">
      <c r="D1398" s="167"/>
    </row>
    <row r="1399" ht="18.75" customHeight="1">
      <c r="D1399" s="167"/>
    </row>
    <row r="1400" ht="18.75" customHeight="1">
      <c r="D1400" s="167"/>
    </row>
    <row r="1401" ht="18.75" customHeight="1">
      <c r="D1401" s="167"/>
    </row>
    <row r="1402" ht="18.75" customHeight="1">
      <c r="D1402" s="167"/>
    </row>
    <row r="1403" ht="18.75" customHeight="1">
      <c r="D1403" s="167"/>
    </row>
    <row r="1404" ht="18.75" customHeight="1">
      <c r="D1404" s="167"/>
    </row>
    <row r="1405" ht="18.75" customHeight="1">
      <c r="D1405" s="167"/>
    </row>
    <row r="1406" ht="18.75" customHeight="1">
      <c r="D1406" s="167"/>
    </row>
    <row r="1407" ht="18.75" customHeight="1">
      <c r="D1407" s="167"/>
    </row>
    <row r="1408" ht="18.75" customHeight="1">
      <c r="D1408" s="167"/>
    </row>
    <row r="1409" ht="18.75" customHeight="1">
      <c r="D1409" s="167"/>
    </row>
    <row r="1410" ht="18.75" customHeight="1">
      <c r="D1410" s="167"/>
    </row>
    <row r="1411" ht="18.75" customHeight="1">
      <c r="D1411" s="167"/>
    </row>
    <row r="1412" ht="18.75" customHeight="1">
      <c r="D1412" s="167"/>
    </row>
    <row r="1413" ht="18.75" customHeight="1">
      <c r="D1413" s="167"/>
    </row>
    <row r="1414" ht="18.75" customHeight="1">
      <c r="D1414" s="167"/>
    </row>
    <row r="1415" ht="18.75" customHeight="1">
      <c r="D1415" s="167"/>
    </row>
    <row r="1416" ht="18.75" customHeight="1">
      <c r="D1416" s="167"/>
    </row>
    <row r="1417" ht="18.75" customHeight="1">
      <c r="D1417" s="167"/>
    </row>
    <row r="1418" ht="18.75" customHeight="1">
      <c r="D1418" s="167"/>
    </row>
    <row r="1419" ht="18.75" customHeight="1">
      <c r="D1419" s="167"/>
    </row>
    <row r="1420" ht="18.75" customHeight="1">
      <c r="D1420" s="167"/>
    </row>
    <row r="1421" ht="18.75" customHeight="1">
      <c r="D1421" s="167"/>
    </row>
    <row r="1422" ht="18.75" customHeight="1">
      <c r="D1422" s="167"/>
    </row>
    <row r="1423" ht="18.75" customHeight="1">
      <c r="D1423" s="167"/>
    </row>
    <row r="1424" ht="18.75" customHeight="1">
      <c r="D1424" s="167"/>
    </row>
    <row r="1425" ht="18.75" customHeight="1">
      <c r="D1425" s="167"/>
    </row>
    <row r="1426" ht="18.75" customHeight="1">
      <c r="D1426" s="167"/>
    </row>
    <row r="1427" ht="18.75" customHeight="1">
      <c r="D1427" s="167"/>
    </row>
    <row r="1428" ht="18.75" customHeight="1">
      <c r="D1428" s="167"/>
    </row>
    <row r="1429" ht="18.75" customHeight="1">
      <c r="D1429" s="167"/>
    </row>
    <row r="1430" ht="18.75" customHeight="1">
      <c r="D1430" s="167"/>
    </row>
    <row r="1431" ht="18.75" customHeight="1">
      <c r="D1431" s="167"/>
    </row>
    <row r="1432" ht="18.75" customHeight="1">
      <c r="D1432" s="167"/>
    </row>
    <row r="1433" ht="18.75" customHeight="1">
      <c r="D1433" s="167"/>
    </row>
    <row r="1434" ht="18.75" customHeight="1">
      <c r="D1434" s="167"/>
    </row>
    <row r="1435" ht="18.75" customHeight="1">
      <c r="D1435" s="167"/>
    </row>
    <row r="1436" ht="18.75" customHeight="1">
      <c r="D1436" s="167"/>
    </row>
    <row r="1437" ht="18.75" customHeight="1">
      <c r="D1437" s="167"/>
    </row>
    <row r="1438" ht="18.75" customHeight="1">
      <c r="D1438" s="167"/>
    </row>
    <row r="1439" ht="18.75" customHeight="1">
      <c r="D1439" s="167"/>
    </row>
    <row r="1440" ht="18.75" customHeight="1">
      <c r="D1440" s="167"/>
    </row>
    <row r="1441" ht="18.75" customHeight="1">
      <c r="D1441" s="167"/>
    </row>
    <row r="1442" ht="18.75" customHeight="1">
      <c r="D1442" s="167"/>
    </row>
  </sheetData>
  <sheetProtection password="CEE9" sheet="1" objects="1" scenarios="1"/>
  <printOptions/>
  <pageMargins left="0.75" right="0.75" top="1" bottom="1" header="0.4921259845" footer="0.4921259845"/>
  <pageSetup horizontalDpi="600" verticalDpi="600" orientation="landscape" paperSize="9" scale="90" r:id="rId1"/>
  <headerFooter alignWithMargins="0">
    <oddFooter>&amp;C&amp;A&amp;RStránka &amp;P</oddFooter>
  </headerFooter>
  <rowBreaks count="1" manualBreakCount="1">
    <brk id="25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Q39"/>
  <sheetViews>
    <sheetView workbookViewId="0" topLeftCell="A1">
      <selection activeCell="A1" sqref="A1"/>
    </sheetView>
  </sheetViews>
  <sheetFormatPr defaultColWidth="9.00390625" defaultRowHeight="12.75"/>
  <cols>
    <col min="1" max="1" width="2.50390625" style="1" customWidth="1"/>
    <col min="2" max="2" width="2.125" style="1" customWidth="1"/>
    <col min="3" max="3" width="3.25390625" style="1" customWidth="1"/>
    <col min="4" max="4" width="6.75390625" style="1" customWidth="1"/>
    <col min="5" max="5" width="12.75390625" style="1" customWidth="1"/>
    <col min="6" max="6" width="0.5" style="1" customWidth="1"/>
    <col min="7" max="7" width="2.75390625" style="1" customWidth="1"/>
    <col min="8" max="8" width="2.50390625" style="1" customWidth="1"/>
    <col min="9" max="9" width="11.50390625" style="1" customWidth="1"/>
    <col min="10" max="10" width="13.125" style="1" customWidth="1"/>
    <col min="11" max="11" width="2.75390625" style="1" customWidth="1"/>
    <col min="12" max="12" width="4.00390625" style="1" customWidth="1"/>
    <col min="13" max="13" width="4.875" style="1" customWidth="1"/>
    <col min="14" max="14" width="5.875" style="1" customWidth="1"/>
    <col min="15" max="15" width="0.2421875" style="1" hidden="1" customWidth="1"/>
    <col min="16" max="16" width="5.50390625" style="1" customWidth="1"/>
    <col min="17" max="17" width="15.50390625" style="1" customWidth="1"/>
  </cols>
  <sheetData>
    <row r="1" spans="1:17" ht="6.7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1:17" ht="19.5">
      <c r="A3" s="6" t="s">
        <v>718</v>
      </c>
      <c r="B3" s="7"/>
      <c r="C3" s="7"/>
      <c r="D3" s="7" t="s">
        <v>718</v>
      </c>
      <c r="E3" s="7" t="s">
        <v>718</v>
      </c>
      <c r="F3" s="7" t="s">
        <v>718</v>
      </c>
      <c r="G3" s="221" t="s">
        <v>719</v>
      </c>
      <c r="H3" s="7"/>
      <c r="I3" s="7"/>
      <c r="J3" s="7"/>
      <c r="K3" s="7"/>
      <c r="L3" s="7"/>
      <c r="M3" s="7"/>
      <c r="N3" s="7"/>
      <c r="O3" s="7"/>
      <c r="P3" s="7"/>
      <c r="Q3" s="8"/>
    </row>
    <row r="4" spans="1:17" ht="14.25" customHeight="1">
      <c r="A4" s="9"/>
      <c r="B4" s="10"/>
      <c r="C4" s="10" t="s">
        <v>364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7"/>
      <c r="O4" s="10"/>
      <c r="P4" s="10"/>
      <c r="Q4" s="11"/>
    </row>
    <row r="5" spans="1:17" ht="9" customHeight="1" thickBo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5"/>
    </row>
    <row r="6" spans="1:17" ht="18" customHeight="1">
      <c r="A6" s="16"/>
      <c r="B6" s="17" t="s">
        <v>691</v>
      </c>
      <c r="C6" s="17"/>
      <c r="D6" s="17"/>
      <c r="E6" s="320" t="s">
        <v>191</v>
      </c>
      <c r="F6" s="18"/>
      <c r="G6" s="18"/>
      <c r="H6" s="18"/>
      <c r="I6" s="18"/>
      <c r="J6" s="19"/>
      <c r="K6" s="17"/>
      <c r="L6" s="17"/>
      <c r="M6" s="17"/>
      <c r="N6" s="618" t="s">
        <v>720</v>
      </c>
      <c r="O6" s="618"/>
      <c r="P6" s="132"/>
      <c r="Q6" s="20"/>
    </row>
    <row r="7" spans="1:17" ht="18" customHeight="1">
      <c r="A7" s="16"/>
      <c r="B7" s="17"/>
      <c r="C7" s="17"/>
      <c r="D7" s="17"/>
      <c r="E7" s="309" t="s">
        <v>16</v>
      </c>
      <c r="F7" s="17"/>
      <c r="G7" s="17"/>
      <c r="H7" s="17"/>
      <c r="I7" s="17"/>
      <c r="J7" s="240"/>
      <c r="K7" s="17"/>
      <c r="L7" s="17"/>
      <c r="M7" s="17"/>
      <c r="N7" s="17"/>
      <c r="O7" s="17"/>
      <c r="P7" s="241"/>
      <c r="Q7" s="242"/>
    </row>
    <row r="8" spans="1:17" ht="18" customHeight="1">
      <c r="A8" s="16"/>
      <c r="B8" s="17" t="s">
        <v>704</v>
      </c>
      <c r="C8" s="17"/>
      <c r="D8" s="17"/>
      <c r="E8" s="310" t="s">
        <v>365</v>
      </c>
      <c r="F8" s="17"/>
      <c r="G8" s="17"/>
      <c r="H8" s="17"/>
      <c r="I8" s="17"/>
      <c r="J8" s="240"/>
      <c r="K8" s="17"/>
      <c r="L8" s="17"/>
      <c r="M8" s="17"/>
      <c r="N8" s="17"/>
      <c r="O8" s="17"/>
      <c r="P8" s="241"/>
      <c r="Q8" s="242"/>
    </row>
    <row r="9" spans="1:17" ht="18.75" customHeight="1" thickBot="1">
      <c r="A9" s="16"/>
      <c r="B9" s="17" t="s">
        <v>781</v>
      </c>
      <c r="C9" s="17"/>
      <c r="D9" s="17"/>
      <c r="E9" s="160" t="s">
        <v>491</v>
      </c>
      <c r="F9" s="22"/>
      <c r="G9" s="22"/>
      <c r="H9" s="22"/>
      <c r="I9" s="22"/>
      <c r="J9" s="23"/>
      <c r="K9" s="17"/>
      <c r="L9" s="17"/>
      <c r="M9" s="17"/>
      <c r="N9" s="618" t="s">
        <v>721</v>
      </c>
      <c r="O9" s="618"/>
      <c r="P9" s="24" t="s">
        <v>19</v>
      </c>
      <c r="Q9" s="25"/>
    </row>
    <row r="10" spans="1:17" ht="6" customHeight="1" thickBo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618"/>
      <c r="O10" s="618"/>
      <c r="P10" s="17"/>
      <c r="Q10" s="26"/>
    </row>
    <row r="11" spans="1:17" ht="16.5" customHeight="1">
      <c r="A11" s="16"/>
      <c r="B11" s="17" t="s">
        <v>692</v>
      </c>
      <c r="C11" s="17"/>
      <c r="D11" s="17"/>
      <c r="E11" s="158" t="s">
        <v>21</v>
      </c>
      <c r="F11" s="18"/>
      <c r="G11" s="18"/>
      <c r="H11" s="18"/>
      <c r="I11" s="18"/>
      <c r="J11" s="19"/>
      <c r="K11" s="17"/>
      <c r="L11" s="17"/>
      <c r="M11" s="17"/>
      <c r="N11" s="615"/>
      <c r="O11" s="615"/>
      <c r="P11" s="27"/>
      <c r="Q11" s="26"/>
    </row>
    <row r="12" spans="1:17" ht="17.25" customHeight="1">
      <c r="A12" s="16"/>
      <c r="B12" s="17" t="s">
        <v>723</v>
      </c>
      <c r="C12" s="17"/>
      <c r="D12" s="17"/>
      <c r="E12" s="157" t="s">
        <v>17</v>
      </c>
      <c r="F12" s="17"/>
      <c r="G12" s="17"/>
      <c r="H12" s="17"/>
      <c r="I12" s="17"/>
      <c r="J12" s="21"/>
      <c r="K12" s="17"/>
      <c r="L12" s="17"/>
      <c r="M12" s="17"/>
      <c r="N12" s="615"/>
      <c r="O12" s="615"/>
      <c r="P12" s="27"/>
      <c r="Q12" s="26"/>
    </row>
    <row r="13" spans="1:17" ht="15" customHeight="1">
      <c r="A13" s="16"/>
      <c r="B13" s="17" t="s">
        <v>724</v>
      </c>
      <c r="C13" s="17"/>
      <c r="D13" s="17"/>
      <c r="E13" s="243"/>
      <c r="F13" s="17"/>
      <c r="G13" s="17"/>
      <c r="H13" s="17"/>
      <c r="I13" s="17"/>
      <c r="J13" s="21"/>
      <c r="K13" s="17"/>
      <c r="L13" s="17"/>
      <c r="M13" s="17"/>
      <c r="N13" s="615"/>
      <c r="O13" s="615"/>
      <c r="P13" s="27"/>
      <c r="Q13" s="26"/>
    </row>
    <row r="14" spans="1:17" ht="4.5" customHeight="1" thickBot="1">
      <c r="A14" s="16"/>
      <c r="B14" s="17"/>
      <c r="C14" s="17"/>
      <c r="D14" s="17"/>
      <c r="E14" s="244"/>
      <c r="F14" s="22"/>
      <c r="G14" s="22"/>
      <c r="H14" s="22"/>
      <c r="I14" s="22"/>
      <c r="J14" s="23"/>
      <c r="K14" s="17"/>
      <c r="L14" s="17"/>
      <c r="M14" s="17"/>
      <c r="N14" s="27"/>
      <c r="O14" s="27"/>
      <c r="P14" s="27"/>
      <c r="Q14" s="26"/>
    </row>
    <row r="15" spans="1:17" ht="18.75" customHeight="1" thickBot="1">
      <c r="A15" s="16"/>
      <c r="B15" s="17"/>
      <c r="C15" s="17"/>
      <c r="D15" s="17"/>
      <c r="E15" s="27" t="s">
        <v>767</v>
      </c>
      <c r="F15" s="17"/>
      <c r="G15" s="17" t="s">
        <v>768</v>
      </c>
      <c r="H15" s="17"/>
      <c r="I15" s="17"/>
      <c r="J15" s="17"/>
      <c r="K15" s="17"/>
      <c r="L15" s="17"/>
      <c r="M15" s="17"/>
      <c r="N15" s="615"/>
      <c r="O15" s="615"/>
      <c r="P15" s="28"/>
      <c r="Q15" s="29"/>
    </row>
    <row r="16" spans="1:17" ht="18.75" customHeight="1" thickBot="1">
      <c r="A16" s="16"/>
      <c r="B16" s="17"/>
      <c r="C16" s="17"/>
      <c r="D16" s="17"/>
      <c r="E16" s="30" t="s">
        <v>18</v>
      </c>
      <c r="F16" s="17"/>
      <c r="G16" s="30"/>
      <c r="H16" s="31"/>
      <c r="I16" s="30"/>
      <c r="J16" s="17"/>
      <c r="K16" s="17"/>
      <c r="L16" s="17"/>
      <c r="M16" s="17"/>
      <c r="N16" s="619" t="s">
        <v>769</v>
      </c>
      <c r="O16" s="620"/>
      <c r="P16" s="245"/>
      <c r="Q16" s="32"/>
    </row>
    <row r="17" spans="1:17" s="159" customFormat="1" ht="21" customHeight="1">
      <c r="A17" s="33"/>
      <c r="B17" s="34"/>
      <c r="C17" s="34"/>
      <c r="D17" s="34"/>
      <c r="E17" s="246" t="s">
        <v>103</v>
      </c>
      <c r="F17" s="34"/>
      <c r="G17" s="35"/>
      <c r="H17" s="35"/>
      <c r="I17" s="35"/>
      <c r="J17" s="34"/>
      <c r="K17" s="34"/>
      <c r="L17" s="34"/>
      <c r="M17" s="34"/>
      <c r="N17" s="17"/>
      <c r="O17" s="34"/>
      <c r="P17" s="35"/>
      <c r="Q17" s="36"/>
    </row>
    <row r="18" spans="1:17" ht="17.25" customHeight="1">
      <c r="A18" s="37"/>
      <c r="B18" s="38"/>
      <c r="C18" s="38"/>
      <c r="D18" s="38"/>
      <c r="E18" s="39" t="s">
        <v>770</v>
      </c>
      <c r="F18" s="38"/>
      <c r="G18" s="38"/>
      <c r="H18" s="38"/>
      <c r="I18" s="38"/>
      <c r="J18" s="38"/>
      <c r="K18" s="38"/>
      <c r="L18" s="38"/>
      <c r="M18" s="38"/>
      <c r="N18" s="13"/>
      <c r="O18" s="38"/>
      <c r="P18" s="38"/>
      <c r="Q18" s="40"/>
    </row>
    <row r="19" spans="1:17" ht="18" customHeight="1">
      <c r="A19" s="41" t="s">
        <v>771</v>
      </c>
      <c r="B19" s="42"/>
      <c r="C19" s="42"/>
      <c r="D19" s="43"/>
      <c r="E19" s="44" t="s">
        <v>772</v>
      </c>
      <c r="F19" s="43"/>
      <c r="G19" s="44" t="s">
        <v>773</v>
      </c>
      <c r="H19" s="42"/>
      <c r="I19" s="43"/>
      <c r="J19" s="44" t="s">
        <v>774</v>
      </c>
      <c r="K19" s="44" t="s">
        <v>775</v>
      </c>
      <c r="L19" s="42"/>
      <c r="M19" s="42"/>
      <c r="N19" s="42"/>
      <c r="O19" s="43"/>
      <c r="P19" s="44" t="s">
        <v>776</v>
      </c>
      <c r="Q19" s="45"/>
    </row>
    <row r="20" spans="1:17" ht="18" customHeight="1">
      <c r="A20" s="46"/>
      <c r="B20" s="47"/>
      <c r="C20" s="47"/>
      <c r="D20" s="48">
        <v>0</v>
      </c>
      <c r="E20" s="49">
        <v>0</v>
      </c>
      <c r="F20" s="50"/>
      <c r="G20" s="51"/>
      <c r="H20" s="47"/>
      <c r="I20" s="48">
        <v>0</v>
      </c>
      <c r="J20" s="49">
        <v>0</v>
      </c>
      <c r="K20" s="51"/>
      <c r="L20" s="47"/>
      <c r="M20" s="47"/>
      <c r="N20" s="52"/>
      <c r="O20" s="48">
        <v>0</v>
      </c>
      <c r="P20" s="51"/>
      <c r="Q20" s="53">
        <v>0</v>
      </c>
    </row>
    <row r="21" spans="1:17" ht="24.75" customHeight="1">
      <c r="A21" s="37"/>
      <c r="B21" s="38"/>
      <c r="C21" s="38"/>
      <c r="D21" s="38"/>
      <c r="E21" s="39" t="s">
        <v>777</v>
      </c>
      <c r="F21" s="38"/>
      <c r="G21" s="38"/>
      <c r="H21" s="38"/>
      <c r="I21" s="38"/>
      <c r="J21" s="54" t="s">
        <v>778</v>
      </c>
      <c r="K21" s="38"/>
      <c r="L21" s="38"/>
      <c r="M21" s="38"/>
      <c r="N21" s="34"/>
      <c r="O21" s="38"/>
      <c r="P21" s="38"/>
      <c r="Q21" s="40"/>
    </row>
    <row r="22" spans="1:17" ht="24.75" customHeight="1">
      <c r="A22" s="55" t="s">
        <v>779</v>
      </c>
      <c r="B22" s="56"/>
      <c r="C22" s="57" t="s">
        <v>780</v>
      </c>
      <c r="D22" s="58"/>
      <c r="E22" s="58"/>
      <c r="F22" s="59"/>
      <c r="G22" s="60" t="s">
        <v>426</v>
      </c>
      <c r="H22" s="61"/>
      <c r="I22" s="57" t="s">
        <v>427</v>
      </c>
      <c r="J22" s="58"/>
      <c r="K22" s="60" t="s">
        <v>428</v>
      </c>
      <c r="L22" s="61"/>
      <c r="M22" s="57" t="s">
        <v>438</v>
      </c>
      <c r="N22" s="62"/>
      <c r="O22" s="58"/>
      <c r="P22" s="58"/>
      <c r="Q22" s="63"/>
    </row>
    <row r="23" spans="1:17" ht="15.75" customHeight="1">
      <c r="A23" s="64" t="s">
        <v>439</v>
      </c>
      <c r="B23" s="65" t="s">
        <v>424</v>
      </c>
      <c r="C23" s="66"/>
      <c r="D23" s="67" t="s">
        <v>105</v>
      </c>
      <c r="E23" s="68"/>
      <c r="F23" s="69"/>
      <c r="G23" s="70" t="s">
        <v>440</v>
      </c>
      <c r="H23" s="71" t="s">
        <v>441</v>
      </c>
      <c r="I23" s="72"/>
      <c r="J23" s="73"/>
      <c r="K23" s="70" t="s">
        <v>442</v>
      </c>
      <c r="L23" s="74" t="s">
        <v>693</v>
      </c>
      <c r="M23" s="75"/>
      <c r="N23" s="75"/>
      <c r="O23" s="75"/>
      <c r="P23" s="76"/>
      <c r="Q23" s="247">
        <f>'C2'!D33</f>
        <v>0</v>
      </c>
    </row>
    <row r="24" spans="1:17" ht="15.75" customHeight="1">
      <c r="A24" s="64" t="s">
        <v>443</v>
      </c>
      <c r="B24" s="78"/>
      <c r="C24" s="79"/>
      <c r="D24" s="67" t="s">
        <v>106</v>
      </c>
      <c r="E24" s="80">
        <f>'C2'!D10</f>
        <v>0</v>
      </c>
      <c r="F24" s="69"/>
      <c r="G24" s="70" t="s">
        <v>444</v>
      </c>
      <c r="H24" s="17" t="s">
        <v>104</v>
      </c>
      <c r="I24" s="72"/>
      <c r="J24" s="73"/>
      <c r="K24" s="70" t="s">
        <v>445</v>
      </c>
      <c r="L24" s="74" t="s">
        <v>694</v>
      </c>
      <c r="M24" s="75"/>
      <c r="N24" s="17"/>
      <c r="O24" s="75"/>
      <c r="P24" s="76"/>
      <c r="Q24" s="77"/>
    </row>
    <row r="25" spans="1:17" ht="15.75" customHeight="1">
      <c r="A25" s="64" t="s">
        <v>446</v>
      </c>
      <c r="B25" s="65" t="s">
        <v>715</v>
      </c>
      <c r="C25" s="66"/>
      <c r="D25" s="67"/>
      <c r="E25" s="68"/>
      <c r="F25" s="69"/>
      <c r="G25" s="70" t="s">
        <v>447</v>
      </c>
      <c r="H25" s="71" t="s">
        <v>448</v>
      </c>
      <c r="I25" s="72"/>
      <c r="J25" s="73"/>
      <c r="K25" s="70" t="s">
        <v>449</v>
      </c>
      <c r="L25" s="74"/>
      <c r="M25" s="75"/>
      <c r="N25" s="75"/>
      <c r="O25" s="75"/>
      <c r="P25" s="76"/>
      <c r="Q25" s="81"/>
    </row>
    <row r="26" spans="1:17" ht="15.75" customHeight="1">
      <c r="A26" s="64" t="s">
        <v>450</v>
      </c>
      <c r="B26" s="78"/>
      <c r="C26" s="79"/>
      <c r="D26" s="67" t="s">
        <v>106</v>
      </c>
      <c r="E26" s="80">
        <f>'C2'!D18</f>
        <v>0</v>
      </c>
      <c r="F26" s="69"/>
      <c r="G26" s="70" t="s">
        <v>451</v>
      </c>
      <c r="H26" s="71"/>
      <c r="I26" s="72"/>
      <c r="J26" s="73"/>
      <c r="K26" s="70" t="s">
        <v>452</v>
      </c>
      <c r="L26" s="74"/>
      <c r="M26" s="75"/>
      <c r="N26" s="17"/>
      <c r="O26" s="75"/>
      <c r="P26" s="76"/>
      <c r="Q26" s="81"/>
    </row>
    <row r="27" spans="1:17" ht="15.75" customHeight="1">
      <c r="A27" s="64" t="s">
        <v>453</v>
      </c>
      <c r="B27" s="65" t="s">
        <v>454</v>
      </c>
      <c r="C27" s="66"/>
      <c r="D27" s="67"/>
      <c r="E27" s="68"/>
      <c r="F27" s="69"/>
      <c r="G27" s="82"/>
      <c r="H27" s="75"/>
      <c r="I27" s="72"/>
      <c r="J27" s="73"/>
      <c r="K27" s="70" t="s">
        <v>76</v>
      </c>
      <c r="L27" s="74"/>
      <c r="M27" s="75"/>
      <c r="N27" s="75"/>
      <c r="O27" s="75"/>
      <c r="P27" s="76"/>
      <c r="Q27" s="81"/>
    </row>
    <row r="28" spans="1:17" ht="15.75" customHeight="1">
      <c r="A28" s="64" t="s">
        <v>77</v>
      </c>
      <c r="B28" s="78"/>
      <c r="C28" s="79"/>
      <c r="D28" s="67" t="s">
        <v>106</v>
      </c>
      <c r="E28" s="80">
        <f>'C2'!D26</f>
        <v>0</v>
      </c>
      <c r="F28" s="69"/>
      <c r="G28" s="82"/>
      <c r="H28" s="75"/>
      <c r="I28" s="72"/>
      <c r="J28" s="73"/>
      <c r="K28" s="70" t="s">
        <v>78</v>
      </c>
      <c r="L28" s="71"/>
      <c r="M28" s="75"/>
      <c r="N28" s="17"/>
      <c r="O28" s="75"/>
      <c r="P28" s="72"/>
      <c r="Q28" s="81"/>
    </row>
    <row r="29" spans="1:17" ht="25.5" customHeight="1">
      <c r="A29" s="64" t="s">
        <v>79</v>
      </c>
      <c r="B29" s="83" t="s">
        <v>80</v>
      </c>
      <c r="C29" s="75"/>
      <c r="D29" s="72"/>
      <c r="E29" s="84">
        <f>SUM(E24,E26,E28)</f>
        <v>0</v>
      </c>
      <c r="F29" s="85"/>
      <c r="G29" s="70" t="s">
        <v>81</v>
      </c>
      <c r="H29" s="83" t="s">
        <v>82</v>
      </c>
      <c r="I29" s="72"/>
      <c r="J29" s="86"/>
      <c r="K29" s="70" t="s">
        <v>83</v>
      </c>
      <c r="L29" s="83" t="s">
        <v>84</v>
      </c>
      <c r="M29" s="75"/>
      <c r="N29" s="75"/>
      <c r="O29" s="75"/>
      <c r="P29" s="72"/>
      <c r="Q29" s="87">
        <f>SUM(Q23)</f>
        <v>0</v>
      </c>
    </row>
    <row r="30" spans="1:17" ht="18" customHeight="1">
      <c r="A30" s="88" t="s">
        <v>85</v>
      </c>
      <c r="B30" s="89" t="s">
        <v>419</v>
      </c>
      <c r="C30" s="90"/>
      <c r="D30" s="91"/>
      <c r="E30" s="92"/>
      <c r="F30" s="93"/>
      <c r="G30" s="94" t="s">
        <v>86</v>
      </c>
      <c r="H30" s="89" t="s">
        <v>87</v>
      </c>
      <c r="I30" s="91"/>
      <c r="J30" s="95"/>
      <c r="K30" s="94" t="s">
        <v>88</v>
      </c>
      <c r="L30" s="89" t="s">
        <v>89</v>
      </c>
      <c r="M30" s="90"/>
      <c r="N30" s="34"/>
      <c r="O30" s="90"/>
      <c r="P30" s="91"/>
      <c r="Q30" s="96"/>
    </row>
    <row r="31" spans="1:17" ht="22.5" customHeight="1">
      <c r="A31" s="97" t="s">
        <v>723</v>
      </c>
      <c r="B31" s="98"/>
      <c r="C31" s="98"/>
      <c r="D31" s="98"/>
      <c r="E31" s="13"/>
      <c r="F31" s="99"/>
      <c r="G31" s="100"/>
      <c r="H31" s="13"/>
      <c r="I31" s="13"/>
      <c r="J31" s="13"/>
      <c r="K31" s="60" t="s">
        <v>90</v>
      </c>
      <c r="L31" s="43"/>
      <c r="M31" s="57" t="s">
        <v>91</v>
      </c>
      <c r="N31" s="17"/>
      <c r="O31" s="42"/>
      <c r="P31" s="42"/>
      <c r="Q31" s="45"/>
    </row>
    <row r="32" spans="1:17" ht="26.25" customHeight="1">
      <c r="A32" s="16"/>
      <c r="B32" s="17"/>
      <c r="C32" s="17"/>
      <c r="D32" s="17"/>
      <c r="E32" s="17"/>
      <c r="F32" s="101"/>
      <c r="G32" s="102"/>
      <c r="H32" s="17"/>
      <c r="I32" s="17"/>
      <c r="J32" s="17"/>
      <c r="K32" s="70" t="s">
        <v>92</v>
      </c>
      <c r="L32" s="71" t="s">
        <v>93</v>
      </c>
      <c r="M32" s="75"/>
      <c r="N32" s="75"/>
      <c r="O32" s="75"/>
      <c r="P32" s="72"/>
      <c r="Q32" s="87">
        <f>SUM(E29,Q29)</f>
        <v>0</v>
      </c>
    </row>
    <row r="33" spans="1:17" ht="31.5" customHeight="1">
      <c r="A33" s="103" t="s">
        <v>94</v>
      </c>
      <c r="B33" s="104"/>
      <c r="C33" s="104"/>
      <c r="D33" s="104"/>
      <c r="E33" s="104"/>
      <c r="F33" s="79"/>
      <c r="G33" s="105" t="s">
        <v>95</v>
      </c>
      <c r="H33" s="104"/>
      <c r="I33" s="104"/>
      <c r="J33" s="104"/>
      <c r="K33" s="70" t="s">
        <v>96</v>
      </c>
      <c r="L33" s="74" t="s">
        <v>97</v>
      </c>
      <c r="M33" s="106">
        <v>15</v>
      </c>
      <c r="N33" s="27"/>
      <c r="O33" s="614"/>
      <c r="P33" s="615"/>
      <c r="Q33" s="169"/>
    </row>
    <row r="34" spans="1:17" ht="26.25" customHeight="1" thickBot="1">
      <c r="A34" s="107" t="s">
        <v>722</v>
      </c>
      <c r="B34" s="108"/>
      <c r="C34" s="108"/>
      <c r="D34" s="108"/>
      <c r="E34" s="109"/>
      <c r="F34" s="66"/>
      <c r="G34" s="110"/>
      <c r="H34" s="109"/>
      <c r="I34" s="109"/>
      <c r="J34" s="109"/>
      <c r="K34" s="70" t="s">
        <v>98</v>
      </c>
      <c r="L34" s="74" t="s">
        <v>97</v>
      </c>
      <c r="M34" s="106">
        <v>21</v>
      </c>
      <c r="N34" s="111"/>
      <c r="O34" s="616"/>
      <c r="P34" s="617"/>
      <c r="Q34" s="77">
        <f>PRODUCT(M34*0.01*Q32)</f>
        <v>0</v>
      </c>
    </row>
    <row r="35" spans="1:17" ht="24" customHeight="1" thickBot="1">
      <c r="A35" s="16"/>
      <c r="B35" s="17"/>
      <c r="C35" s="17"/>
      <c r="D35" s="17"/>
      <c r="E35" s="17"/>
      <c r="F35" s="101"/>
      <c r="G35" s="102"/>
      <c r="H35" s="17"/>
      <c r="I35" s="17"/>
      <c r="J35" s="17"/>
      <c r="K35" s="94" t="s">
        <v>99</v>
      </c>
      <c r="L35" s="112" t="s">
        <v>695</v>
      </c>
      <c r="M35" s="90"/>
      <c r="N35" s="17"/>
      <c r="O35" s="90"/>
      <c r="P35" s="91"/>
      <c r="Q35" s="113">
        <f>SUM(Q34,Q32)</f>
        <v>0</v>
      </c>
    </row>
    <row r="36" spans="1:17" ht="23.25" customHeight="1">
      <c r="A36" s="103" t="s">
        <v>94</v>
      </c>
      <c r="B36" s="104"/>
      <c r="C36" s="104"/>
      <c r="D36" s="104"/>
      <c r="E36" s="104"/>
      <c r="F36" s="79"/>
      <c r="G36" s="105" t="s">
        <v>95</v>
      </c>
      <c r="H36" s="104"/>
      <c r="I36" s="104"/>
      <c r="J36" s="104"/>
      <c r="K36" s="60" t="s">
        <v>100</v>
      </c>
      <c r="L36" s="43"/>
      <c r="M36" s="114" t="s">
        <v>501</v>
      </c>
      <c r="N36" s="98"/>
      <c r="O36" s="115"/>
      <c r="P36" s="115"/>
      <c r="Q36" s="116"/>
    </row>
    <row r="37" spans="1:17" ht="20.25" customHeight="1">
      <c r="A37" s="107" t="s">
        <v>724</v>
      </c>
      <c r="B37" s="108"/>
      <c r="C37" s="108"/>
      <c r="D37" s="108"/>
      <c r="E37" s="109"/>
      <c r="F37" s="66"/>
      <c r="G37" s="110"/>
      <c r="H37" s="109"/>
      <c r="I37" s="109"/>
      <c r="J37" s="109"/>
      <c r="K37" s="70" t="s">
        <v>101</v>
      </c>
      <c r="L37" s="71" t="s">
        <v>548</v>
      </c>
      <c r="M37" s="75"/>
      <c r="N37" s="75"/>
      <c r="O37" s="75"/>
      <c r="P37" s="72"/>
      <c r="Q37" s="306"/>
    </row>
    <row r="38" spans="1:17" ht="21" customHeight="1">
      <c r="A38" s="16"/>
      <c r="B38" s="17"/>
      <c r="C38" s="17"/>
      <c r="D38" s="17"/>
      <c r="E38" s="17"/>
      <c r="F38" s="101"/>
      <c r="G38" s="102"/>
      <c r="H38" s="17"/>
      <c r="I38" s="17"/>
      <c r="J38" s="17"/>
      <c r="K38" s="70"/>
      <c r="L38" s="71"/>
      <c r="M38" s="75"/>
      <c r="N38" s="104"/>
      <c r="O38" s="75"/>
      <c r="P38" s="72"/>
      <c r="Q38" s="81"/>
    </row>
    <row r="39" spans="1:17" ht="46.5" customHeight="1" thickBot="1">
      <c r="A39" s="117" t="s">
        <v>94</v>
      </c>
      <c r="B39" s="118"/>
      <c r="C39" s="118"/>
      <c r="D39" s="118"/>
      <c r="E39" s="118"/>
      <c r="F39" s="119"/>
      <c r="G39" s="120" t="s">
        <v>95</v>
      </c>
      <c r="H39" s="118"/>
      <c r="I39" s="118"/>
      <c r="J39" s="118"/>
      <c r="K39" s="121">
        <v>28</v>
      </c>
      <c r="L39" s="122" t="s">
        <v>102</v>
      </c>
      <c r="M39" s="123"/>
      <c r="N39" s="118"/>
      <c r="O39" s="123"/>
      <c r="P39" s="124"/>
      <c r="Q39" s="125"/>
    </row>
  </sheetData>
  <sheetProtection/>
  <mergeCells count="10">
    <mergeCell ref="N6:O6"/>
    <mergeCell ref="N9:O9"/>
    <mergeCell ref="N10:O10"/>
    <mergeCell ref="N16:O16"/>
    <mergeCell ref="O33:P33"/>
    <mergeCell ref="O34:P34"/>
    <mergeCell ref="N11:O11"/>
    <mergeCell ref="N12:O12"/>
    <mergeCell ref="N13:O13"/>
    <mergeCell ref="N15:O15"/>
  </mergeCells>
  <printOptions/>
  <pageMargins left="0.75" right="0.75" top="1" bottom="1" header="0.4921259845" footer="0.4921259845"/>
  <pageSetup horizontalDpi="600" verticalDpi="600" orientation="portrait" paperSize="9" scale="90" r:id="rId1"/>
  <headerFooter alignWithMargins="0">
    <oddFooter>&amp;CStránka &amp;P&amp;R&amp;A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B1:S34"/>
  <sheetViews>
    <sheetView workbookViewId="0" topLeftCell="A1">
      <selection activeCell="A1" sqref="A1"/>
    </sheetView>
  </sheetViews>
  <sheetFormatPr defaultColWidth="9.00390625" defaultRowHeight="12.75"/>
  <cols>
    <col min="1" max="1" width="1.25" style="0" customWidth="1"/>
    <col min="2" max="2" width="9.50390625" style="1" customWidth="1"/>
    <col min="3" max="3" width="59.125" style="1" customWidth="1"/>
    <col min="4" max="4" width="19.125" style="1" customWidth="1"/>
    <col min="5" max="5" width="5.00390625" style="1" customWidth="1"/>
    <col min="6" max="6" width="12.75390625" style="1" customWidth="1"/>
    <col min="7" max="7" width="0.5" style="1" customWidth="1"/>
    <col min="8" max="8" width="2.75390625" style="1" customWidth="1"/>
    <col min="9" max="9" width="2.50390625" style="1" customWidth="1"/>
    <col min="10" max="10" width="11.50390625" style="1" customWidth="1"/>
    <col min="11" max="11" width="12.875" style="1" customWidth="1"/>
    <col min="12" max="12" width="0.5" style="1" customWidth="1"/>
    <col min="13" max="13" width="2.50390625" style="1" customWidth="1"/>
    <col min="14" max="14" width="4.00390625" style="1" customWidth="1"/>
    <col min="15" max="15" width="4.875" style="1" customWidth="1"/>
    <col min="16" max="16" width="8.50390625" style="1" customWidth="1"/>
    <col min="17" max="17" width="0.2421875" style="1" hidden="1" customWidth="1"/>
    <col min="18" max="18" width="5.50390625" style="1" customWidth="1"/>
    <col min="19" max="19" width="12.75390625" style="1" customWidth="1"/>
  </cols>
  <sheetData>
    <row r="1" spans="2:19" s="342" customFormat="1" ht="22.5" customHeight="1">
      <c r="B1" s="339" t="s">
        <v>422</v>
      </c>
      <c r="C1" s="340"/>
      <c r="D1" s="340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</row>
    <row r="2" spans="2:19" s="327" customFormat="1" ht="18.75" customHeight="1">
      <c r="B2" s="162" t="s">
        <v>437</v>
      </c>
      <c r="C2" s="265" t="s">
        <v>193</v>
      </c>
      <c r="D2" s="163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2:19" s="327" customFormat="1" ht="15" customHeight="1">
      <c r="B3" s="162"/>
      <c r="C3" s="265" t="s">
        <v>192</v>
      </c>
      <c r="D3" s="163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spans="2:19" s="159" customFormat="1" ht="18.75" customHeight="1">
      <c r="B4" s="162" t="s">
        <v>704</v>
      </c>
      <c r="C4" s="233" t="s">
        <v>661</v>
      </c>
      <c r="D4" s="163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</row>
    <row r="5" spans="2:19" s="327" customFormat="1" ht="15.75" customHeight="1">
      <c r="B5" s="162" t="s">
        <v>504</v>
      </c>
      <c r="C5" s="165"/>
      <c r="D5" s="166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</row>
    <row r="6" spans="2:19" s="215" customFormat="1" ht="15" customHeight="1">
      <c r="B6" s="213" t="s">
        <v>103</v>
      </c>
      <c r="C6" s="213"/>
      <c r="D6" s="213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</row>
    <row r="7" spans="2:4" ht="15" customHeight="1">
      <c r="B7" s="126" t="s">
        <v>423</v>
      </c>
      <c r="C7" s="127" t="s">
        <v>420</v>
      </c>
      <c r="D7" s="128" t="s">
        <v>421</v>
      </c>
    </row>
    <row r="8" spans="2:4" ht="15" customHeight="1">
      <c r="B8" s="129">
        <v>1</v>
      </c>
      <c r="C8" s="130">
        <v>2</v>
      </c>
      <c r="D8" s="131">
        <v>3</v>
      </c>
    </row>
    <row r="9" spans="2:19" s="173" customFormat="1" ht="28.5" customHeight="1" thickBot="1">
      <c r="B9" s="170"/>
      <c r="C9" s="170"/>
      <c r="D9" s="171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</row>
    <row r="10" spans="2:4" ht="21.75" customHeight="1" thickBot="1">
      <c r="B10" s="226" t="s">
        <v>424</v>
      </c>
      <c r="C10" s="227" t="s">
        <v>425</v>
      </c>
      <c r="D10" s="230">
        <f>SUM(D12:D16)</f>
        <v>0</v>
      </c>
    </row>
    <row r="11" spans="2:4" ht="6.75" customHeight="1">
      <c r="B11" s="226"/>
      <c r="C11" s="227"/>
      <c r="D11" s="231"/>
    </row>
    <row r="12" spans="2:4" ht="21" customHeight="1">
      <c r="B12" s="177" t="s">
        <v>111</v>
      </c>
      <c r="C12" s="225" t="s">
        <v>112</v>
      </c>
      <c r="D12" s="228">
        <f>'C3'!H25</f>
        <v>0</v>
      </c>
    </row>
    <row r="13" spans="2:4" ht="21" customHeight="1">
      <c r="B13" s="177">
        <v>31</v>
      </c>
      <c r="C13" s="225" t="s">
        <v>206</v>
      </c>
      <c r="D13" s="228">
        <f>'C3'!H34</f>
        <v>0</v>
      </c>
    </row>
    <row r="14" spans="2:4" ht="21" customHeight="1">
      <c r="B14" s="177">
        <v>61</v>
      </c>
      <c r="C14" s="225" t="s">
        <v>113</v>
      </c>
      <c r="D14" s="228">
        <f>'C3'!H46</f>
        <v>0</v>
      </c>
    </row>
    <row r="15" spans="2:4" ht="21" customHeight="1">
      <c r="B15" s="177">
        <v>95</v>
      </c>
      <c r="C15" s="225" t="s">
        <v>429</v>
      </c>
      <c r="D15" s="228">
        <f>'C3'!H57</f>
        <v>0</v>
      </c>
    </row>
    <row r="16" spans="2:4" ht="21" customHeight="1">
      <c r="B16" s="177">
        <v>99</v>
      </c>
      <c r="C16" s="225" t="s">
        <v>714</v>
      </c>
      <c r="D16" s="228">
        <f>'C3'!H61</f>
        <v>0</v>
      </c>
    </row>
    <row r="17" spans="2:4" ht="25.5" customHeight="1" thickBot="1">
      <c r="B17" s="177"/>
      <c r="C17" s="225"/>
      <c r="D17" s="229"/>
    </row>
    <row r="18" spans="2:4" ht="21.75" customHeight="1" thickBot="1">
      <c r="B18" s="226" t="s">
        <v>715</v>
      </c>
      <c r="C18" s="227" t="s">
        <v>716</v>
      </c>
      <c r="D18" s="230">
        <f>SUM(D20:D24)</f>
        <v>0</v>
      </c>
    </row>
    <row r="19" spans="2:4" ht="5.25" customHeight="1">
      <c r="B19" s="226"/>
      <c r="C19" s="227"/>
      <c r="D19" s="231"/>
    </row>
    <row r="20" spans="2:4" ht="21" customHeight="1">
      <c r="B20" s="177">
        <v>763</v>
      </c>
      <c r="C20" s="225" t="s">
        <v>214</v>
      </c>
      <c r="D20" s="228">
        <f>'C3'!H82</f>
        <v>0</v>
      </c>
    </row>
    <row r="21" spans="2:4" ht="21" customHeight="1">
      <c r="B21" s="177">
        <v>771</v>
      </c>
      <c r="C21" s="225" t="s">
        <v>115</v>
      </c>
      <c r="D21" s="228">
        <f>'C3'!H94</f>
        <v>0</v>
      </c>
    </row>
    <row r="22" spans="2:4" ht="21" customHeight="1">
      <c r="B22" s="177">
        <v>776</v>
      </c>
      <c r="C22" s="225" t="s">
        <v>219</v>
      </c>
      <c r="D22" s="228">
        <f>'C3'!H102</f>
        <v>0</v>
      </c>
    </row>
    <row r="23" spans="2:4" ht="21" customHeight="1">
      <c r="B23" s="177">
        <v>781</v>
      </c>
      <c r="C23" s="225" t="s">
        <v>211</v>
      </c>
      <c r="D23" s="228">
        <f>'C3'!H120</f>
        <v>0</v>
      </c>
    </row>
    <row r="24" spans="2:4" ht="21" customHeight="1">
      <c r="B24" s="177">
        <v>784</v>
      </c>
      <c r="C24" s="225" t="s">
        <v>469</v>
      </c>
      <c r="D24" s="228">
        <f>'C3'!H137</f>
        <v>0</v>
      </c>
    </row>
    <row r="25" spans="2:4" ht="21" customHeight="1" thickBot="1">
      <c r="B25" s="177"/>
      <c r="C25" s="225"/>
      <c r="D25" s="229"/>
    </row>
    <row r="26" spans="2:4" ht="21.75" customHeight="1" thickBot="1">
      <c r="B26" s="226" t="s">
        <v>418</v>
      </c>
      <c r="C26" s="227" t="s">
        <v>713</v>
      </c>
      <c r="D26" s="230">
        <f>SUM(D28)</f>
        <v>0</v>
      </c>
    </row>
    <row r="27" spans="2:4" ht="4.5" customHeight="1">
      <c r="B27" s="226"/>
      <c r="C27" s="227"/>
      <c r="D27" s="231"/>
    </row>
    <row r="28" spans="2:4" ht="19.5" customHeight="1">
      <c r="B28" s="177" t="s">
        <v>471</v>
      </c>
      <c r="C28" s="225" t="s">
        <v>499</v>
      </c>
      <c r="D28" s="228">
        <f>'C3'!H141</f>
        <v>0</v>
      </c>
    </row>
    <row r="29" spans="2:4" ht="21" customHeight="1" thickBot="1">
      <c r="B29" s="177"/>
      <c r="C29" s="225"/>
      <c r="D29" s="229"/>
    </row>
    <row r="30" spans="2:4" ht="24" customHeight="1" thickBot="1">
      <c r="B30" s="178"/>
      <c r="C30" s="227" t="s">
        <v>717</v>
      </c>
      <c r="D30" s="230">
        <f>SUM(D10,D18,D26)</f>
        <v>0</v>
      </c>
    </row>
    <row r="31" spans="2:4" ht="6" customHeight="1">
      <c r="B31" s="226"/>
      <c r="C31" s="227"/>
      <c r="D31" s="231"/>
    </row>
    <row r="32" spans="2:4" ht="23.25" customHeight="1" thickBot="1">
      <c r="B32" s="177"/>
      <c r="C32" s="225"/>
      <c r="D32" s="229"/>
    </row>
    <row r="33" spans="2:4" ht="19.5" customHeight="1" thickBot="1">
      <c r="B33" s="177"/>
      <c r="C33" s="338" t="s">
        <v>4</v>
      </c>
      <c r="D33" s="179">
        <f>'C3'!H149</f>
        <v>0</v>
      </c>
    </row>
    <row r="34" ht="12">
      <c r="D34" s="220"/>
    </row>
  </sheetData>
  <sheetProtection password="CEE9" sheet="1" objects="1" scenarios="1"/>
  <printOptions/>
  <pageMargins left="0.75" right="0.75" top="1" bottom="1" header="0.4921259845" footer="0.4921259845"/>
  <pageSetup horizontalDpi="600" verticalDpi="600" orientation="portrait" paperSize="9" scale="90" r:id="rId1"/>
  <headerFooter alignWithMargins="0"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I1405"/>
  <sheetViews>
    <sheetView workbookViewId="0" topLeftCell="A1">
      <selection activeCell="A1" sqref="A1"/>
    </sheetView>
  </sheetViews>
  <sheetFormatPr defaultColWidth="9.00390625" defaultRowHeight="18.75" customHeight="1"/>
  <cols>
    <col min="1" max="2" width="5.50390625" style="133" customWidth="1"/>
    <col min="3" max="3" width="13.25390625" style="133" customWidth="1"/>
    <col min="4" max="4" width="70.125" style="161" customWidth="1"/>
    <col min="5" max="5" width="5.00390625" style="133" customWidth="1"/>
    <col min="6" max="6" width="14.50390625" style="134" customWidth="1"/>
    <col min="7" max="7" width="15.50390625" style="136" customWidth="1"/>
    <col min="8" max="8" width="16.875" style="136" customWidth="1"/>
    <col min="9" max="16384" width="9.125" style="135" customWidth="1"/>
  </cols>
  <sheetData>
    <row r="1" spans="2:4" s="137" customFormat="1" ht="23.25" customHeight="1">
      <c r="B1" s="219" t="s">
        <v>430</v>
      </c>
      <c r="D1" s="138"/>
    </row>
    <row r="2" spans="2:4" s="139" customFormat="1" ht="18" customHeight="1">
      <c r="B2" s="266" t="s">
        <v>502</v>
      </c>
      <c r="D2" s="141"/>
    </row>
    <row r="3" spans="2:4" s="139" customFormat="1" ht="18" customHeight="1">
      <c r="B3" s="206" t="s">
        <v>662</v>
      </c>
      <c r="D3" s="141"/>
    </row>
    <row r="4" spans="2:4" s="140" customFormat="1" ht="16.5" customHeight="1" thickBot="1">
      <c r="B4" s="206" t="s">
        <v>704</v>
      </c>
      <c r="C4" s="140" t="s">
        <v>661</v>
      </c>
      <c r="D4" s="142"/>
    </row>
    <row r="5" spans="1:9" s="149" customFormat="1" ht="13.5" customHeight="1">
      <c r="A5" s="143" t="s">
        <v>431</v>
      </c>
      <c r="B5" s="144" t="s">
        <v>436</v>
      </c>
      <c r="C5" s="145" t="s">
        <v>432</v>
      </c>
      <c r="D5" s="146" t="s">
        <v>420</v>
      </c>
      <c r="E5" s="145" t="s">
        <v>433</v>
      </c>
      <c r="F5" s="145" t="s">
        <v>434</v>
      </c>
      <c r="G5" s="145" t="s">
        <v>435</v>
      </c>
      <c r="H5" s="147" t="s">
        <v>421</v>
      </c>
      <c r="I5" s="148"/>
    </row>
    <row r="6" spans="1:9" s="156" customFormat="1" ht="16.5" customHeight="1" thickBot="1">
      <c r="A6" s="150">
        <v>1</v>
      </c>
      <c r="B6" s="151">
        <v>2</v>
      </c>
      <c r="C6" s="152">
        <v>3</v>
      </c>
      <c r="D6" s="153">
        <v>4</v>
      </c>
      <c r="E6" s="152">
        <v>5</v>
      </c>
      <c r="F6" s="152">
        <v>6</v>
      </c>
      <c r="G6" s="152">
        <v>7</v>
      </c>
      <c r="H6" s="154">
        <v>8</v>
      </c>
      <c r="I6" s="155"/>
    </row>
    <row r="7" ht="7.5" customHeight="1">
      <c r="D7" s="167"/>
    </row>
    <row r="8" spans="3:8" ht="21" customHeight="1">
      <c r="C8" s="174">
        <v>93</v>
      </c>
      <c r="D8" s="168" t="s">
        <v>472</v>
      </c>
      <c r="E8" s="217"/>
      <c r="G8" s="291"/>
      <c r="H8" s="291"/>
    </row>
    <row r="9" spans="1:8" s="325" customFormat="1" ht="30.75" customHeight="1">
      <c r="A9" s="321" t="s">
        <v>473</v>
      </c>
      <c r="B9" s="321">
        <v>1</v>
      </c>
      <c r="C9" s="321" t="s">
        <v>232</v>
      </c>
      <c r="D9" s="322" t="s">
        <v>622</v>
      </c>
      <c r="E9" s="323" t="s">
        <v>108</v>
      </c>
      <c r="F9" s="324">
        <v>1.54</v>
      </c>
      <c r="G9" s="606">
        <v>0</v>
      </c>
      <c r="H9" s="606">
        <f>PRODUCT(F9:G9)</f>
        <v>0</v>
      </c>
    </row>
    <row r="10" spans="1:8" s="325" customFormat="1" ht="30.75" customHeight="1">
      <c r="A10" s="321" t="s">
        <v>473</v>
      </c>
      <c r="B10" s="321">
        <v>2</v>
      </c>
      <c r="C10" s="321" t="s">
        <v>228</v>
      </c>
      <c r="D10" s="322" t="s">
        <v>277</v>
      </c>
      <c r="E10" s="323" t="s">
        <v>108</v>
      </c>
      <c r="F10" s="324">
        <v>1.93</v>
      </c>
      <c r="G10" s="606">
        <v>0</v>
      </c>
      <c r="H10" s="606">
        <f aca="true" t="shared" si="0" ref="H10:H24">PRODUCT(F10:G10)</f>
        <v>0</v>
      </c>
    </row>
    <row r="11" spans="1:8" s="325" customFormat="1" ht="21" customHeight="1">
      <c r="A11" s="321" t="s">
        <v>473</v>
      </c>
      <c r="B11" s="321">
        <v>3</v>
      </c>
      <c r="C11" s="321" t="s">
        <v>229</v>
      </c>
      <c r="D11" s="322" t="s">
        <v>623</v>
      </c>
      <c r="E11" s="323" t="s">
        <v>108</v>
      </c>
      <c r="F11" s="324">
        <v>1</v>
      </c>
      <c r="G11" s="606">
        <v>0</v>
      </c>
      <c r="H11" s="606">
        <f t="shared" si="0"/>
        <v>0</v>
      </c>
    </row>
    <row r="12" spans="1:8" s="325" customFormat="1" ht="40.5" customHeight="1">
      <c r="A12" s="321" t="s">
        <v>473</v>
      </c>
      <c r="B12" s="321">
        <v>4</v>
      </c>
      <c r="C12" s="321" t="s">
        <v>229</v>
      </c>
      <c r="D12" s="322" t="s">
        <v>278</v>
      </c>
      <c r="E12" s="323" t="s">
        <v>108</v>
      </c>
      <c r="F12" s="324">
        <v>1.75</v>
      </c>
      <c r="G12" s="606">
        <v>0</v>
      </c>
      <c r="H12" s="606">
        <f t="shared" si="0"/>
        <v>0</v>
      </c>
    </row>
    <row r="13" spans="1:8" s="325" customFormat="1" ht="30.75" customHeight="1">
      <c r="A13" s="321" t="s">
        <v>473</v>
      </c>
      <c r="B13" s="321">
        <v>6</v>
      </c>
      <c r="C13" s="321" t="s">
        <v>624</v>
      </c>
      <c r="D13" s="322" t="s">
        <v>279</v>
      </c>
      <c r="E13" s="323" t="s">
        <v>418</v>
      </c>
      <c r="F13" s="324">
        <v>0.45</v>
      </c>
      <c r="G13" s="606">
        <v>0</v>
      </c>
      <c r="H13" s="606">
        <f t="shared" si="0"/>
        <v>0</v>
      </c>
    </row>
    <row r="14" spans="1:8" s="325" customFormat="1" ht="30.75" customHeight="1">
      <c r="A14" s="321" t="s">
        <v>473</v>
      </c>
      <c r="B14" s="321">
        <v>7</v>
      </c>
      <c r="C14" s="321" t="s">
        <v>638</v>
      </c>
      <c r="D14" s="322" t="s">
        <v>280</v>
      </c>
      <c r="E14" s="323" t="s">
        <v>418</v>
      </c>
      <c r="F14" s="324">
        <v>3.85</v>
      </c>
      <c r="G14" s="606">
        <v>0</v>
      </c>
      <c r="H14" s="606">
        <f t="shared" si="0"/>
        <v>0</v>
      </c>
    </row>
    <row r="15" spans="1:8" s="325" customFormat="1" ht="21" customHeight="1">
      <c r="A15" s="321" t="s">
        <v>473</v>
      </c>
      <c r="B15" s="321">
        <v>8</v>
      </c>
      <c r="C15" s="321" t="s">
        <v>224</v>
      </c>
      <c r="D15" s="322" t="s">
        <v>225</v>
      </c>
      <c r="E15" s="323" t="s">
        <v>194</v>
      </c>
      <c r="F15" s="324">
        <v>4</v>
      </c>
      <c r="G15" s="606">
        <v>0</v>
      </c>
      <c r="H15" s="606">
        <f t="shared" si="0"/>
        <v>0</v>
      </c>
    </row>
    <row r="16" spans="1:8" s="325" customFormat="1" ht="21" customHeight="1">
      <c r="A16" s="321" t="s">
        <v>473</v>
      </c>
      <c r="B16" s="321">
        <v>9</v>
      </c>
      <c r="C16" s="321" t="s">
        <v>625</v>
      </c>
      <c r="D16" s="322" t="s">
        <v>626</v>
      </c>
      <c r="E16" s="323" t="s">
        <v>194</v>
      </c>
      <c r="F16" s="324">
        <v>2</v>
      </c>
      <c r="G16" s="606">
        <v>0</v>
      </c>
      <c r="H16" s="606">
        <f t="shared" si="0"/>
        <v>0</v>
      </c>
    </row>
    <row r="17" spans="1:8" s="325" customFormat="1" ht="30.75" customHeight="1">
      <c r="A17" s="321" t="s">
        <v>473</v>
      </c>
      <c r="B17" s="321">
        <v>10</v>
      </c>
      <c r="C17" s="321" t="s">
        <v>233</v>
      </c>
      <c r="D17" s="322" t="s">
        <v>281</v>
      </c>
      <c r="E17" s="323" t="s">
        <v>194</v>
      </c>
      <c r="F17" s="324">
        <v>4</v>
      </c>
      <c r="G17" s="606">
        <v>0</v>
      </c>
      <c r="H17" s="606">
        <f t="shared" si="0"/>
        <v>0</v>
      </c>
    </row>
    <row r="18" spans="1:8" s="332" customFormat="1" ht="21" customHeight="1">
      <c r="A18" s="328" t="s">
        <v>473</v>
      </c>
      <c r="B18" s="328">
        <v>11</v>
      </c>
      <c r="C18" s="328" t="s">
        <v>627</v>
      </c>
      <c r="D18" s="329" t="s">
        <v>621</v>
      </c>
      <c r="E18" s="330" t="s">
        <v>194</v>
      </c>
      <c r="F18" s="331">
        <v>1</v>
      </c>
      <c r="G18" s="607">
        <v>0</v>
      </c>
      <c r="H18" s="606">
        <f t="shared" si="0"/>
        <v>0</v>
      </c>
    </row>
    <row r="19" spans="1:8" s="325" customFormat="1" ht="30.75" customHeight="1">
      <c r="A19" s="321" t="s">
        <v>473</v>
      </c>
      <c r="B19" s="321">
        <v>12</v>
      </c>
      <c r="C19" s="321" t="s">
        <v>234</v>
      </c>
      <c r="D19" s="322" t="s">
        <v>238</v>
      </c>
      <c r="E19" s="323" t="s">
        <v>419</v>
      </c>
      <c r="F19" s="324">
        <v>5</v>
      </c>
      <c r="G19" s="606">
        <v>0</v>
      </c>
      <c r="H19" s="606">
        <f t="shared" si="0"/>
        <v>0</v>
      </c>
    </row>
    <row r="20" spans="1:8" ht="21" customHeight="1">
      <c r="A20" s="133" t="s">
        <v>473</v>
      </c>
      <c r="B20" s="133">
        <v>13</v>
      </c>
      <c r="C20" s="133" t="s">
        <v>474</v>
      </c>
      <c r="D20" s="167" t="s">
        <v>475</v>
      </c>
      <c r="E20" s="216" t="s">
        <v>107</v>
      </c>
      <c r="F20" s="269">
        <v>1.283</v>
      </c>
      <c r="G20" s="294">
        <v>0</v>
      </c>
      <c r="H20" s="606">
        <f t="shared" si="0"/>
        <v>0</v>
      </c>
    </row>
    <row r="21" spans="1:8" ht="30.75" customHeight="1">
      <c r="A21" s="133" t="s">
        <v>473</v>
      </c>
      <c r="B21" s="133">
        <v>14</v>
      </c>
      <c r="C21" s="133" t="s">
        <v>476</v>
      </c>
      <c r="D21" s="167" t="s">
        <v>282</v>
      </c>
      <c r="E21" s="216" t="s">
        <v>107</v>
      </c>
      <c r="F21" s="269">
        <v>5.132</v>
      </c>
      <c r="G21" s="294">
        <v>0</v>
      </c>
      <c r="H21" s="606">
        <f t="shared" si="0"/>
        <v>0</v>
      </c>
    </row>
    <row r="22" spans="1:8" ht="21" customHeight="1">
      <c r="A22" s="133" t="s">
        <v>473</v>
      </c>
      <c r="B22" s="133">
        <v>15</v>
      </c>
      <c r="C22" s="133" t="s">
        <v>477</v>
      </c>
      <c r="D22" s="167" t="s">
        <v>478</v>
      </c>
      <c r="E22" s="216" t="s">
        <v>107</v>
      </c>
      <c r="F22" s="269">
        <v>1.283</v>
      </c>
      <c r="G22" s="294">
        <v>0</v>
      </c>
      <c r="H22" s="606">
        <f t="shared" si="0"/>
        <v>0</v>
      </c>
    </row>
    <row r="23" spans="1:8" ht="30.75" customHeight="1">
      <c r="A23" s="133" t="s">
        <v>473</v>
      </c>
      <c r="B23" s="133">
        <v>16</v>
      </c>
      <c r="C23" s="133" t="s">
        <v>479</v>
      </c>
      <c r="D23" s="167" t="s">
        <v>283</v>
      </c>
      <c r="E23" s="216" t="s">
        <v>107</v>
      </c>
      <c r="F23" s="269">
        <v>19.245</v>
      </c>
      <c r="G23" s="294">
        <v>0</v>
      </c>
      <c r="H23" s="606">
        <f t="shared" si="0"/>
        <v>0</v>
      </c>
    </row>
    <row r="24" spans="1:8" ht="21" customHeight="1" thickBot="1">
      <c r="A24" s="133" t="s">
        <v>473</v>
      </c>
      <c r="B24" s="133">
        <v>17</v>
      </c>
      <c r="C24" s="133" t="s">
        <v>237</v>
      </c>
      <c r="D24" s="167" t="s">
        <v>480</v>
      </c>
      <c r="E24" s="216" t="s">
        <v>107</v>
      </c>
      <c r="F24" s="269">
        <v>1.283</v>
      </c>
      <c r="G24" s="294">
        <v>0</v>
      </c>
      <c r="H24" s="606">
        <f t="shared" si="0"/>
        <v>0</v>
      </c>
    </row>
    <row r="25" spans="3:8" ht="21" customHeight="1" thickBot="1">
      <c r="C25" s="174">
        <v>93</v>
      </c>
      <c r="D25" s="168" t="s">
        <v>481</v>
      </c>
      <c r="E25" s="217"/>
      <c r="F25" s="270"/>
      <c r="G25" s="291"/>
      <c r="H25" s="292">
        <f>SUM(H9:H24)</f>
        <v>0</v>
      </c>
    </row>
    <row r="26" spans="4:8" ht="12" customHeight="1">
      <c r="D26" s="167"/>
      <c r="E26" s="218"/>
      <c r="F26" s="271"/>
      <c r="G26" s="297"/>
      <c r="H26" s="297"/>
    </row>
    <row r="27" spans="3:8" ht="21" customHeight="1">
      <c r="C27" s="174">
        <v>31</v>
      </c>
      <c r="D27" s="168" t="s">
        <v>206</v>
      </c>
      <c r="E27" s="217"/>
      <c r="F27" s="270"/>
      <c r="G27" s="291"/>
      <c r="H27" s="291"/>
    </row>
    <row r="28" spans="1:8" s="325" customFormat="1" ht="40.5" customHeight="1">
      <c r="A28" s="321" t="s">
        <v>109</v>
      </c>
      <c r="B28" s="321">
        <v>18</v>
      </c>
      <c r="C28" s="321" t="s">
        <v>457</v>
      </c>
      <c r="D28" s="322" t="s">
        <v>284</v>
      </c>
      <c r="E28" s="323" t="s">
        <v>108</v>
      </c>
      <c r="F28" s="324">
        <v>1.54</v>
      </c>
      <c r="G28" s="606">
        <v>0</v>
      </c>
      <c r="H28" s="606">
        <f aca="true" t="shared" si="1" ref="H28:H33">PRODUCT(F28:G28)</f>
        <v>0</v>
      </c>
    </row>
    <row r="29" spans="1:8" s="325" customFormat="1" ht="21" customHeight="1">
      <c r="A29" s="321" t="s">
        <v>109</v>
      </c>
      <c r="B29" s="321">
        <v>19</v>
      </c>
      <c r="C29" s="321" t="s">
        <v>245</v>
      </c>
      <c r="D29" s="322" t="s">
        <v>628</v>
      </c>
      <c r="E29" s="323" t="s">
        <v>194</v>
      </c>
      <c r="F29" s="324">
        <v>1</v>
      </c>
      <c r="G29" s="606">
        <v>0</v>
      </c>
      <c r="H29" s="606">
        <f t="shared" si="1"/>
        <v>0</v>
      </c>
    </row>
    <row r="30" spans="1:8" s="325" customFormat="1" ht="21" customHeight="1">
      <c r="A30" s="321" t="s">
        <v>109</v>
      </c>
      <c r="B30" s="321">
        <v>20</v>
      </c>
      <c r="C30" s="321" t="s">
        <v>241</v>
      </c>
      <c r="D30" s="322" t="s">
        <v>242</v>
      </c>
      <c r="E30" s="323" t="s">
        <v>194</v>
      </c>
      <c r="F30" s="324">
        <v>4</v>
      </c>
      <c r="G30" s="606">
        <v>0</v>
      </c>
      <c r="H30" s="606">
        <f t="shared" si="1"/>
        <v>0</v>
      </c>
    </row>
    <row r="31" spans="1:8" s="325" customFormat="1" ht="21" customHeight="1">
      <c r="A31" s="321" t="s">
        <v>109</v>
      </c>
      <c r="B31" s="321">
        <v>21</v>
      </c>
      <c r="C31" s="321" t="s">
        <v>243</v>
      </c>
      <c r="D31" s="322" t="s">
        <v>629</v>
      </c>
      <c r="E31" s="323" t="s">
        <v>194</v>
      </c>
      <c r="F31" s="324">
        <v>2</v>
      </c>
      <c r="G31" s="606">
        <v>0</v>
      </c>
      <c r="H31" s="606">
        <f t="shared" si="1"/>
        <v>0</v>
      </c>
    </row>
    <row r="32" spans="1:8" s="325" customFormat="1" ht="30.75" customHeight="1">
      <c r="A32" s="321" t="s">
        <v>109</v>
      </c>
      <c r="B32" s="321">
        <v>22</v>
      </c>
      <c r="C32" s="321" t="s">
        <v>243</v>
      </c>
      <c r="D32" s="322" t="s">
        <v>244</v>
      </c>
      <c r="E32" s="323" t="s">
        <v>194</v>
      </c>
      <c r="F32" s="324">
        <v>4</v>
      </c>
      <c r="G32" s="606">
        <v>0</v>
      </c>
      <c r="H32" s="606">
        <f t="shared" si="1"/>
        <v>0</v>
      </c>
    </row>
    <row r="33" spans="1:8" s="325" customFormat="1" ht="30.75" customHeight="1" thickBot="1">
      <c r="A33" s="321" t="s">
        <v>109</v>
      </c>
      <c r="B33" s="321">
        <v>23</v>
      </c>
      <c r="C33" s="321" t="s">
        <v>247</v>
      </c>
      <c r="D33" s="322" t="s">
        <v>285</v>
      </c>
      <c r="E33" s="323" t="s">
        <v>108</v>
      </c>
      <c r="F33" s="324">
        <v>0.85</v>
      </c>
      <c r="G33" s="606">
        <v>0</v>
      </c>
      <c r="H33" s="606">
        <f t="shared" si="1"/>
        <v>0</v>
      </c>
    </row>
    <row r="34" spans="3:8" ht="21" customHeight="1" thickBot="1">
      <c r="C34" s="174">
        <v>31</v>
      </c>
      <c r="D34" s="168" t="s">
        <v>207</v>
      </c>
      <c r="E34" s="218"/>
      <c r="F34" s="271"/>
      <c r="G34" s="297"/>
      <c r="H34" s="292">
        <f>SUM(H28:H33)</f>
        <v>0</v>
      </c>
    </row>
    <row r="35" spans="4:8" ht="14.25" customHeight="1">
      <c r="D35" s="167"/>
      <c r="E35" s="218"/>
      <c r="F35" s="271"/>
      <c r="G35" s="297"/>
      <c r="H35" s="297"/>
    </row>
    <row r="36" spans="3:8" ht="21" customHeight="1">
      <c r="C36" s="174">
        <v>61</v>
      </c>
      <c r="D36" s="168" t="s">
        <v>113</v>
      </c>
      <c r="E36" s="217"/>
      <c r="F36" s="270"/>
      <c r="G36" s="291"/>
      <c r="H36" s="291"/>
    </row>
    <row r="37" spans="1:8" s="325" customFormat="1" ht="42.75" customHeight="1">
      <c r="A37" s="321" t="s">
        <v>109</v>
      </c>
      <c r="B37" s="321">
        <v>24</v>
      </c>
      <c r="C37" s="321" t="s">
        <v>255</v>
      </c>
      <c r="D37" s="322" t="s">
        <v>286</v>
      </c>
      <c r="E37" s="323" t="s">
        <v>108</v>
      </c>
      <c r="F37" s="324">
        <v>1.93</v>
      </c>
      <c r="G37" s="606">
        <v>0</v>
      </c>
      <c r="H37" s="606">
        <f>PRODUCT(F37:G37)</f>
        <v>0</v>
      </c>
    </row>
    <row r="38" spans="1:8" s="325" customFormat="1" ht="21" customHeight="1">
      <c r="A38" s="321" t="s">
        <v>109</v>
      </c>
      <c r="B38" s="321">
        <v>25</v>
      </c>
      <c r="C38" s="321" t="s">
        <v>256</v>
      </c>
      <c r="D38" s="322" t="s">
        <v>257</v>
      </c>
      <c r="E38" s="323" t="s">
        <v>108</v>
      </c>
      <c r="F38" s="324">
        <v>1.93</v>
      </c>
      <c r="G38" s="606">
        <v>0</v>
      </c>
      <c r="H38" s="606">
        <f aca="true" t="shared" si="2" ref="H38:H45">PRODUCT(F38:G38)</f>
        <v>0</v>
      </c>
    </row>
    <row r="39" spans="1:8" s="325" customFormat="1" ht="30.75" customHeight="1">
      <c r="A39" s="321" t="s">
        <v>109</v>
      </c>
      <c r="B39" s="321">
        <v>26</v>
      </c>
      <c r="C39" s="321" t="s">
        <v>258</v>
      </c>
      <c r="D39" s="322" t="s">
        <v>259</v>
      </c>
      <c r="E39" s="323" t="s">
        <v>108</v>
      </c>
      <c r="F39" s="324">
        <v>3</v>
      </c>
      <c r="G39" s="606">
        <v>0</v>
      </c>
      <c r="H39" s="606">
        <f t="shared" si="2"/>
        <v>0</v>
      </c>
    </row>
    <row r="40" spans="1:8" s="325" customFormat="1" ht="30.75" customHeight="1">
      <c r="A40" s="321" t="s">
        <v>109</v>
      </c>
      <c r="B40" s="321">
        <v>27</v>
      </c>
      <c r="C40" s="321" t="s">
        <v>258</v>
      </c>
      <c r="D40" s="322" t="s">
        <v>630</v>
      </c>
      <c r="E40" s="323" t="s">
        <v>108</v>
      </c>
      <c r="F40" s="324">
        <v>1</v>
      </c>
      <c r="G40" s="606">
        <v>0</v>
      </c>
      <c r="H40" s="606">
        <f t="shared" si="2"/>
        <v>0</v>
      </c>
    </row>
    <row r="41" spans="1:8" s="325" customFormat="1" ht="21" customHeight="1">
      <c r="A41" s="321" t="s">
        <v>109</v>
      </c>
      <c r="B41" s="321">
        <v>28</v>
      </c>
      <c r="C41" s="321" t="s">
        <v>254</v>
      </c>
      <c r="D41" s="322" t="s">
        <v>631</v>
      </c>
      <c r="E41" s="323" t="s">
        <v>194</v>
      </c>
      <c r="F41" s="324">
        <v>4</v>
      </c>
      <c r="G41" s="606">
        <v>0</v>
      </c>
      <c r="H41" s="606">
        <f t="shared" si="2"/>
        <v>0</v>
      </c>
    </row>
    <row r="42" spans="1:8" s="325" customFormat="1" ht="21" customHeight="1">
      <c r="A42" s="321" t="s">
        <v>109</v>
      </c>
      <c r="B42" s="321">
        <v>29</v>
      </c>
      <c r="C42" s="321" t="s">
        <v>252</v>
      </c>
      <c r="D42" s="322" t="s">
        <v>632</v>
      </c>
      <c r="E42" s="323" t="s">
        <v>194</v>
      </c>
      <c r="F42" s="324">
        <v>6</v>
      </c>
      <c r="G42" s="606">
        <v>0</v>
      </c>
      <c r="H42" s="606">
        <f t="shared" si="2"/>
        <v>0</v>
      </c>
    </row>
    <row r="43" spans="1:8" s="325" customFormat="1" ht="31.5" customHeight="1">
      <c r="A43" s="321" t="s">
        <v>109</v>
      </c>
      <c r="B43" s="321">
        <v>30</v>
      </c>
      <c r="C43" s="321" t="s">
        <v>252</v>
      </c>
      <c r="D43" s="322" t="s">
        <v>74</v>
      </c>
      <c r="E43" s="323" t="s">
        <v>194</v>
      </c>
      <c r="F43" s="324">
        <v>3</v>
      </c>
      <c r="G43" s="606">
        <v>0</v>
      </c>
      <c r="H43" s="606">
        <f t="shared" si="2"/>
        <v>0</v>
      </c>
    </row>
    <row r="44" spans="1:8" s="325" customFormat="1" ht="31.5" customHeight="1">
      <c r="A44" s="321" t="s">
        <v>109</v>
      </c>
      <c r="B44" s="321">
        <v>31</v>
      </c>
      <c r="C44" s="321" t="s">
        <v>315</v>
      </c>
      <c r="D44" s="322" t="s">
        <v>633</v>
      </c>
      <c r="E44" s="323" t="s">
        <v>194</v>
      </c>
      <c r="F44" s="324">
        <v>4</v>
      </c>
      <c r="G44" s="606">
        <v>0</v>
      </c>
      <c r="H44" s="606">
        <f t="shared" si="2"/>
        <v>0</v>
      </c>
    </row>
    <row r="45" spans="1:8" s="325" customFormat="1" ht="21" customHeight="1" thickBot="1">
      <c r="A45" s="321" t="s">
        <v>109</v>
      </c>
      <c r="B45" s="321">
        <v>32</v>
      </c>
      <c r="C45" s="321" t="s">
        <v>258</v>
      </c>
      <c r="D45" s="322" t="s">
        <v>635</v>
      </c>
      <c r="E45" s="323" t="s">
        <v>108</v>
      </c>
      <c r="F45" s="324">
        <v>1.85</v>
      </c>
      <c r="G45" s="606">
        <v>0</v>
      </c>
      <c r="H45" s="606">
        <f t="shared" si="2"/>
        <v>0</v>
      </c>
    </row>
    <row r="46" spans="3:8" ht="21" customHeight="1" thickBot="1">
      <c r="C46" s="174">
        <v>61</v>
      </c>
      <c r="D46" s="168" t="s">
        <v>482</v>
      </c>
      <c r="E46" s="218"/>
      <c r="F46" s="271"/>
      <c r="G46" s="297"/>
      <c r="H46" s="292">
        <f>SUM(H37:H45)</f>
        <v>0</v>
      </c>
    </row>
    <row r="47" spans="4:8" ht="14.25" customHeight="1">
      <c r="D47" s="167"/>
      <c r="E47" s="218"/>
      <c r="F47" s="271"/>
      <c r="G47" s="297"/>
      <c r="H47" s="297"/>
    </row>
    <row r="48" spans="3:8" ht="21" customHeight="1">
      <c r="C48" s="174">
        <v>95</v>
      </c>
      <c r="D48" s="168" t="s">
        <v>208</v>
      </c>
      <c r="E48" s="217"/>
      <c r="F48" s="270"/>
      <c r="G48" s="291"/>
      <c r="H48" s="291"/>
    </row>
    <row r="49" spans="1:8" s="237" customFormat="1" ht="40.5" customHeight="1">
      <c r="A49" s="234" t="s">
        <v>109</v>
      </c>
      <c r="B49" s="234">
        <v>33</v>
      </c>
      <c r="C49" s="234" t="s">
        <v>484</v>
      </c>
      <c r="D49" s="235" t="s">
        <v>287</v>
      </c>
      <c r="E49" s="236" t="s">
        <v>108</v>
      </c>
      <c r="F49" s="268">
        <v>85.81</v>
      </c>
      <c r="G49" s="298">
        <v>0</v>
      </c>
      <c r="H49" s="298">
        <f>PRODUCT(F49:G49)</f>
        <v>0</v>
      </c>
    </row>
    <row r="50" spans="1:8" s="239" customFormat="1" ht="19.5" customHeight="1">
      <c r="A50" s="238" t="s">
        <v>109</v>
      </c>
      <c r="B50" s="238">
        <v>34</v>
      </c>
      <c r="C50" s="238" t="s">
        <v>485</v>
      </c>
      <c r="D50" s="272" t="s">
        <v>486</v>
      </c>
      <c r="E50" s="273" t="s">
        <v>108</v>
      </c>
      <c r="F50" s="274">
        <v>150</v>
      </c>
      <c r="G50" s="299">
        <v>0</v>
      </c>
      <c r="H50" s="298">
        <f aca="true" t="shared" si="3" ref="H50:H56">PRODUCT(F50:G50)</f>
        <v>0</v>
      </c>
    </row>
    <row r="51" spans="1:8" ht="39" customHeight="1">
      <c r="A51" s="133" t="s">
        <v>109</v>
      </c>
      <c r="B51" s="133">
        <v>35</v>
      </c>
      <c r="C51" s="133" t="s">
        <v>483</v>
      </c>
      <c r="D51" s="167" t="s">
        <v>288</v>
      </c>
      <c r="E51" s="216" t="s">
        <v>108</v>
      </c>
      <c r="F51" s="269">
        <v>34</v>
      </c>
      <c r="G51" s="294">
        <v>0</v>
      </c>
      <c r="H51" s="298">
        <f t="shared" si="3"/>
        <v>0</v>
      </c>
    </row>
    <row r="52" spans="1:8" s="325" customFormat="1" ht="30.75" customHeight="1">
      <c r="A52" s="321" t="s">
        <v>109</v>
      </c>
      <c r="B52" s="321">
        <v>36</v>
      </c>
      <c r="C52" s="321" t="s">
        <v>321</v>
      </c>
      <c r="D52" s="322" t="s">
        <v>320</v>
      </c>
      <c r="E52" s="323" t="s">
        <v>108</v>
      </c>
      <c r="F52" s="324">
        <v>50</v>
      </c>
      <c r="G52" s="606">
        <v>0</v>
      </c>
      <c r="H52" s="298">
        <f t="shared" si="3"/>
        <v>0</v>
      </c>
    </row>
    <row r="53" spans="1:8" s="325" customFormat="1" ht="21" customHeight="1">
      <c r="A53" s="321" t="s">
        <v>109</v>
      </c>
      <c r="B53" s="321">
        <v>37</v>
      </c>
      <c r="C53" s="321" t="s">
        <v>322</v>
      </c>
      <c r="D53" s="322" t="s">
        <v>323</v>
      </c>
      <c r="E53" s="323" t="s">
        <v>108</v>
      </c>
      <c r="F53" s="324">
        <v>15</v>
      </c>
      <c r="G53" s="606">
        <v>0</v>
      </c>
      <c r="H53" s="298">
        <f t="shared" si="3"/>
        <v>0</v>
      </c>
    </row>
    <row r="54" spans="1:8" s="325" customFormat="1" ht="30.75" customHeight="1">
      <c r="A54" s="321" t="s">
        <v>109</v>
      </c>
      <c r="B54" s="321">
        <v>38</v>
      </c>
      <c r="C54" s="321" t="s">
        <v>324</v>
      </c>
      <c r="D54" s="322" t="s">
        <v>325</v>
      </c>
      <c r="E54" s="323" t="s">
        <v>194</v>
      </c>
      <c r="F54" s="324">
        <v>5</v>
      </c>
      <c r="G54" s="606">
        <v>0</v>
      </c>
      <c r="H54" s="298">
        <f t="shared" si="3"/>
        <v>0</v>
      </c>
    </row>
    <row r="55" spans="1:8" s="237" customFormat="1" ht="30.75" customHeight="1">
      <c r="A55" s="234" t="s">
        <v>109</v>
      </c>
      <c r="B55" s="234">
        <v>39</v>
      </c>
      <c r="C55" s="234" t="s">
        <v>326</v>
      </c>
      <c r="D55" s="235" t="s">
        <v>319</v>
      </c>
      <c r="E55" s="236" t="s">
        <v>419</v>
      </c>
      <c r="F55" s="268">
        <v>10</v>
      </c>
      <c r="G55" s="298">
        <v>0</v>
      </c>
      <c r="H55" s="298">
        <f t="shared" si="3"/>
        <v>0</v>
      </c>
    </row>
    <row r="56" spans="1:8" s="237" customFormat="1" ht="21" customHeight="1" thickBot="1">
      <c r="A56" s="234" t="s">
        <v>109</v>
      </c>
      <c r="B56" s="234">
        <v>40</v>
      </c>
      <c r="C56" s="234" t="s">
        <v>327</v>
      </c>
      <c r="D56" s="235" t="s">
        <v>636</v>
      </c>
      <c r="E56" s="236" t="s">
        <v>487</v>
      </c>
      <c r="F56" s="268">
        <v>1</v>
      </c>
      <c r="G56" s="298">
        <v>0</v>
      </c>
      <c r="H56" s="298">
        <f t="shared" si="3"/>
        <v>0</v>
      </c>
    </row>
    <row r="57" spans="3:8" ht="21" customHeight="1" thickBot="1">
      <c r="C57" s="174">
        <v>95</v>
      </c>
      <c r="D57" s="168" t="s">
        <v>209</v>
      </c>
      <c r="E57" s="217"/>
      <c r="F57" s="270"/>
      <c r="G57" s="291"/>
      <c r="H57" s="292">
        <f>SUM(H49:H56)</f>
        <v>0</v>
      </c>
    </row>
    <row r="58" spans="4:8" ht="15" customHeight="1">
      <c r="D58" s="167"/>
      <c r="E58" s="217"/>
      <c r="F58" s="270"/>
      <c r="G58" s="291"/>
      <c r="H58" s="291"/>
    </row>
    <row r="59" spans="3:8" ht="21" customHeight="1">
      <c r="C59" s="174">
        <v>99</v>
      </c>
      <c r="D59" s="168" t="s">
        <v>782</v>
      </c>
      <c r="E59" s="217"/>
      <c r="F59" s="270"/>
      <c r="G59" s="291"/>
      <c r="H59" s="291"/>
    </row>
    <row r="60" spans="1:8" ht="21" customHeight="1" thickBot="1">
      <c r="A60" s="133" t="s">
        <v>109</v>
      </c>
      <c r="B60" s="133">
        <v>41</v>
      </c>
      <c r="C60" s="133" t="s">
        <v>489</v>
      </c>
      <c r="D60" s="167" t="s">
        <v>490</v>
      </c>
      <c r="E60" s="216" t="s">
        <v>107</v>
      </c>
      <c r="F60" s="269">
        <v>0.964</v>
      </c>
      <c r="G60" s="294">
        <v>0</v>
      </c>
      <c r="H60" s="300">
        <f>PRODUCT(F60:G60)</f>
        <v>0</v>
      </c>
    </row>
    <row r="61" spans="3:8" ht="21" customHeight="1" thickBot="1">
      <c r="C61" s="174">
        <v>99</v>
      </c>
      <c r="D61" s="168" t="s">
        <v>783</v>
      </c>
      <c r="E61" s="217"/>
      <c r="F61" s="270"/>
      <c r="G61" s="291"/>
      <c r="H61" s="292">
        <f>SUM(H60)</f>
        <v>0</v>
      </c>
    </row>
    <row r="62" spans="4:8" ht="10.5" customHeight="1">
      <c r="D62" s="167"/>
      <c r="E62" s="217"/>
      <c r="F62" s="270"/>
      <c r="G62" s="291"/>
      <c r="H62" s="291"/>
    </row>
    <row r="63" spans="3:8" ht="21" customHeight="1">
      <c r="C63" s="275" t="s">
        <v>213</v>
      </c>
      <c r="D63" s="168" t="s">
        <v>214</v>
      </c>
      <c r="E63" s="217"/>
      <c r="F63" s="270"/>
      <c r="G63" s="291"/>
      <c r="H63" s="291"/>
    </row>
    <row r="64" spans="1:8" s="325" customFormat="1" ht="54" customHeight="1">
      <c r="A64" s="321" t="s">
        <v>196</v>
      </c>
      <c r="B64" s="321">
        <v>42</v>
      </c>
      <c r="C64" s="321" t="s">
        <v>664</v>
      </c>
      <c r="D64" s="322" t="s">
        <v>289</v>
      </c>
      <c r="E64" s="323" t="s">
        <v>108</v>
      </c>
      <c r="F64" s="324">
        <v>6.55</v>
      </c>
      <c r="G64" s="606">
        <v>0</v>
      </c>
      <c r="H64" s="606">
        <f>PRODUCT(F64:G64)</f>
        <v>0</v>
      </c>
    </row>
    <row r="65" spans="1:8" s="325" customFormat="1" ht="51" customHeight="1">
      <c r="A65" s="321" t="s">
        <v>196</v>
      </c>
      <c r="B65" s="321">
        <v>43</v>
      </c>
      <c r="C65" s="321" t="s">
        <v>663</v>
      </c>
      <c r="D65" s="322" t="s">
        <v>290</v>
      </c>
      <c r="E65" s="323" t="s">
        <v>108</v>
      </c>
      <c r="F65" s="324">
        <v>3.4</v>
      </c>
      <c r="G65" s="606">
        <v>0</v>
      </c>
      <c r="H65" s="606">
        <f aca="true" t="shared" si="4" ref="H65:H81">PRODUCT(F65:G65)</f>
        <v>0</v>
      </c>
    </row>
    <row r="66" spans="1:8" s="325" customFormat="1" ht="40.5" customHeight="1">
      <c r="A66" s="321" t="s">
        <v>196</v>
      </c>
      <c r="B66" s="321">
        <v>44</v>
      </c>
      <c r="C66" s="321" t="s">
        <v>329</v>
      </c>
      <c r="D66" s="322" t="s">
        <v>291</v>
      </c>
      <c r="E66" s="323" t="s">
        <v>108</v>
      </c>
      <c r="F66" s="324">
        <v>8.48</v>
      </c>
      <c r="G66" s="606">
        <v>0</v>
      </c>
      <c r="H66" s="606">
        <f t="shared" si="4"/>
        <v>0</v>
      </c>
    </row>
    <row r="67" spans="1:8" s="325" customFormat="1" ht="21" customHeight="1">
      <c r="A67" s="321" t="s">
        <v>196</v>
      </c>
      <c r="B67" s="321">
        <v>45</v>
      </c>
      <c r="C67" s="321" t="s">
        <v>331</v>
      </c>
      <c r="D67" s="322" t="s">
        <v>332</v>
      </c>
      <c r="E67" s="323" t="s">
        <v>108</v>
      </c>
      <c r="F67" s="324">
        <v>8.48</v>
      </c>
      <c r="G67" s="606">
        <v>0</v>
      </c>
      <c r="H67" s="606">
        <f t="shared" si="4"/>
        <v>0</v>
      </c>
    </row>
    <row r="68" spans="1:8" s="325" customFormat="1" ht="30.75" customHeight="1">
      <c r="A68" s="321" t="s">
        <v>196</v>
      </c>
      <c r="B68" s="321">
        <v>46</v>
      </c>
      <c r="C68" s="321" t="s">
        <v>333</v>
      </c>
      <c r="D68" s="322" t="s">
        <v>292</v>
      </c>
      <c r="E68" s="323" t="s">
        <v>108</v>
      </c>
      <c r="F68" s="324">
        <v>2.2</v>
      </c>
      <c r="G68" s="606">
        <v>0</v>
      </c>
      <c r="H68" s="606">
        <f t="shared" si="4"/>
        <v>0</v>
      </c>
    </row>
    <row r="69" spans="1:8" s="325" customFormat="1" ht="30.75" customHeight="1">
      <c r="A69" s="321" t="s">
        <v>196</v>
      </c>
      <c r="B69" s="321">
        <v>47</v>
      </c>
      <c r="C69" s="321" t="s">
        <v>334</v>
      </c>
      <c r="D69" s="322" t="s">
        <v>335</v>
      </c>
      <c r="E69" s="323" t="s">
        <v>108</v>
      </c>
      <c r="F69" s="324">
        <v>2.2</v>
      </c>
      <c r="G69" s="606">
        <v>0</v>
      </c>
      <c r="H69" s="606">
        <f t="shared" si="4"/>
        <v>0</v>
      </c>
    </row>
    <row r="70" spans="1:8" s="325" customFormat="1" ht="30.75" customHeight="1">
      <c r="A70" s="321" t="s">
        <v>196</v>
      </c>
      <c r="B70" s="321">
        <v>48</v>
      </c>
      <c r="C70" s="326">
        <v>590300240</v>
      </c>
      <c r="D70" s="322" t="s">
        <v>295</v>
      </c>
      <c r="E70" s="323" t="s">
        <v>108</v>
      </c>
      <c r="F70" s="324">
        <v>3</v>
      </c>
      <c r="G70" s="606">
        <v>0</v>
      </c>
      <c r="H70" s="606">
        <f t="shared" si="4"/>
        <v>0</v>
      </c>
    </row>
    <row r="71" spans="1:8" s="325" customFormat="1" ht="36" customHeight="1">
      <c r="A71" s="321" t="s">
        <v>196</v>
      </c>
      <c r="B71" s="321">
        <v>49</v>
      </c>
      <c r="C71" s="321" t="s">
        <v>336</v>
      </c>
      <c r="D71" s="322" t="s">
        <v>296</v>
      </c>
      <c r="E71" s="323" t="s">
        <v>108</v>
      </c>
      <c r="F71" s="324">
        <v>6.8</v>
      </c>
      <c r="G71" s="606">
        <v>0</v>
      </c>
      <c r="H71" s="606">
        <f t="shared" si="4"/>
        <v>0</v>
      </c>
    </row>
    <row r="72" spans="1:8" s="325" customFormat="1" ht="21" customHeight="1">
      <c r="A72" s="321" t="s">
        <v>196</v>
      </c>
      <c r="B72" s="321">
        <v>50</v>
      </c>
      <c r="C72" s="321" t="s">
        <v>340</v>
      </c>
      <c r="D72" s="322" t="s">
        <v>645</v>
      </c>
      <c r="E72" s="323" t="s">
        <v>108</v>
      </c>
      <c r="F72" s="324">
        <v>6.8</v>
      </c>
      <c r="G72" s="606">
        <v>0</v>
      </c>
      <c r="H72" s="606">
        <f t="shared" si="4"/>
        <v>0</v>
      </c>
    </row>
    <row r="73" spans="1:8" s="325" customFormat="1" ht="30.75" customHeight="1">
      <c r="A73" s="321" t="s">
        <v>196</v>
      </c>
      <c r="B73" s="321">
        <v>51</v>
      </c>
      <c r="C73" s="326">
        <v>590300240</v>
      </c>
      <c r="D73" s="322" t="s">
        <v>297</v>
      </c>
      <c r="E73" s="323" t="s">
        <v>108</v>
      </c>
      <c r="F73" s="324">
        <v>8</v>
      </c>
      <c r="G73" s="606">
        <v>0</v>
      </c>
      <c r="H73" s="606">
        <f t="shared" si="4"/>
        <v>0</v>
      </c>
    </row>
    <row r="74" spans="1:8" s="325" customFormat="1" ht="21" customHeight="1">
      <c r="A74" s="321" t="s">
        <v>196</v>
      </c>
      <c r="B74" s="321">
        <v>52</v>
      </c>
      <c r="C74" s="321" t="s">
        <v>344</v>
      </c>
      <c r="D74" s="322" t="s">
        <v>298</v>
      </c>
      <c r="E74" s="323" t="s">
        <v>108</v>
      </c>
      <c r="F74" s="324">
        <v>6.8</v>
      </c>
      <c r="G74" s="606">
        <v>0</v>
      </c>
      <c r="H74" s="606">
        <f t="shared" si="4"/>
        <v>0</v>
      </c>
    </row>
    <row r="75" spans="1:8" s="332" customFormat="1" ht="30.75" customHeight="1">
      <c r="A75" s="328" t="s">
        <v>196</v>
      </c>
      <c r="B75" s="328">
        <v>53</v>
      </c>
      <c r="C75" s="328" t="s">
        <v>643</v>
      </c>
      <c r="D75" s="337" t="s">
        <v>299</v>
      </c>
      <c r="E75" s="330" t="s">
        <v>108</v>
      </c>
      <c r="F75" s="331">
        <v>6</v>
      </c>
      <c r="G75" s="607">
        <v>0</v>
      </c>
      <c r="H75" s="606">
        <f t="shared" si="4"/>
        <v>0</v>
      </c>
    </row>
    <row r="76" spans="1:8" s="332" customFormat="1" ht="21" customHeight="1">
      <c r="A76" s="328" t="s">
        <v>196</v>
      </c>
      <c r="B76" s="328">
        <v>54</v>
      </c>
      <c r="C76" s="328" t="s">
        <v>644</v>
      </c>
      <c r="D76" s="337" t="s">
        <v>642</v>
      </c>
      <c r="E76" s="330" t="s">
        <v>108</v>
      </c>
      <c r="F76" s="331">
        <v>6</v>
      </c>
      <c r="G76" s="607">
        <v>0</v>
      </c>
      <c r="H76" s="606">
        <f t="shared" si="4"/>
        <v>0</v>
      </c>
    </row>
    <row r="77" spans="1:8" s="325" customFormat="1" ht="21" customHeight="1">
      <c r="A77" s="321" t="s">
        <v>196</v>
      </c>
      <c r="B77" s="321">
        <v>55</v>
      </c>
      <c r="C77" s="321" t="s">
        <v>348</v>
      </c>
      <c r="D77" s="322" t="s">
        <v>349</v>
      </c>
      <c r="E77" s="323" t="s">
        <v>194</v>
      </c>
      <c r="F77" s="324">
        <v>2</v>
      </c>
      <c r="G77" s="606">
        <v>0</v>
      </c>
      <c r="H77" s="606">
        <f t="shared" si="4"/>
        <v>0</v>
      </c>
    </row>
    <row r="78" spans="1:8" s="325" customFormat="1" ht="21" customHeight="1">
      <c r="A78" s="321" t="s">
        <v>196</v>
      </c>
      <c r="B78" s="321">
        <v>56</v>
      </c>
      <c r="C78" s="321" t="s">
        <v>350</v>
      </c>
      <c r="D78" s="322" t="s">
        <v>351</v>
      </c>
      <c r="E78" s="323" t="s">
        <v>194</v>
      </c>
      <c r="F78" s="324">
        <v>2</v>
      </c>
      <c r="G78" s="606">
        <v>0</v>
      </c>
      <c r="H78" s="606">
        <f t="shared" si="4"/>
        <v>0</v>
      </c>
    </row>
    <row r="79" spans="1:8" s="325" customFormat="1" ht="21" customHeight="1">
      <c r="A79" s="321" t="s">
        <v>196</v>
      </c>
      <c r="B79" s="321">
        <v>57</v>
      </c>
      <c r="C79" s="326" t="s">
        <v>197</v>
      </c>
      <c r="D79" s="322" t="s">
        <v>352</v>
      </c>
      <c r="E79" s="323" t="s">
        <v>194</v>
      </c>
      <c r="F79" s="324">
        <v>2</v>
      </c>
      <c r="G79" s="606">
        <v>0</v>
      </c>
      <c r="H79" s="606">
        <f t="shared" si="4"/>
        <v>0</v>
      </c>
    </row>
    <row r="80" spans="1:8" s="325" customFormat="1" ht="21" customHeight="1">
      <c r="A80" s="321" t="s">
        <v>196</v>
      </c>
      <c r="B80" s="321">
        <v>58</v>
      </c>
      <c r="C80" s="326" t="s">
        <v>198</v>
      </c>
      <c r="D80" s="322" t="s">
        <v>353</v>
      </c>
      <c r="E80" s="323" t="s">
        <v>194</v>
      </c>
      <c r="F80" s="324">
        <v>2</v>
      </c>
      <c r="G80" s="606">
        <v>0</v>
      </c>
      <c r="H80" s="606">
        <f t="shared" si="4"/>
        <v>0</v>
      </c>
    </row>
    <row r="81" spans="1:8" s="325" customFormat="1" ht="21" customHeight="1" thickBot="1">
      <c r="A81" s="321" t="s">
        <v>196</v>
      </c>
      <c r="B81" s="321">
        <v>59</v>
      </c>
      <c r="C81" s="321" t="s">
        <v>640</v>
      </c>
      <c r="D81" s="322" t="s">
        <v>641</v>
      </c>
      <c r="E81" s="323" t="s">
        <v>107</v>
      </c>
      <c r="F81" s="324">
        <v>0.347</v>
      </c>
      <c r="G81" s="606">
        <v>0</v>
      </c>
      <c r="H81" s="606">
        <f t="shared" si="4"/>
        <v>0</v>
      </c>
    </row>
    <row r="82" spans="3:8" ht="21" customHeight="1" thickBot="1">
      <c r="C82" s="275" t="s">
        <v>213</v>
      </c>
      <c r="D82" s="168" t="s">
        <v>215</v>
      </c>
      <c r="E82" s="218"/>
      <c r="F82" s="271"/>
      <c r="G82" s="297"/>
      <c r="H82" s="292">
        <f>SUM(H64:H81)</f>
        <v>0</v>
      </c>
    </row>
    <row r="83" spans="4:8" ht="11.25" customHeight="1">
      <c r="D83" s="168"/>
      <c r="E83" s="218"/>
      <c r="F83" s="271"/>
      <c r="G83" s="297"/>
      <c r="H83" s="295"/>
    </row>
    <row r="84" spans="3:8" ht="21" customHeight="1">
      <c r="C84" s="174" t="s">
        <v>674</v>
      </c>
      <c r="D84" s="168" t="s">
        <v>115</v>
      </c>
      <c r="E84" s="217"/>
      <c r="F84" s="270"/>
      <c r="G84" s="291"/>
      <c r="H84" s="291"/>
    </row>
    <row r="85" spans="1:8" s="325" customFormat="1" ht="30.75" customHeight="1">
      <c r="A85" s="321" t="s">
        <v>675</v>
      </c>
      <c r="B85" s="321">
        <v>60</v>
      </c>
      <c r="C85" s="321" t="s">
        <v>374</v>
      </c>
      <c r="D85" s="322" t="s">
        <v>375</v>
      </c>
      <c r="E85" s="323" t="s">
        <v>108</v>
      </c>
      <c r="F85" s="324">
        <v>4</v>
      </c>
      <c r="G85" s="606">
        <v>0</v>
      </c>
      <c r="H85" s="606">
        <f>PRODUCT(F85:G85)</f>
        <v>0</v>
      </c>
    </row>
    <row r="86" spans="1:8" s="325" customFormat="1" ht="21" customHeight="1">
      <c r="A86" s="321" t="s">
        <v>675</v>
      </c>
      <c r="B86" s="321">
        <v>61</v>
      </c>
      <c r="C86" s="321" t="s">
        <v>376</v>
      </c>
      <c r="D86" s="322" t="s">
        <v>377</v>
      </c>
      <c r="E86" s="323" t="s">
        <v>108</v>
      </c>
      <c r="F86" s="324">
        <v>4</v>
      </c>
      <c r="G86" s="606">
        <v>0</v>
      </c>
      <c r="H86" s="606">
        <f aca="true" t="shared" si="5" ref="H86:H93">PRODUCT(F86:G86)</f>
        <v>0</v>
      </c>
    </row>
    <row r="87" spans="1:8" s="325" customFormat="1" ht="21" customHeight="1">
      <c r="A87" s="321" t="s">
        <v>675</v>
      </c>
      <c r="B87" s="321">
        <v>62</v>
      </c>
      <c r="C87" s="321" t="s">
        <v>378</v>
      </c>
      <c r="D87" s="322" t="s">
        <v>379</v>
      </c>
      <c r="E87" s="323" t="s">
        <v>108</v>
      </c>
      <c r="F87" s="324">
        <v>4</v>
      </c>
      <c r="G87" s="606">
        <v>0</v>
      </c>
      <c r="H87" s="606">
        <f t="shared" si="5"/>
        <v>0</v>
      </c>
    </row>
    <row r="88" spans="1:8" s="325" customFormat="1" ht="21" customHeight="1">
      <c r="A88" s="321" t="s">
        <v>675</v>
      </c>
      <c r="B88" s="321">
        <v>63</v>
      </c>
      <c r="C88" s="321" t="s">
        <v>676</v>
      </c>
      <c r="D88" s="322" t="s">
        <v>380</v>
      </c>
      <c r="E88" s="323" t="s">
        <v>108</v>
      </c>
      <c r="F88" s="324">
        <v>4</v>
      </c>
      <c r="G88" s="606">
        <v>0</v>
      </c>
      <c r="H88" s="606">
        <f t="shared" si="5"/>
        <v>0</v>
      </c>
    </row>
    <row r="89" spans="1:8" s="325" customFormat="1" ht="21" customHeight="1">
      <c r="A89" s="321" t="s">
        <v>675</v>
      </c>
      <c r="B89" s="321">
        <v>64</v>
      </c>
      <c r="C89" s="321" t="s">
        <v>677</v>
      </c>
      <c r="D89" s="322" t="s">
        <v>201</v>
      </c>
      <c r="E89" s="323" t="s">
        <v>108</v>
      </c>
      <c r="F89" s="324">
        <v>4</v>
      </c>
      <c r="G89" s="606">
        <v>0</v>
      </c>
      <c r="H89" s="606">
        <f t="shared" si="5"/>
        <v>0</v>
      </c>
    </row>
    <row r="90" spans="1:8" s="325" customFormat="1" ht="21" customHeight="1">
      <c r="A90" s="321" t="s">
        <v>675</v>
      </c>
      <c r="B90" s="321">
        <v>65</v>
      </c>
      <c r="C90" s="321" t="s">
        <v>497</v>
      </c>
      <c r="D90" s="322" t="s">
        <v>381</v>
      </c>
      <c r="E90" s="323" t="s">
        <v>108</v>
      </c>
      <c r="F90" s="324">
        <v>4</v>
      </c>
      <c r="G90" s="606">
        <v>0</v>
      </c>
      <c r="H90" s="606">
        <f t="shared" si="5"/>
        <v>0</v>
      </c>
    </row>
    <row r="91" spans="1:8" s="325" customFormat="1" ht="30.75" customHeight="1">
      <c r="A91" s="321" t="s">
        <v>675</v>
      </c>
      <c r="B91" s="321">
        <v>66</v>
      </c>
      <c r="C91" s="326">
        <v>597614000</v>
      </c>
      <c r="D91" s="322" t="s">
        <v>300</v>
      </c>
      <c r="E91" s="323" t="s">
        <v>108</v>
      </c>
      <c r="F91" s="324">
        <v>4.2</v>
      </c>
      <c r="G91" s="606">
        <v>0</v>
      </c>
      <c r="H91" s="606">
        <f t="shared" si="5"/>
        <v>0</v>
      </c>
    </row>
    <row r="92" spans="1:8" s="325" customFormat="1" ht="30.75" customHeight="1">
      <c r="A92" s="321" t="s">
        <v>675</v>
      </c>
      <c r="B92" s="321">
        <v>67</v>
      </c>
      <c r="C92" s="321" t="s">
        <v>384</v>
      </c>
      <c r="D92" s="322" t="s">
        <v>385</v>
      </c>
      <c r="E92" s="323" t="s">
        <v>418</v>
      </c>
      <c r="F92" s="324">
        <v>10</v>
      </c>
      <c r="G92" s="606">
        <v>0</v>
      </c>
      <c r="H92" s="606">
        <f t="shared" si="5"/>
        <v>0</v>
      </c>
    </row>
    <row r="93" spans="1:8" s="325" customFormat="1" ht="21" customHeight="1" thickBot="1">
      <c r="A93" s="321" t="s">
        <v>675</v>
      </c>
      <c r="B93" s="321">
        <v>68</v>
      </c>
      <c r="C93" s="321" t="s">
        <v>647</v>
      </c>
      <c r="D93" s="322" t="s">
        <v>646</v>
      </c>
      <c r="E93" s="323" t="s">
        <v>107</v>
      </c>
      <c r="F93" s="324">
        <v>0.125</v>
      </c>
      <c r="G93" s="606">
        <v>0</v>
      </c>
      <c r="H93" s="606">
        <f t="shared" si="5"/>
        <v>0</v>
      </c>
    </row>
    <row r="94" spans="3:8" ht="21" customHeight="1" thickBot="1">
      <c r="C94" s="174" t="s">
        <v>674</v>
      </c>
      <c r="D94" s="168" t="s">
        <v>678</v>
      </c>
      <c r="E94" s="217"/>
      <c r="F94" s="270"/>
      <c r="G94" s="291"/>
      <c r="H94" s="292">
        <f>SUM(H85:H93)</f>
        <v>0</v>
      </c>
    </row>
    <row r="95" spans="4:8" ht="12" customHeight="1">
      <c r="D95" s="167"/>
      <c r="E95" s="217"/>
      <c r="F95" s="270"/>
      <c r="G95" s="291"/>
      <c r="H95" s="291"/>
    </row>
    <row r="96" spans="3:8" ht="21" customHeight="1">
      <c r="C96" s="275" t="s">
        <v>218</v>
      </c>
      <c r="D96" s="168" t="s">
        <v>219</v>
      </c>
      <c r="E96" s="217"/>
      <c r="F96" s="270"/>
      <c r="G96" s="291"/>
      <c r="H96" s="291"/>
    </row>
    <row r="97" spans="1:8" s="325" customFormat="1" ht="30.75" customHeight="1">
      <c r="A97" s="321" t="s">
        <v>202</v>
      </c>
      <c r="B97" s="321">
        <v>69</v>
      </c>
      <c r="C97" s="321" t="s">
        <v>388</v>
      </c>
      <c r="D97" s="322" t="s">
        <v>301</v>
      </c>
      <c r="E97" s="323" t="s">
        <v>418</v>
      </c>
      <c r="F97" s="324">
        <v>3.25</v>
      </c>
      <c r="G97" s="606">
        <v>0</v>
      </c>
      <c r="H97" s="606">
        <f>PRODUCT(F97:G97)</f>
        <v>0</v>
      </c>
    </row>
    <row r="98" spans="1:8" s="325" customFormat="1" ht="40.5" customHeight="1">
      <c r="A98" s="321" t="s">
        <v>202</v>
      </c>
      <c r="B98" s="321">
        <v>70</v>
      </c>
      <c r="C98" s="321" t="s">
        <v>389</v>
      </c>
      <c r="D98" s="322" t="s">
        <v>302</v>
      </c>
      <c r="E98" s="323" t="s">
        <v>108</v>
      </c>
      <c r="F98" s="324">
        <v>0.29</v>
      </c>
      <c r="G98" s="606">
        <v>0</v>
      </c>
      <c r="H98" s="606">
        <f>PRODUCT(F98:G98)</f>
        <v>0</v>
      </c>
    </row>
    <row r="99" spans="1:8" s="325" customFormat="1" ht="21" customHeight="1">
      <c r="A99" s="321" t="s">
        <v>202</v>
      </c>
      <c r="B99" s="321">
        <v>71</v>
      </c>
      <c r="C99" s="321" t="s">
        <v>390</v>
      </c>
      <c r="D99" s="322" t="s">
        <v>391</v>
      </c>
      <c r="E99" s="323" t="s">
        <v>418</v>
      </c>
      <c r="F99" s="324">
        <v>3.25</v>
      </c>
      <c r="G99" s="606">
        <v>0</v>
      </c>
      <c r="H99" s="606">
        <f>PRODUCT(F99:G99)</f>
        <v>0</v>
      </c>
    </row>
    <row r="100" spans="1:8" s="325" customFormat="1" ht="28.5" customHeight="1">
      <c r="A100" s="321" t="s">
        <v>202</v>
      </c>
      <c r="B100" s="321">
        <v>72</v>
      </c>
      <c r="C100" s="326" t="s">
        <v>203</v>
      </c>
      <c r="D100" s="322" t="s">
        <v>303</v>
      </c>
      <c r="E100" s="323" t="s">
        <v>418</v>
      </c>
      <c r="F100" s="324">
        <v>3.6</v>
      </c>
      <c r="G100" s="606">
        <v>0</v>
      </c>
      <c r="H100" s="606">
        <f>PRODUCT(F100:G100)</f>
        <v>0</v>
      </c>
    </row>
    <row r="101" spans="1:8" s="325" customFormat="1" ht="21" customHeight="1" thickBot="1">
      <c r="A101" s="321" t="s">
        <v>202</v>
      </c>
      <c r="B101" s="321">
        <v>73</v>
      </c>
      <c r="C101" s="321" t="s">
        <v>649</v>
      </c>
      <c r="D101" s="322" t="s">
        <v>648</v>
      </c>
      <c r="E101" s="323" t="s">
        <v>107</v>
      </c>
      <c r="F101" s="324">
        <v>0.001</v>
      </c>
      <c r="G101" s="606">
        <v>0</v>
      </c>
      <c r="H101" s="606">
        <f>PRODUCT(F101:G101)</f>
        <v>0</v>
      </c>
    </row>
    <row r="102" spans="3:8" ht="21" customHeight="1" thickBot="1">
      <c r="C102" s="275" t="s">
        <v>218</v>
      </c>
      <c r="D102" s="168" t="s">
        <v>220</v>
      </c>
      <c r="E102" s="218"/>
      <c r="F102" s="271"/>
      <c r="G102" s="297"/>
      <c r="H102" s="292">
        <f>SUM(H97:H101)</f>
        <v>0</v>
      </c>
    </row>
    <row r="103" spans="4:8" ht="11.25" customHeight="1">
      <c r="D103" s="168"/>
      <c r="E103" s="218"/>
      <c r="F103" s="271"/>
      <c r="G103" s="297"/>
      <c r="H103" s="295"/>
    </row>
    <row r="104" spans="3:8" ht="21" customHeight="1">
      <c r="C104" s="275" t="s">
        <v>210</v>
      </c>
      <c r="D104" s="168" t="s">
        <v>211</v>
      </c>
      <c r="E104" s="217"/>
      <c r="F104" s="270"/>
      <c r="G104" s="291"/>
      <c r="H104" s="291"/>
    </row>
    <row r="105" spans="1:8" s="325" customFormat="1" ht="30.75" customHeight="1">
      <c r="A105" s="321" t="s">
        <v>204</v>
      </c>
      <c r="B105" s="321">
        <v>74</v>
      </c>
      <c r="C105" s="321" t="s">
        <v>49</v>
      </c>
      <c r="D105" s="322" t="s">
        <v>304</v>
      </c>
      <c r="E105" s="323" t="s">
        <v>108</v>
      </c>
      <c r="F105" s="324">
        <v>2</v>
      </c>
      <c r="G105" s="606">
        <v>0</v>
      </c>
      <c r="H105" s="606">
        <f>PRODUCT(F105:G105)</f>
        <v>0</v>
      </c>
    </row>
    <row r="106" spans="1:8" s="325" customFormat="1" ht="21" customHeight="1">
      <c r="A106" s="321" t="s">
        <v>204</v>
      </c>
      <c r="B106" s="321">
        <v>75</v>
      </c>
      <c r="C106" s="321" t="s">
        <v>50</v>
      </c>
      <c r="D106" s="322" t="s">
        <v>51</v>
      </c>
      <c r="E106" s="323" t="s">
        <v>418</v>
      </c>
      <c r="F106" s="324">
        <v>2.2</v>
      </c>
      <c r="G106" s="606">
        <v>0</v>
      </c>
      <c r="H106" s="606">
        <f aca="true" t="shared" si="6" ref="H106:H119">PRODUCT(F106:G106)</f>
        <v>0</v>
      </c>
    </row>
    <row r="107" spans="1:8" s="325" customFormat="1" ht="21" customHeight="1">
      <c r="A107" s="321" t="s">
        <v>204</v>
      </c>
      <c r="B107" s="321">
        <v>76</v>
      </c>
      <c r="C107" s="321" t="s">
        <v>49</v>
      </c>
      <c r="D107" s="322" t="s">
        <v>725</v>
      </c>
      <c r="E107" s="323" t="s">
        <v>108</v>
      </c>
      <c r="F107" s="324">
        <v>1</v>
      </c>
      <c r="G107" s="606">
        <v>0</v>
      </c>
      <c r="H107" s="606">
        <f t="shared" si="6"/>
        <v>0</v>
      </c>
    </row>
    <row r="108" spans="1:8" s="325" customFormat="1" ht="30.75" customHeight="1">
      <c r="A108" s="321" t="s">
        <v>204</v>
      </c>
      <c r="B108" s="321">
        <v>77</v>
      </c>
      <c r="C108" s="321" t="s">
        <v>49</v>
      </c>
      <c r="D108" s="322" t="s">
        <v>305</v>
      </c>
      <c r="E108" s="323" t="s">
        <v>108</v>
      </c>
      <c r="F108" s="324">
        <v>2</v>
      </c>
      <c r="G108" s="606">
        <v>0</v>
      </c>
      <c r="H108" s="606">
        <f t="shared" si="6"/>
        <v>0</v>
      </c>
    </row>
    <row r="109" spans="1:8" s="325" customFormat="1" ht="30.75" customHeight="1">
      <c r="A109" s="321" t="s">
        <v>204</v>
      </c>
      <c r="B109" s="321">
        <v>78</v>
      </c>
      <c r="C109" s="321" t="s">
        <v>53</v>
      </c>
      <c r="D109" s="322" t="s">
        <v>306</v>
      </c>
      <c r="E109" s="323" t="s">
        <v>108</v>
      </c>
      <c r="F109" s="324">
        <v>5.35</v>
      </c>
      <c r="G109" s="606">
        <v>0</v>
      </c>
      <c r="H109" s="606">
        <f t="shared" si="6"/>
        <v>0</v>
      </c>
    </row>
    <row r="110" spans="1:8" s="325" customFormat="1" ht="21" customHeight="1">
      <c r="A110" s="321" t="s">
        <v>204</v>
      </c>
      <c r="B110" s="321">
        <v>79</v>
      </c>
      <c r="C110" s="321" t="s">
        <v>54</v>
      </c>
      <c r="D110" s="322" t="s">
        <v>55</v>
      </c>
      <c r="E110" s="323" t="s">
        <v>108</v>
      </c>
      <c r="F110" s="324">
        <v>5.35</v>
      </c>
      <c r="G110" s="606">
        <v>0</v>
      </c>
      <c r="H110" s="606">
        <f t="shared" si="6"/>
        <v>0</v>
      </c>
    </row>
    <row r="111" spans="1:8" s="325" customFormat="1" ht="21" customHeight="1">
      <c r="A111" s="321" t="s">
        <v>204</v>
      </c>
      <c r="B111" s="321">
        <v>80</v>
      </c>
      <c r="C111" s="321" t="s">
        <v>56</v>
      </c>
      <c r="D111" s="322" t="s">
        <v>57</v>
      </c>
      <c r="E111" s="323" t="s">
        <v>108</v>
      </c>
      <c r="F111" s="324">
        <v>5.35</v>
      </c>
      <c r="G111" s="606">
        <v>0</v>
      </c>
      <c r="H111" s="606">
        <f t="shared" si="6"/>
        <v>0</v>
      </c>
    </row>
    <row r="112" spans="1:8" s="325" customFormat="1" ht="21" customHeight="1">
      <c r="A112" s="321" t="s">
        <v>204</v>
      </c>
      <c r="B112" s="321">
        <v>81</v>
      </c>
      <c r="C112" s="321" t="s">
        <v>58</v>
      </c>
      <c r="D112" s="322" t="s">
        <v>59</v>
      </c>
      <c r="E112" s="323" t="s">
        <v>108</v>
      </c>
      <c r="F112" s="324">
        <v>5.35</v>
      </c>
      <c r="G112" s="606">
        <v>0</v>
      </c>
      <c r="H112" s="606">
        <f t="shared" si="6"/>
        <v>0</v>
      </c>
    </row>
    <row r="113" spans="1:8" s="325" customFormat="1" ht="30.75" customHeight="1">
      <c r="A113" s="321" t="s">
        <v>204</v>
      </c>
      <c r="B113" s="321">
        <v>82</v>
      </c>
      <c r="C113" s="326">
        <v>597610000</v>
      </c>
      <c r="D113" s="322" t="s">
        <v>307</v>
      </c>
      <c r="E113" s="323" t="s">
        <v>108</v>
      </c>
      <c r="F113" s="324">
        <v>6</v>
      </c>
      <c r="G113" s="606">
        <v>0</v>
      </c>
      <c r="H113" s="606">
        <f t="shared" si="6"/>
        <v>0</v>
      </c>
    </row>
    <row r="114" spans="1:8" s="325" customFormat="1" ht="30.75" customHeight="1">
      <c r="A114" s="321" t="s">
        <v>204</v>
      </c>
      <c r="B114" s="321">
        <v>83</v>
      </c>
      <c r="C114" s="321" t="s">
        <v>60</v>
      </c>
      <c r="D114" s="322" t="s">
        <v>61</v>
      </c>
      <c r="E114" s="323" t="s">
        <v>418</v>
      </c>
      <c r="F114" s="324">
        <v>5.4</v>
      </c>
      <c r="G114" s="606">
        <v>0</v>
      </c>
      <c r="H114" s="606">
        <f t="shared" si="6"/>
        <v>0</v>
      </c>
    </row>
    <row r="115" spans="1:8" s="325" customFormat="1" ht="30.75" customHeight="1">
      <c r="A115" s="321" t="s">
        <v>675</v>
      </c>
      <c r="B115" s="321">
        <v>84</v>
      </c>
      <c r="C115" s="321" t="s">
        <v>496</v>
      </c>
      <c r="D115" s="322" t="s">
        <v>62</v>
      </c>
      <c r="E115" s="323" t="s">
        <v>418</v>
      </c>
      <c r="F115" s="324">
        <v>10</v>
      </c>
      <c r="G115" s="606">
        <v>0</v>
      </c>
      <c r="H115" s="606">
        <f t="shared" si="6"/>
        <v>0</v>
      </c>
    </row>
    <row r="116" spans="1:8" s="325" customFormat="1" ht="21" customHeight="1">
      <c r="A116" s="321" t="s">
        <v>204</v>
      </c>
      <c r="B116" s="321">
        <v>85</v>
      </c>
      <c r="C116" s="321" t="s">
        <v>63</v>
      </c>
      <c r="D116" s="322" t="s">
        <v>64</v>
      </c>
      <c r="E116" s="323" t="s">
        <v>418</v>
      </c>
      <c r="F116" s="324">
        <v>4</v>
      </c>
      <c r="G116" s="606">
        <v>0</v>
      </c>
      <c r="H116" s="606">
        <f t="shared" si="6"/>
        <v>0</v>
      </c>
    </row>
    <row r="117" spans="1:8" s="325" customFormat="1" ht="30.75" customHeight="1">
      <c r="A117" s="321" t="s">
        <v>204</v>
      </c>
      <c r="B117" s="321">
        <v>86</v>
      </c>
      <c r="C117" s="321" t="s">
        <v>65</v>
      </c>
      <c r="D117" s="322" t="s">
        <v>650</v>
      </c>
      <c r="E117" s="323" t="s">
        <v>194</v>
      </c>
      <c r="F117" s="324">
        <v>10</v>
      </c>
      <c r="G117" s="606">
        <v>0</v>
      </c>
      <c r="H117" s="606">
        <f t="shared" si="6"/>
        <v>0</v>
      </c>
    </row>
    <row r="118" spans="1:8" s="325" customFormat="1" ht="21" customHeight="1">
      <c r="A118" s="321" t="s">
        <v>204</v>
      </c>
      <c r="B118" s="321">
        <v>87</v>
      </c>
      <c r="C118" s="326">
        <v>597610000</v>
      </c>
      <c r="D118" s="322" t="s">
        <v>66</v>
      </c>
      <c r="E118" s="323" t="s">
        <v>108</v>
      </c>
      <c r="F118" s="324">
        <v>0.5</v>
      </c>
      <c r="G118" s="606">
        <v>0</v>
      </c>
      <c r="H118" s="606">
        <f t="shared" si="6"/>
        <v>0</v>
      </c>
    </row>
    <row r="119" spans="1:8" s="325" customFormat="1" ht="21" customHeight="1" thickBot="1">
      <c r="A119" s="321" t="s">
        <v>204</v>
      </c>
      <c r="B119" s="321">
        <v>88</v>
      </c>
      <c r="C119" s="321" t="s">
        <v>67</v>
      </c>
      <c r="D119" s="322" t="s">
        <v>68</v>
      </c>
      <c r="E119" s="323" t="s">
        <v>107</v>
      </c>
      <c r="F119" s="324">
        <v>0.128</v>
      </c>
      <c r="G119" s="606">
        <v>0</v>
      </c>
      <c r="H119" s="606">
        <f t="shared" si="6"/>
        <v>0</v>
      </c>
    </row>
    <row r="120" spans="3:8" ht="21" customHeight="1" thickBot="1">
      <c r="C120" s="275" t="s">
        <v>210</v>
      </c>
      <c r="D120" s="168" t="s">
        <v>212</v>
      </c>
      <c r="E120" s="218"/>
      <c r="F120" s="271"/>
      <c r="G120" s="297"/>
      <c r="H120" s="292">
        <f>SUM(H105:H119)</f>
        <v>0</v>
      </c>
    </row>
    <row r="121" spans="4:8" ht="15" customHeight="1">
      <c r="D121" s="168"/>
      <c r="E121" s="218"/>
      <c r="F121" s="271"/>
      <c r="G121" s="297"/>
      <c r="H121" s="295"/>
    </row>
    <row r="122" spans="4:8" ht="12" customHeight="1">
      <c r="D122" s="168"/>
      <c r="E122" s="218"/>
      <c r="F122" s="271"/>
      <c r="G122" s="297"/>
      <c r="H122" s="295"/>
    </row>
    <row r="123" spans="4:8" ht="12" customHeight="1">
      <c r="D123" s="168"/>
      <c r="E123" s="218"/>
      <c r="F123" s="271"/>
      <c r="G123" s="297"/>
      <c r="H123" s="295"/>
    </row>
    <row r="124" spans="3:8" ht="21" customHeight="1">
      <c r="C124" s="174" t="s">
        <v>679</v>
      </c>
      <c r="D124" s="168" t="s">
        <v>469</v>
      </c>
      <c r="E124" s="217"/>
      <c r="F124" s="270"/>
      <c r="G124" s="291"/>
      <c r="H124" s="291"/>
    </row>
    <row r="125" spans="1:8" s="282" customFormat="1" ht="45" customHeight="1">
      <c r="A125" s="278" t="s">
        <v>680</v>
      </c>
      <c r="B125" s="278">
        <v>89</v>
      </c>
      <c r="C125" s="278" t="s">
        <v>669</v>
      </c>
      <c r="D125" s="279" t="s">
        <v>308</v>
      </c>
      <c r="E125" s="280" t="s">
        <v>108</v>
      </c>
      <c r="F125" s="281">
        <v>46.036</v>
      </c>
      <c r="G125" s="296">
        <v>0</v>
      </c>
      <c r="H125" s="296">
        <f>PRODUCT(F125:G125)</f>
        <v>0</v>
      </c>
    </row>
    <row r="126" spans="1:8" s="282" customFormat="1" ht="40.5" customHeight="1">
      <c r="A126" s="278" t="s">
        <v>680</v>
      </c>
      <c r="B126" s="278">
        <v>90</v>
      </c>
      <c r="C126" s="278" t="s">
        <v>669</v>
      </c>
      <c r="D126" s="279" t="s">
        <v>309</v>
      </c>
      <c r="E126" s="280" t="s">
        <v>108</v>
      </c>
      <c r="F126" s="281">
        <v>48.636</v>
      </c>
      <c r="G126" s="296">
        <v>0</v>
      </c>
      <c r="H126" s="296">
        <f aca="true" t="shared" si="7" ref="H126:H136">PRODUCT(F126:G126)</f>
        <v>0</v>
      </c>
    </row>
    <row r="127" spans="1:8" s="282" customFormat="1" ht="30.75" customHeight="1">
      <c r="A127" s="278" t="s">
        <v>680</v>
      </c>
      <c r="B127" s="278">
        <v>91</v>
      </c>
      <c r="C127" s="278" t="s">
        <v>670</v>
      </c>
      <c r="D127" s="279" t="s">
        <v>310</v>
      </c>
      <c r="E127" s="280" t="s">
        <v>108</v>
      </c>
      <c r="F127" s="281">
        <v>94.672</v>
      </c>
      <c r="G127" s="296">
        <v>0</v>
      </c>
      <c r="H127" s="296">
        <f t="shared" si="7"/>
        <v>0</v>
      </c>
    </row>
    <row r="128" spans="1:8" s="239" customFormat="1" ht="21" customHeight="1">
      <c r="A128" s="238" t="s">
        <v>680</v>
      </c>
      <c r="B128" s="238">
        <v>92</v>
      </c>
      <c r="C128" s="238" t="s">
        <v>681</v>
      </c>
      <c r="D128" s="272" t="s">
        <v>651</v>
      </c>
      <c r="E128" s="273" t="s">
        <v>108</v>
      </c>
      <c r="F128" s="274">
        <v>94.672</v>
      </c>
      <c r="G128" s="299">
        <v>0</v>
      </c>
      <c r="H128" s="296">
        <f t="shared" si="7"/>
        <v>0</v>
      </c>
    </row>
    <row r="129" spans="1:8" s="282" customFormat="1" ht="21" customHeight="1">
      <c r="A129" s="278" t="s">
        <v>680</v>
      </c>
      <c r="B129" s="278">
        <v>93</v>
      </c>
      <c r="C129" s="278" t="s">
        <v>671</v>
      </c>
      <c r="D129" s="279" t="s">
        <v>611</v>
      </c>
      <c r="E129" s="280" t="s">
        <v>108</v>
      </c>
      <c r="F129" s="281">
        <v>48.636</v>
      </c>
      <c r="G129" s="296">
        <v>0</v>
      </c>
      <c r="H129" s="296">
        <f t="shared" si="7"/>
        <v>0</v>
      </c>
    </row>
    <row r="130" spans="1:8" s="282" customFormat="1" ht="21" customHeight="1">
      <c r="A130" s="278" t="s">
        <v>680</v>
      </c>
      <c r="B130" s="278">
        <v>94</v>
      </c>
      <c r="C130" s="278" t="s">
        <v>612</v>
      </c>
      <c r="D130" s="279" t="s">
        <v>613</v>
      </c>
      <c r="E130" s="280" t="s">
        <v>108</v>
      </c>
      <c r="F130" s="281">
        <v>46.036</v>
      </c>
      <c r="G130" s="296">
        <v>0</v>
      </c>
      <c r="H130" s="296">
        <f t="shared" si="7"/>
        <v>0</v>
      </c>
    </row>
    <row r="131" spans="1:8" s="325" customFormat="1" ht="21" customHeight="1">
      <c r="A131" s="321" t="s">
        <v>680</v>
      </c>
      <c r="B131" s="321">
        <v>95</v>
      </c>
      <c r="C131" s="321" t="s">
        <v>516</v>
      </c>
      <c r="D131" s="322" t="s">
        <v>609</v>
      </c>
      <c r="E131" s="323" t="s">
        <v>108</v>
      </c>
      <c r="F131" s="324">
        <v>5</v>
      </c>
      <c r="G131" s="606">
        <v>0</v>
      </c>
      <c r="H131" s="296">
        <f t="shared" si="7"/>
        <v>0</v>
      </c>
    </row>
    <row r="132" spans="1:8" s="325" customFormat="1" ht="30.75" customHeight="1">
      <c r="A132" s="321" t="s">
        <v>680</v>
      </c>
      <c r="B132" s="321">
        <v>96</v>
      </c>
      <c r="C132" s="321" t="s">
        <v>614</v>
      </c>
      <c r="D132" s="322" t="s">
        <v>311</v>
      </c>
      <c r="E132" s="323" t="s">
        <v>108</v>
      </c>
      <c r="F132" s="324">
        <v>19.53</v>
      </c>
      <c r="G132" s="606">
        <v>0</v>
      </c>
      <c r="H132" s="296">
        <f t="shared" si="7"/>
        <v>0</v>
      </c>
    </row>
    <row r="133" spans="1:8" s="325" customFormat="1" ht="31.5" customHeight="1">
      <c r="A133" s="321" t="s">
        <v>680</v>
      </c>
      <c r="B133" s="321">
        <v>97</v>
      </c>
      <c r="C133" s="321" t="s">
        <v>616</v>
      </c>
      <c r="D133" s="322" t="s">
        <v>615</v>
      </c>
      <c r="E133" s="323" t="s">
        <v>108</v>
      </c>
      <c r="F133" s="324">
        <v>19.53</v>
      </c>
      <c r="G133" s="606">
        <v>0</v>
      </c>
      <c r="H133" s="296">
        <f t="shared" si="7"/>
        <v>0</v>
      </c>
    </row>
    <row r="134" spans="1:8" s="325" customFormat="1" ht="30.75" customHeight="1">
      <c r="A134" s="321" t="s">
        <v>680</v>
      </c>
      <c r="B134" s="321">
        <v>98</v>
      </c>
      <c r="C134" s="321" t="s">
        <v>617</v>
      </c>
      <c r="D134" s="322" t="s">
        <v>656</v>
      </c>
      <c r="E134" s="323" t="s">
        <v>108</v>
      </c>
      <c r="F134" s="324">
        <v>20</v>
      </c>
      <c r="G134" s="606">
        <v>0</v>
      </c>
      <c r="H134" s="296">
        <f t="shared" si="7"/>
        <v>0</v>
      </c>
    </row>
    <row r="135" spans="1:8" s="239" customFormat="1" ht="21" customHeight="1">
      <c r="A135" s="238" t="s">
        <v>680</v>
      </c>
      <c r="B135" s="238">
        <v>99</v>
      </c>
      <c r="C135" s="238" t="s">
        <v>682</v>
      </c>
      <c r="D135" s="272" t="s">
        <v>683</v>
      </c>
      <c r="E135" s="273" t="s">
        <v>108</v>
      </c>
      <c r="F135" s="274">
        <v>100</v>
      </c>
      <c r="G135" s="299">
        <v>0</v>
      </c>
      <c r="H135" s="296">
        <f t="shared" si="7"/>
        <v>0</v>
      </c>
    </row>
    <row r="136" spans="1:8" s="239" customFormat="1" ht="21" customHeight="1" thickBot="1">
      <c r="A136" s="238" t="s">
        <v>680</v>
      </c>
      <c r="B136" s="238">
        <v>100</v>
      </c>
      <c r="C136" s="238" t="s">
        <v>684</v>
      </c>
      <c r="D136" s="272" t="s">
        <v>685</v>
      </c>
      <c r="E136" s="273" t="s">
        <v>108</v>
      </c>
      <c r="F136" s="274">
        <v>30</v>
      </c>
      <c r="G136" s="299">
        <v>0</v>
      </c>
      <c r="H136" s="296">
        <f t="shared" si="7"/>
        <v>0</v>
      </c>
    </row>
    <row r="137" spans="3:8" ht="21" customHeight="1" thickBot="1">
      <c r="C137" s="174" t="s">
        <v>679</v>
      </c>
      <c r="D137" s="168" t="s">
        <v>686</v>
      </c>
      <c r="E137" s="217"/>
      <c r="F137" s="270"/>
      <c r="G137" s="291"/>
      <c r="H137" s="292">
        <f>SUM(H125:H136)</f>
        <v>0</v>
      </c>
    </row>
    <row r="138" spans="3:8" ht="14.25" customHeight="1">
      <c r="C138" s="174"/>
      <c r="D138" s="168"/>
      <c r="E138" s="217"/>
      <c r="F138" s="270"/>
      <c r="G138" s="291"/>
      <c r="H138" s="295"/>
    </row>
    <row r="139" spans="3:8" ht="21" customHeight="1">
      <c r="C139" s="174">
        <v>155</v>
      </c>
      <c r="D139" s="168" t="s">
        <v>216</v>
      </c>
      <c r="E139" s="217"/>
      <c r="F139" s="270"/>
      <c r="G139" s="291"/>
      <c r="H139" s="291"/>
    </row>
    <row r="140" spans="1:8" s="325" customFormat="1" ht="30.75" customHeight="1" thickBot="1">
      <c r="A140" s="321" t="s">
        <v>205</v>
      </c>
      <c r="B140" s="321">
        <v>101</v>
      </c>
      <c r="C140" s="321" t="s">
        <v>494</v>
      </c>
      <c r="D140" s="322" t="s">
        <v>618</v>
      </c>
      <c r="E140" s="323" t="s">
        <v>488</v>
      </c>
      <c r="F140" s="324">
        <v>1</v>
      </c>
      <c r="G140" s="606">
        <v>0</v>
      </c>
      <c r="H140" s="606">
        <f>PRODUCT(F140:G140)</f>
        <v>0</v>
      </c>
    </row>
    <row r="141" spans="3:8" ht="21" customHeight="1" thickBot="1">
      <c r="C141" s="174">
        <v>155</v>
      </c>
      <c r="D141" s="168" t="s">
        <v>217</v>
      </c>
      <c r="E141" s="217"/>
      <c r="F141" s="270"/>
      <c r="G141" s="291"/>
      <c r="H141" s="292">
        <f>SUM(H140)</f>
        <v>0</v>
      </c>
    </row>
    <row r="142" spans="4:8" ht="25.5" customHeight="1">
      <c r="D142" s="167"/>
      <c r="E142" s="217"/>
      <c r="F142" s="270"/>
      <c r="G142" s="291"/>
      <c r="H142" s="291"/>
    </row>
    <row r="143" spans="4:8" ht="25.5" customHeight="1">
      <c r="D143" s="167"/>
      <c r="E143" s="217"/>
      <c r="F143" s="270"/>
      <c r="G143" s="291"/>
      <c r="H143" s="291"/>
    </row>
    <row r="144" spans="3:8" ht="21" customHeight="1">
      <c r="C144" s="174" t="s">
        <v>105</v>
      </c>
      <c r="D144" s="168" t="s">
        <v>705</v>
      </c>
      <c r="E144" s="217"/>
      <c r="F144" s="270"/>
      <c r="G144" s="291"/>
      <c r="H144" s="291"/>
    </row>
    <row r="145" spans="1:8" s="224" customFormat="1" ht="16.5" customHeight="1">
      <c r="A145" s="222"/>
      <c r="B145" s="222"/>
      <c r="C145" s="222" t="s">
        <v>105</v>
      </c>
      <c r="D145" s="223" t="s">
        <v>706</v>
      </c>
      <c r="E145" s="222"/>
      <c r="F145" s="276"/>
      <c r="G145" s="293"/>
      <c r="H145" s="293"/>
    </row>
    <row r="146" spans="2:8" ht="55.5" customHeight="1">
      <c r="B146" s="133">
        <v>102</v>
      </c>
      <c r="C146" s="133" t="s">
        <v>707</v>
      </c>
      <c r="D146" s="167" t="s">
        <v>785</v>
      </c>
      <c r="E146" s="216" t="s">
        <v>708</v>
      </c>
      <c r="F146" s="277">
        <v>1</v>
      </c>
      <c r="G146" s="294">
        <v>0</v>
      </c>
      <c r="H146" s="294">
        <f>PRODUCT(F146:G146)</f>
        <v>0</v>
      </c>
    </row>
    <row r="147" spans="2:8" ht="21" customHeight="1">
      <c r="B147" s="133">
        <v>103</v>
      </c>
      <c r="C147" s="133" t="s">
        <v>689</v>
      </c>
      <c r="D147" s="167" t="s">
        <v>690</v>
      </c>
      <c r="E147" s="216" t="s">
        <v>708</v>
      </c>
      <c r="F147" s="277">
        <v>1</v>
      </c>
      <c r="G147" s="294">
        <v>0</v>
      </c>
      <c r="H147" s="294">
        <f>PRODUCT(F147:G147)</f>
        <v>0</v>
      </c>
    </row>
    <row r="148" spans="2:8" ht="41.25" customHeight="1" thickBot="1">
      <c r="B148" s="133">
        <v>104</v>
      </c>
      <c r="C148" s="133" t="s">
        <v>709</v>
      </c>
      <c r="D148" s="167" t="s">
        <v>710</v>
      </c>
      <c r="E148" s="216" t="s">
        <v>708</v>
      </c>
      <c r="F148" s="277">
        <v>1</v>
      </c>
      <c r="G148" s="294">
        <v>0</v>
      </c>
      <c r="H148" s="294">
        <f>PRODUCT(F148:G148)</f>
        <v>0</v>
      </c>
    </row>
    <row r="149" spans="4:8" ht="21" customHeight="1" thickBot="1">
      <c r="D149" s="168" t="s">
        <v>711</v>
      </c>
      <c r="E149" s="217"/>
      <c r="F149" s="270"/>
      <c r="G149" s="291"/>
      <c r="H149" s="292">
        <f>SUM(H146:H148)</f>
        <v>0</v>
      </c>
    </row>
    <row r="150" spans="4:8" ht="36" customHeight="1">
      <c r="D150" s="168"/>
      <c r="E150" s="217"/>
      <c r="F150" s="270"/>
      <c r="G150" s="291"/>
      <c r="H150" s="295"/>
    </row>
    <row r="151" spans="4:8" ht="18.75" customHeight="1">
      <c r="D151" s="167"/>
      <c r="E151" s="217"/>
      <c r="F151" s="270"/>
      <c r="G151" s="291"/>
      <c r="H151" s="291"/>
    </row>
    <row r="152" spans="4:8" ht="18.75" customHeight="1">
      <c r="D152" s="167"/>
      <c r="E152" s="217"/>
      <c r="F152" s="270"/>
      <c r="G152" s="291"/>
      <c r="H152" s="291"/>
    </row>
    <row r="153" spans="4:8" ht="18.75" customHeight="1">
      <c r="D153" s="167"/>
      <c r="E153" s="217"/>
      <c r="F153" s="136"/>
      <c r="G153" s="291"/>
      <c r="H153" s="291"/>
    </row>
    <row r="154" spans="4:8" ht="18.75" customHeight="1">
      <c r="D154" s="167"/>
      <c r="E154" s="217"/>
      <c r="F154" s="136"/>
      <c r="G154" s="291"/>
      <c r="H154" s="291"/>
    </row>
    <row r="155" spans="4:8" ht="18.75" customHeight="1">
      <c r="D155" s="167"/>
      <c r="E155" s="217"/>
      <c r="F155" s="136"/>
      <c r="G155" s="291"/>
      <c r="H155" s="291"/>
    </row>
    <row r="156" spans="4:8" ht="18.75" customHeight="1">
      <c r="D156" s="167"/>
      <c r="E156" s="217"/>
      <c r="F156" s="136"/>
      <c r="G156" s="291"/>
      <c r="H156" s="291"/>
    </row>
    <row r="157" spans="4:8" ht="18.75" customHeight="1">
      <c r="D157" s="167"/>
      <c r="E157" s="217"/>
      <c r="F157" s="136"/>
      <c r="G157" s="291"/>
      <c r="H157" s="291"/>
    </row>
    <row r="158" spans="4:8" ht="18.75" customHeight="1">
      <c r="D158" s="167"/>
      <c r="E158" s="217"/>
      <c r="F158" s="136"/>
      <c r="G158" s="291"/>
      <c r="H158" s="291"/>
    </row>
    <row r="159" spans="4:8" ht="18.75" customHeight="1">
      <c r="D159" s="167"/>
      <c r="E159" s="217"/>
      <c r="F159" s="136"/>
      <c r="G159" s="291"/>
      <c r="H159" s="291"/>
    </row>
    <row r="160" spans="4:8" ht="18.75" customHeight="1">
      <c r="D160" s="167"/>
      <c r="E160" s="217"/>
      <c r="F160" s="136"/>
      <c r="G160" s="291"/>
      <c r="H160" s="291"/>
    </row>
    <row r="161" spans="4:8" ht="18.75" customHeight="1">
      <c r="D161" s="167"/>
      <c r="E161" s="217"/>
      <c r="F161" s="136"/>
      <c r="G161" s="291"/>
      <c r="H161" s="291"/>
    </row>
    <row r="162" spans="4:8" ht="18.75" customHeight="1">
      <c r="D162" s="167"/>
      <c r="E162" s="217"/>
      <c r="F162" s="136"/>
      <c r="G162" s="291"/>
      <c r="H162" s="291"/>
    </row>
    <row r="163" spans="4:8" ht="18.75" customHeight="1">
      <c r="D163" s="167"/>
      <c r="E163" s="217"/>
      <c r="F163" s="136"/>
      <c r="G163" s="291"/>
      <c r="H163" s="291"/>
    </row>
    <row r="164" spans="4:8" ht="18.75" customHeight="1">
      <c r="D164" s="167"/>
      <c r="E164" s="217"/>
      <c r="F164" s="136"/>
      <c r="G164" s="291"/>
      <c r="H164" s="291"/>
    </row>
    <row r="165" spans="4:8" ht="18.75" customHeight="1">
      <c r="D165" s="167"/>
      <c r="E165" s="217"/>
      <c r="F165" s="136"/>
      <c r="G165" s="291"/>
      <c r="H165" s="291"/>
    </row>
    <row r="166" spans="4:8" ht="18.75" customHeight="1">
      <c r="D166" s="167"/>
      <c r="E166" s="217"/>
      <c r="F166" s="136"/>
      <c r="G166" s="291"/>
      <c r="H166" s="291"/>
    </row>
    <row r="167" spans="4:8" ht="18.75" customHeight="1">
      <c r="D167" s="167"/>
      <c r="E167" s="217"/>
      <c r="F167" s="136"/>
      <c r="G167" s="291"/>
      <c r="H167" s="291"/>
    </row>
    <row r="168" spans="4:8" ht="18.75" customHeight="1">
      <c r="D168" s="167"/>
      <c r="E168" s="217"/>
      <c r="F168" s="136"/>
      <c r="G168" s="291"/>
      <c r="H168" s="291"/>
    </row>
    <row r="169" spans="4:8" ht="18.75" customHeight="1">
      <c r="D169" s="167"/>
      <c r="E169" s="217"/>
      <c r="F169" s="136"/>
      <c r="G169" s="291"/>
      <c r="H169" s="291"/>
    </row>
    <row r="170" spans="4:8" ht="18.75" customHeight="1">
      <c r="D170" s="167"/>
      <c r="E170" s="217"/>
      <c r="F170" s="136"/>
      <c r="G170" s="291"/>
      <c r="H170" s="291"/>
    </row>
    <row r="171" spans="4:8" ht="18.75" customHeight="1">
      <c r="D171" s="167"/>
      <c r="E171" s="217"/>
      <c r="F171" s="136"/>
      <c r="G171" s="291"/>
      <c r="H171" s="291"/>
    </row>
    <row r="172" spans="4:8" ht="18.75" customHeight="1">
      <c r="D172" s="167"/>
      <c r="E172" s="217"/>
      <c r="F172" s="136"/>
      <c r="G172" s="291"/>
      <c r="H172" s="291"/>
    </row>
    <row r="173" spans="4:8" ht="18.75" customHeight="1">
      <c r="D173" s="167"/>
      <c r="E173" s="217"/>
      <c r="F173" s="136"/>
      <c r="G173" s="291"/>
      <c r="H173" s="291"/>
    </row>
    <row r="174" spans="4:8" ht="18.75" customHeight="1">
      <c r="D174" s="167"/>
      <c r="E174" s="217"/>
      <c r="F174" s="136"/>
      <c r="G174" s="291"/>
      <c r="H174" s="291"/>
    </row>
    <row r="175" spans="4:8" ht="18.75" customHeight="1">
      <c r="D175" s="167"/>
      <c r="E175" s="217"/>
      <c r="F175" s="136"/>
      <c r="G175" s="291"/>
      <c r="H175" s="291"/>
    </row>
    <row r="176" spans="4:8" ht="18.75" customHeight="1">
      <c r="D176" s="167"/>
      <c r="E176" s="217"/>
      <c r="F176" s="136"/>
      <c r="G176" s="291"/>
      <c r="H176" s="291"/>
    </row>
    <row r="177" spans="4:8" ht="18.75" customHeight="1">
      <c r="D177" s="167"/>
      <c r="E177" s="217"/>
      <c r="F177" s="136"/>
      <c r="G177" s="291"/>
      <c r="H177" s="291"/>
    </row>
    <row r="178" spans="4:8" ht="18.75" customHeight="1">
      <c r="D178" s="167"/>
      <c r="E178" s="217"/>
      <c r="F178" s="136"/>
      <c r="G178" s="291"/>
      <c r="H178" s="291"/>
    </row>
    <row r="179" spans="4:8" ht="18.75" customHeight="1">
      <c r="D179" s="167"/>
      <c r="E179" s="217"/>
      <c r="F179" s="136"/>
      <c r="G179" s="291"/>
      <c r="H179" s="291"/>
    </row>
    <row r="180" spans="4:8" ht="18.75" customHeight="1">
      <c r="D180" s="167"/>
      <c r="E180" s="217"/>
      <c r="F180" s="136"/>
      <c r="G180" s="291"/>
      <c r="H180" s="291"/>
    </row>
    <row r="181" spans="4:8" ht="18.75" customHeight="1">
      <c r="D181" s="167"/>
      <c r="E181" s="217"/>
      <c r="F181" s="136"/>
      <c r="G181" s="291"/>
      <c r="H181" s="291"/>
    </row>
    <row r="182" spans="4:8" ht="18.75" customHeight="1">
      <c r="D182" s="167"/>
      <c r="E182" s="217"/>
      <c r="F182" s="136"/>
      <c r="G182" s="291"/>
      <c r="H182" s="291"/>
    </row>
    <row r="183" spans="4:8" ht="18.75" customHeight="1">
      <c r="D183" s="167"/>
      <c r="E183" s="217"/>
      <c r="F183" s="136"/>
      <c r="G183" s="291"/>
      <c r="H183" s="291"/>
    </row>
    <row r="184" spans="4:8" ht="18.75" customHeight="1">
      <c r="D184" s="167"/>
      <c r="E184" s="217"/>
      <c r="F184" s="136"/>
      <c r="G184" s="291"/>
      <c r="H184" s="291"/>
    </row>
    <row r="185" spans="4:8" ht="18.75" customHeight="1">
      <c r="D185" s="167"/>
      <c r="E185" s="217"/>
      <c r="F185" s="136"/>
      <c r="G185" s="291"/>
      <c r="H185" s="291"/>
    </row>
    <row r="186" spans="4:8" ht="18.75" customHeight="1">
      <c r="D186" s="167"/>
      <c r="E186" s="217"/>
      <c r="F186" s="136"/>
      <c r="G186" s="291"/>
      <c r="H186" s="291"/>
    </row>
    <row r="187" spans="4:8" ht="18.75" customHeight="1">
      <c r="D187" s="167"/>
      <c r="E187" s="217"/>
      <c r="F187" s="136"/>
      <c r="G187" s="291"/>
      <c r="H187" s="291"/>
    </row>
    <row r="188" spans="4:8" ht="18.75" customHeight="1">
      <c r="D188" s="167"/>
      <c r="E188" s="217"/>
      <c r="F188" s="136"/>
      <c r="G188" s="291"/>
      <c r="H188" s="291"/>
    </row>
    <row r="189" spans="4:8" ht="18.75" customHeight="1">
      <c r="D189" s="167"/>
      <c r="E189" s="217"/>
      <c r="F189" s="136"/>
      <c r="G189" s="291"/>
      <c r="H189" s="291"/>
    </row>
    <row r="190" spans="4:8" ht="18.75" customHeight="1">
      <c r="D190" s="167"/>
      <c r="E190" s="217"/>
      <c r="F190" s="136"/>
      <c r="G190" s="291"/>
      <c r="H190" s="291"/>
    </row>
    <row r="191" spans="4:8" ht="18.75" customHeight="1">
      <c r="D191" s="167"/>
      <c r="E191" s="217"/>
      <c r="F191" s="136"/>
      <c r="G191" s="291"/>
      <c r="H191" s="291"/>
    </row>
    <row r="192" spans="4:8" ht="18.75" customHeight="1">
      <c r="D192" s="167"/>
      <c r="E192" s="217"/>
      <c r="F192" s="136"/>
      <c r="G192" s="291"/>
      <c r="H192" s="291"/>
    </row>
    <row r="193" spans="4:8" ht="18.75" customHeight="1">
      <c r="D193" s="167"/>
      <c r="E193" s="217"/>
      <c r="F193" s="136"/>
      <c r="G193" s="291"/>
      <c r="H193" s="291"/>
    </row>
    <row r="194" spans="4:8" ht="18.75" customHeight="1">
      <c r="D194" s="167"/>
      <c r="E194" s="217"/>
      <c r="F194" s="136"/>
      <c r="G194" s="291"/>
      <c r="H194" s="291"/>
    </row>
    <row r="195" spans="4:8" ht="18.75" customHeight="1">
      <c r="D195" s="167"/>
      <c r="E195" s="217"/>
      <c r="F195" s="136"/>
      <c r="G195" s="291"/>
      <c r="H195" s="291"/>
    </row>
    <row r="196" spans="4:8" ht="18.75" customHeight="1">
      <c r="D196" s="167"/>
      <c r="E196" s="217"/>
      <c r="F196" s="136"/>
      <c r="G196" s="291"/>
      <c r="H196" s="291"/>
    </row>
    <row r="197" spans="4:8" ht="18.75" customHeight="1">
      <c r="D197" s="167"/>
      <c r="E197" s="217"/>
      <c r="F197" s="136"/>
      <c r="G197" s="291"/>
      <c r="H197" s="291"/>
    </row>
    <row r="198" spans="4:8" ht="18.75" customHeight="1">
      <c r="D198" s="167"/>
      <c r="E198" s="217"/>
      <c r="F198" s="136"/>
      <c r="G198" s="291"/>
      <c r="H198" s="291"/>
    </row>
    <row r="199" spans="4:8" ht="18.75" customHeight="1">
      <c r="D199" s="167"/>
      <c r="E199" s="217"/>
      <c r="F199" s="136"/>
      <c r="G199" s="291"/>
      <c r="H199" s="291"/>
    </row>
    <row r="200" spans="4:8" ht="18.75" customHeight="1">
      <c r="D200" s="167"/>
      <c r="E200" s="217"/>
      <c r="F200" s="136"/>
      <c r="G200" s="291"/>
      <c r="H200" s="291"/>
    </row>
    <row r="201" spans="4:8" ht="18.75" customHeight="1">
      <c r="D201" s="167"/>
      <c r="E201" s="217"/>
      <c r="F201" s="136"/>
      <c r="G201" s="291"/>
      <c r="H201" s="291"/>
    </row>
    <row r="202" spans="4:8" ht="18.75" customHeight="1">
      <c r="D202" s="167"/>
      <c r="E202" s="217"/>
      <c r="F202" s="136"/>
      <c r="G202" s="291"/>
      <c r="H202" s="291"/>
    </row>
    <row r="203" spans="4:8" ht="18.75" customHeight="1">
      <c r="D203" s="167"/>
      <c r="E203" s="217"/>
      <c r="F203" s="136"/>
      <c r="G203" s="291"/>
      <c r="H203" s="291"/>
    </row>
    <row r="204" spans="4:8" ht="18.75" customHeight="1">
      <c r="D204" s="167"/>
      <c r="E204" s="217"/>
      <c r="F204" s="136"/>
      <c r="G204" s="291"/>
      <c r="H204" s="291"/>
    </row>
    <row r="205" spans="4:8" ht="18.75" customHeight="1">
      <c r="D205" s="167"/>
      <c r="E205" s="217"/>
      <c r="F205" s="136"/>
      <c r="G205" s="291"/>
      <c r="H205" s="291"/>
    </row>
    <row r="206" spans="4:8" ht="18.75" customHeight="1">
      <c r="D206" s="167"/>
      <c r="E206" s="217"/>
      <c r="F206" s="136"/>
      <c r="G206" s="291"/>
      <c r="H206" s="291"/>
    </row>
    <row r="207" spans="4:8" ht="18.75" customHeight="1">
      <c r="D207" s="167"/>
      <c r="E207" s="217"/>
      <c r="F207" s="136"/>
      <c r="G207" s="291"/>
      <c r="H207" s="291"/>
    </row>
    <row r="208" spans="4:8" ht="18.75" customHeight="1">
      <c r="D208" s="167"/>
      <c r="E208" s="217"/>
      <c r="F208" s="136"/>
      <c r="G208" s="291"/>
      <c r="H208" s="291"/>
    </row>
    <row r="209" spans="4:8" ht="18.75" customHeight="1">
      <c r="D209" s="167"/>
      <c r="E209" s="217"/>
      <c r="F209" s="136"/>
      <c r="G209" s="291"/>
      <c r="H209" s="291"/>
    </row>
    <row r="210" spans="4:8" ht="18.75" customHeight="1">
      <c r="D210" s="167"/>
      <c r="E210" s="217"/>
      <c r="F210" s="136"/>
      <c r="G210" s="291"/>
      <c r="H210" s="291"/>
    </row>
    <row r="211" spans="4:8" ht="18.75" customHeight="1">
      <c r="D211" s="167"/>
      <c r="E211" s="217"/>
      <c r="F211" s="136"/>
      <c r="G211" s="291"/>
      <c r="H211" s="291"/>
    </row>
    <row r="212" spans="4:8" ht="18.75" customHeight="1">
      <c r="D212" s="167"/>
      <c r="E212" s="217"/>
      <c r="F212" s="136"/>
      <c r="G212" s="291"/>
      <c r="H212" s="291"/>
    </row>
    <row r="213" spans="4:8" ht="18.75" customHeight="1">
      <c r="D213" s="167"/>
      <c r="E213" s="217"/>
      <c r="F213" s="136"/>
      <c r="G213" s="291"/>
      <c r="H213" s="291"/>
    </row>
    <row r="214" spans="4:8" ht="18.75" customHeight="1">
      <c r="D214" s="167"/>
      <c r="E214" s="217"/>
      <c r="F214" s="136"/>
      <c r="G214" s="291"/>
      <c r="H214" s="291"/>
    </row>
    <row r="215" spans="4:8" ht="18.75" customHeight="1">
      <c r="D215" s="167"/>
      <c r="E215" s="217"/>
      <c r="F215" s="136"/>
      <c r="G215" s="291"/>
      <c r="H215" s="291"/>
    </row>
    <row r="216" spans="4:8" ht="18.75" customHeight="1">
      <c r="D216" s="167"/>
      <c r="E216" s="217"/>
      <c r="F216" s="136"/>
      <c r="G216" s="291"/>
      <c r="H216" s="291"/>
    </row>
    <row r="217" spans="4:8" ht="18.75" customHeight="1">
      <c r="D217" s="167"/>
      <c r="E217" s="217"/>
      <c r="F217" s="136"/>
      <c r="G217" s="291"/>
      <c r="H217" s="291"/>
    </row>
    <row r="218" spans="4:8" ht="18.75" customHeight="1">
      <c r="D218" s="167"/>
      <c r="E218" s="217"/>
      <c r="F218" s="136"/>
      <c r="G218" s="291"/>
      <c r="H218" s="291"/>
    </row>
    <row r="219" spans="4:8" ht="18" customHeight="1">
      <c r="D219" s="167"/>
      <c r="E219" s="217"/>
      <c r="F219" s="136"/>
      <c r="G219" s="291"/>
      <c r="H219" s="291"/>
    </row>
    <row r="220" spans="4:8" ht="18.75" customHeight="1">
      <c r="D220" s="167"/>
      <c r="E220" s="217"/>
      <c r="F220" s="136"/>
      <c r="G220" s="291"/>
      <c r="H220" s="291"/>
    </row>
    <row r="221" spans="4:8" ht="18.75" customHeight="1">
      <c r="D221" s="167"/>
      <c r="E221" s="217"/>
      <c r="F221" s="136"/>
      <c r="G221" s="291"/>
      <c r="H221" s="291"/>
    </row>
    <row r="222" spans="4:8" ht="18.75" customHeight="1">
      <c r="D222" s="167"/>
      <c r="E222" s="217"/>
      <c r="F222" s="136"/>
      <c r="G222" s="291"/>
      <c r="H222" s="291"/>
    </row>
    <row r="223" spans="4:6" ht="18.75" customHeight="1">
      <c r="D223" s="167"/>
      <c r="F223" s="136"/>
    </row>
    <row r="224" spans="4:6" ht="18.75" customHeight="1">
      <c r="D224" s="167"/>
      <c r="F224" s="136"/>
    </row>
    <row r="225" spans="4:6" ht="18.75" customHeight="1">
      <c r="D225" s="167"/>
      <c r="F225" s="136"/>
    </row>
    <row r="226" spans="4:6" ht="18.75" customHeight="1">
      <c r="D226" s="167"/>
      <c r="F226" s="136"/>
    </row>
    <row r="227" spans="4:6" ht="18.75" customHeight="1">
      <c r="D227" s="167"/>
      <c r="F227" s="136"/>
    </row>
    <row r="228" spans="4:6" ht="18.75" customHeight="1">
      <c r="D228" s="167"/>
      <c r="F228" s="136"/>
    </row>
    <row r="229" spans="4:6" ht="18.75" customHeight="1">
      <c r="D229" s="167"/>
      <c r="F229" s="136"/>
    </row>
    <row r="230" spans="4:6" ht="18.75" customHeight="1">
      <c r="D230" s="167"/>
      <c r="F230" s="136"/>
    </row>
    <row r="231" spans="4:6" ht="18.75" customHeight="1">
      <c r="D231" s="167"/>
      <c r="F231" s="136"/>
    </row>
    <row r="232" spans="4:6" ht="18.75" customHeight="1">
      <c r="D232" s="167"/>
      <c r="F232" s="136"/>
    </row>
    <row r="233" spans="4:6" ht="18.75" customHeight="1">
      <c r="D233" s="167"/>
      <c r="F233" s="136"/>
    </row>
    <row r="234" spans="4:6" ht="18.75" customHeight="1">
      <c r="D234" s="167"/>
      <c r="F234" s="136"/>
    </row>
    <row r="235" spans="4:6" ht="18.75" customHeight="1">
      <c r="D235" s="167"/>
      <c r="F235" s="136"/>
    </row>
    <row r="236" spans="4:6" ht="18.75" customHeight="1">
      <c r="D236" s="167"/>
      <c r="F236" s="136"/>
    </row>
    <row r="237" spans="4:6" ht="18.75" customHeight="1">
      <c r="D237" s="167"/>
      <c r="F237" s="136"/>
    </row>
    <row r="238" spans="4:6" ht="18.75" customHeight="1">
      <c r="D238" s="167"/>
      <c r="F238" s="136"/>
    </row>
    <row r="239" ht="18.75" customHeight="1">
      <c r="D239" s="167"/>
    </row>
    <row r="240" ht="18.75" customHeight="1">
      <c r="D240" s="167"/>
    </row>
    <row r="241" ht="18.75" customHeight="1">
      <c r="D241" s="167"/>
    </row>
    <row r="242" ht="18.75" customHeight="1">
      <c r="D242" s="167"/>
    </row>
    <row r="243" ht="18.75" customHeight="1">
      <c r="D243" s="167"/>
    </row>
    <row r="244" ht="18.75" customHeight="1">
      <c r="D244" s="167"/>
    </row>
    <row r="245" ht="18.75" customHeight="1">
      <c r="D245" s="167"/>
    </row>
    <row r="246" ht="18.75" customHeight="1">
      <c r="D246" s="167"/>
    </row>
    <row r="247" ht="18.75" customHeight="1">
      <c r="D247" s="167"/>
    </row>
    <row r="248" ht="18.75" customHeight="1">
      <c r="D248" s="167"/>
    </row>
    <row r="249" ht="18.75" customHeight="1">
      <c r="D249" s="167"/>
    </row>
    <row r="250" ht="18.75" customHeight="1">
      <c r="D250" s="167"/>
    </row>
    <row r="251" ht="18.75" customHeight="1">
      <c r="D251" s="167"/>
    </row>
    <row r="252" ht="18.75" customHeight="1">
      <c r="D252" s="167"/>
    </row>
    <row r="253" ht="18.75" customHeight="1">
      <c r="D253" s="167"/>
    </row>
    <row r="254" ht="18.75" customHeight="1">
      <c r="D254" s="167"/>
    </row>
    <row r="255" ht="18.75" customHeight="1">
      <c r="D255" s="167"/>
    </row>
    <row r="256" ht="18.75" customHeight="1">
      <c r="D256" s="167"/>
    </row>
    <row r="257" ht="18.75" customHeight="1">
      <c r="D257" s="167"/>
    </row>
    <row r="258" ht="18.75" customHeight="1">
      <c r="D258" s="167"/>
    </row>
    <row r="259" ht="18.75" customHeight="1">
      <c r="D259" s="167"/>
    </row>
    <row r="260" ht="18.75" customHeight="1">
      <c r="D260" s="167"/>
    </row>
    <row r="261" ht="18.75" customHeight="1">
      <c r="D261" s="167"/>
    </row>
    <row r="262" ht="18.75" customHeight="1">
      <c r="D262" s="167"/>
    </row>
    <row r="263" ht="18.75" customHeight="1">
      <c r="D263" s="167"/>
    </row>
    <row r="264" ht="18.75" customHeight="1">
      <c r="D264" s="167"/>
    </row>
    <row r="265" ht="18.75" customHeight="1">
      <c r="D265" s="167"/>
    </row>
    <row r="266" ht="18.75" customHeight="1">
      <c r="D266" s="167"/>
    </row>
    <row r="267" ht="18.75" customHeight="1">
      <c r="D267" s="167"/>
    </row>
    <row r="268" ht="18.75" customHeight="1">
      <c r="D268" s="167"/>
    </row>
    <row r="269" ht="18.75" customHeight="1">
      <c r="D269" s="167"/>
    </row>
    <row r="270" ht="18.75" customHeight="1">
      <c r="D270" s="167"/>
    </row>
    <row r="271" ht="18.75" customHeight="1">
      <c r="D271" s="167"/>
    </row>
    <row r="272" ht="18.75" customHeight="1">
      <c r="D272" s="167"/>
    </row>
    <row r="273" ht="18.75" customHeight="1">
      <c r="D273" s="167"/>
    </row>
    <row r="274" ht="18.75" customHeight="1">
      <c r="D274" s="167"/>
    </row>
    <row r="275" ht="18.75" customHeight="1">
      <c r="D275" s="167"/>
    </row>
    <row r="276" ht="18.75" customHeight="1">
      <c r="D276" s="167"/>
    </row>
    <row r="277" ht="18.75" customHeight="1">
      <c r="D277" s="167"/>
    </row>
    <row r="278" ht="18.75" customHeight="1">
      <c r="D278" s="167"/>
    </row>
    <row r="279" ht="18.75" customHeight="1">
      <c r="D279" s="167"/>
    </row>
    <row r="280" ht="18.75" customHeight="1">
      <c r="D280" s="167"/>
    </row>
    <row r="281" ht="18.75" customHeight="1">
      <c r="D281" s="167"/>
    </row>
    <row r="282" ht="18.75" customHeight="1">
      <c r="D282" s="167"/>
    </row>
    <row r="283" ht="18.75" customHeight="1">
      <c r="D283" s="167"/>
    </row>
    <row r="284" ht="18.75" customHeight="1">
      <c r="D284" s="167"/>
    </row>
    <row r="285" ht="18.75" customHeight="1">
      <c r="D285" s="167"/>
    </row>
    <row r="286" ht="18.75" customHeight="1">
      <c r="D286" s="167"/>
    </row>
    <row r="287" ht="18.75" customHeight="1">
      <c r="D287" s="167"/>
    </row>
    <row r="288" ht="18.75" customHeight="1">
      <c r="D288" s="167"/>
    </row>
    <row r="289" ht="18.75" customHeight="1">
      <c r="D289" s="167"/>
    </row>
    <row r="290" ht="18.75" customHeight="1">
      <c r="D290" s="167"/>
    </row>
    <row r="291" ht="18.75" customHeight="1">
      <c r="D291" s="167"/>
    </row>
    <row r="292" ht="18.75" customHeight="1">
      <c r="D292" s="167"/>
    </row>
    <row r="293" ht="18.75" customHeight="1">
      <c r="D293" s="167"/>
    </row>
    <row r="294" ht="18.75" customHeight="1">
      <c r="D294" s="167"/>
    </row>
    <row r="295" ht="18.75" customHeight="1">
      <c r="D295" s="167"/>
    </row>
    <row r="296" ht="18.75" customHeight="1">
      <c r="D296" s="167"/>
    </row>
    <row r="297" ht="18.75" customHeight="1">
      <c r="D297" s="167"/>
    </row>
    <row r="298" ht="18.75" customHeight="1">
      <c r="D298" s="167"/>
    </row>
    <row r="299" ht="18.75" customHeight="1">
      <c r="D299" s="167"/>
    </row>
    <row r="300" ht="18.75" customHeight="1">
      <c r="D300" s="167"/>
    </row>
    <row r="301" ht="18.75" customHeight="1">
      <c r="D301" s="167"/>
    </row>
    <row r="302" ht="18.75" customHeight="1">
      <c r="D302" s="167"/>
    </row>
    <row r="303" ht="18.75" customHeight="1">
      <c r="D303" s="167"/>
    </row>
    <row r="304" ht="18.75" customHeight="1">
      <c r="D304" s="167"/>
    </row>
    <row r="305" ht="18.75" customHeight="1">
      <c r="D305" s="167"/>
    </row>
    <row r="306" ht="18.75" customHeight="1">
      <c r="D306" s="167"/>
    </row>
    <row r="307" ht="18.75" customHeight="1">
      <c r="D307" s="167"/>
    </row>
    <row r="308" ht="18.75" customHeight="1">
      <c r="D308" s="167"/>
    </row>
    <row r="309" ht="18.75" customHeight="1">
      <c r="D309" s="167"/>
    </row>
    <row r="310" ht="18.75" customHeight="1">
      <c r="D310" s="167"/>
    </row>
    <row r="311" ht="18.75" customHeight="1">
      <c r="D311" s="167"/>
    </row>
    <row r="312" ht="18.75" customHeight="1">
      <c r="D312" s="167"/>
    </row>
    <row r="313" ht="18.75" customHeight="1">
      <c r="D313" s="167"/>
    </row>
    <row r="314" ht="18.75" customHeight="1">
      <c r="D314" s="167"/>
    </row>
    <row r="315" ht="18.75" customHeight="1">
      <c r="D315" s="167"/>
    </row>
    <row r="316" ht="18.75" customHeight="1">
      <c r="D316" s="167"/>
    </row>
    <row r="317" ht="18.75" customHeight="1">
      <c r="D317" s="167"/>
    </row>
    <row r="318" ht="18.75" customHeight="1">
      <c r="D318" s="167"/>
    </row>
    <row r="319" ht="18.75" customHeight="1">
      <c r="D319" s="167"/>
    </row>
    <row r="320" ht="18.75" customHeight="1">
      <c r="D320" s="167"/>
    </row>
    <row r="321" ht="18.75" customHeight="1">
      <c r="D321" s="167"/>
    </row>
    <row r="322" ht="18.75" customHeight="1">
      <c r="D322" s="167"/>
    </row>
    <row r="323" ht="18.75" customHeight="1">
      <c r="D323" s="167"/>
    </row>
    <row r="324" ht="18.75" customHeight="1">
      <c r="D324" s="167"/>
    </row>
    <row r="325" ht="18.75" customHeight="1">
      <c r="D325" s="167"/>
    </row>
    <row r="326" ht="18.75" customHeight="1">
      <c r="D326" s="167"/>
    </row>
    <row r="327" ht="18.75" customHeight="1">
      <c r="D327" s="167"/>
    </row>
    <row r="328" ht="18.75" customHeight="1">
      <c r="D328" s="167"/>
    </row>
    <row r="329" ht="18.75" customHeight="1">
      <c r="D329" s="167"/>
    </row>
    <row r="330" ht="18.75" customHeight="1">
      <c r="D330" s="167"/>
    </row>
    <row r="331" ht="18.75" customHeight="1">
      <c r="D331" s="167"/>
    </row>
    <row r="332" ht="18.75" customHeight="1">
      <c r="D332" s="167"/>
    </row>
    <row r="333" ht="18.75" customHeight="1">
      <c r="D333" s="167"/>
    </row>
    <row r="334" ht="18.75" customHeight="1">
      <c r="D334" s="167"/>
    </row>
    <row r="335" ht="18.75" customHeight="1">
      <c r="D335" s="167"/>
    </row>
    <row r="336" ht="18.75" customHeight="1">
      <c r="D336" s="167"/>
    </row>
    <row r="337" ht="18.75" customHeight="1">
      <c r="D337" s="167"/>
    </row>
    <row r="338" ht="18.75" customHeight="1">
      <c r="D338" s="167"/>
    </row>
    <row r="339" ht="18.75" customHeight="1">
      <c r="D339" s="167"/>
    </row>
    <row r="340" ht="18.75" customHeight="1">
      <c r="D340" s="167"/>
    </row>
    <row r="341" ht="18.75" customHeight="1">
      <c r="D341" s="167"/>
    </row>
    <row r="342" ht="18.75" customHeight="1">
      <c r="D342" s="167"/>
    </row>
    <row r="343" ht="18.75" customHeight="1">
      <c r="D343" s="167"/>
    </row>
    <row r="344" ht="18.75" customHeight="1">
      <c r="D344" s="167"/>
    </row>
    <row r="345" ht="18.75" customHeight="1">
      <c r="D345" s="167"/>
    </row>
    <row r="346" ht="18.75" customHeight="1">
      <c r="D346" s="167"/>
    </row>
    <row r="347" ht="18.75" customHeight="1">
      <c r="D347" s="167"/>
    </row>
    <row r="348" ht="18.75" customHeight="1">
      <c r="D348" s="167"/>
    </row>
    <row r="349" ht="18.75" customHeight="1">
      <c r="D349" s="167"/>
    </row>
    <row r="350" ht="18.75" customHeight="1">
      <c r="D350" s="167"/>
    </row>
    <row r="351" ht="18.75" customHeight="1">
      <c r="D351" s="167"/>
    </row>
    <row r="352" ht="18.75" customHeight="1">
      <c r="D352" s="167"/>
    </row>
    <row r="353" ht="18.75" customHeight="1">
      <c r="D353" s="167"/>
    </row>
    <row r="354" ht="18.75" customHeight="1">
      <c r="D354" s="167"/>
    </row>
    <row r="355" ht="18.75" customHeight="1">
      <c r="D355" s="167"/>
    </row>
    <row r="356" ht="18.75" customHeight="1">
      <c r="D356" s="167"/>
    </row>
    <row r="357" ht="18.75" customHeight="1">
      <c r="D357" s="167"/>
    </row>
    <row r="358" ht="18.75" customHeight="1">
      <c r="D358" s="167"/>
    </row>
    <row r="359" ht="18.75" customHeight="1">
      <c r="D359" s="167"/>
    </row>
    <row r="360" ht="18.75" customHeight="1">
      <c r="D360" s="167"/>
    </row>
    <row r="361" ht="18.75" customHeight="1">
      <c r="D361" s="167"/>
    </row>
    <row r="362" ht="18.75" customHeight="1">
      <c r="D362" s="167"/>
    </row>
    <row r="363" ht="18.75" customHeight="1">
      <c r="D363" s="167"/>
    </row>
    <row r="364" ht="18.75" customHeight="1">
      <c r="D364" s="167"/>
    </row>
    <row r="365" ht="18.75" customHeight="1">
      <c r="D365" s="167"/>
    </row>
    <row r="366" ht="18.75" customHeight="1">
      <c r="D366" s="167"/>
    </row>
    <row r="367" ht="18.75" customHeight="1">
      <c r="D367" s="167"/>
    </row>
    <row r="368" ht="18.75" customHeight="1">
      <c r="D368" s="167"/>
    </row>
    <row r="369" ht="18.75" customHeight="1">
      <c r="D369" s="167"/>
    </row>
    <row r="370" ht="18.75" customHeight="1">
      <c r="D370" s="167"/>
    </row>
    <row r="371" ht="18.75" customHeight="1">
      <c r="D371" s="167"/>
    </row>
    <row r="372" ht="18.75" customHeight="1">
      <c r="D372" s="167"/>
    </row>
    <row r="373" ht="18.75" customHeight="1">
      <c r="D373" s="167"/>
    </row>
    <row r="374" ht="18.75" customHeight="1">
      <c r="D374" s="167"/>
    </row>
    <row r="375" ht="18.75" customHeight="1">
      <c r="D375" s="167"/>
    </row>
    <row r="376" ht="18.75" customHeight="1">
      <c r="D376" s="167"/>
    </row>
    <row r="377" ht="18.75" customHeight="1">
      <c r="D377" s="167"/>
    </row>
    <row r="378" ht="18.75" customHeight="1">
      <c r="D378" s="167"/>
    </row>
    <row r="379" ht="18.75" customHeight="1">
      <c r="D379" s="167"/>
    </row>
    <row r="380" ht="18.75" customHeight="1">
      <c r="D380" s="167"/>
    </row>
    <row r="381" ht="18.75" customHeight="1">
      <c r="D381" s="167"/>
    </row>
    <row r="382" ht="18.75" customHeight="1">
      <c r="D382" s="167"/>
    </row>
    <row r="383" ht="18.75" customHeight="1">
      <c r="D383" s="167"/>
    </row>
    <row r="384" ht="18.75" customHeight="1">
      <c r="D384" s="167"/>
    </row>
    <row r="385" ht="18.75" customHeight="1">
      <c r="D385" s="167"/>
    </row>
    <row r="386" ht="18.75" customHeight="1">
      <c r="D386" s="167"/>
    </row>
    <row r="387" ht="18.75" customHeight="1">
      <c r="D387" s="167"/>
    </row>
    <row r="388" ht="18.75" customHeight="1">
      <c r="D388" s="167"/>
    </row>
    <row r="389" ht="18.75" customHeight="1">
      <c r="D389" s="167"/>
    </row>
    <row r="390" ht="18.75" customHeight="1">
      <c r="D390" s="167"/>
    </row>
    <row r="391" ht="18.75" customHeight="1">
      <c r="D391" s="167"/>
    </row>
    <row r="392" ht="18.75" customHeight="1">
      <c r="D392" s="167"/>
    </row>
    <row r="393" ht="18.75" customHeight="1">
      <c r="D393" s="167"/>
    </row>
    <row r="394" ht="18.75" customHeight="1">
      <c r="D394" s="167"/>
    </row>
    <row r="395" ht="18.75" customHeight="1">
      <c r="D395" s="167"/>
    </row>
    <row r="396" ht="18.75" customHeight="1">
      <c r="D396" s="167"/>
    </row>
    <row r="397" ht="18.75" customHeight="1">
      <c r="D397" s="167"/>
    </row>
    <row r="398" ht="18.75" customHeight="1">
      <c r="D398" s="167"/>
    </row>
    <row r="399" ht="18.75" customHeight="1">
      <c r="D399" s="167"/>
    </row>
    <row r="400" ht="18.75" customHeight="1">
      <c r="D400" s="167"/>
    </row>
    <row r="401" ht="18.75" customHeight="1">
      <c r="D401" s="167"/>
    </row>
    <row r="402" ht="18.75" customHeight="1">
      <c r="D402" s="167"/>
    </row>
    <row r="403" ht="18.75" customHeight="1">
      <c r="D403" s="167"/>
    </row>
    <row r="404" ht="18.75" customHeight="1">
      <c r="D404" s="167"/>
    </row>
    <row r="405" ht="18.75" customHeight="1">
      <c r="D405" s="167"/>
    </row>
    <row r="406" ht="18.75" customHeight="1">
      <c r="D406" s="167"/>
    </row>
    <row r="407" ht="18.75" customHeight="1">
      <c r="D407" s="167"/>
    </row>
    <row r="408" ht="18.75" customHeight="1">
      <c r="D408" s="167"/>
    </row>
    <row r="409" ht="18.75" customHeight="1">
      <c r="D409" s="167"/>
    </row>
    <row r="410" ht="18.75" customHeight="1">
      <c r="D410" s="167"/>
    </row>
    <row r="411" ht="18.75" customHeight="1">
      <c r="D411" s="167"/>
    </row>
    <row r="412" ht="18.75" customHeight="1">
      <c r="D412" s="167"/>
    </row>
    <row r="413" ht="18.75" customHeight="1">
      <c r="D413" s="167"/>
    </row>
    <row r="414" ht="18.75" customHeight="1">
      <c r="D414" s="167"/>
    </row>
    <row r="415" ht="18.75" customHeight="1">
      <c r="D415" s="167"/>
    </row>
    <row r="416" ht="18.75" customHeight="1">
      <c r="D416" s="167"/>
    </row>
    <row r="417" ht="18.75" customHeight="1">
      <c r="D417" s="167"/>
    </row>
    <row r="418" ht="18.75" customHeight="1">
      <c r="D418" s="167"/>
    </row>
    <row r="419" ht="18.75" customHeight="1">
      <c r="D419" s="167"/>
    </row>
    <row r="420" ht="18.75" customHeight="1">
      <c r="D420" s="167"/>
    </row>
    <row r="421" ht="18.75" customHeight="1">
      <c r="D421" s="167"/>
    </row>
    <row r="422" ht="18.75" customHeight="1">
      <c r="D422" s="167"/>
    </row>
    <row r="423" ht="18.75" customHeight="1">
      <c r="D423" s="167"/>
    </row>
    <row r="424" ht="18.75" customHeight="1">
      <c r="D424" s="167"/>
    </row>
    <row r="425" ht="18.75" customHeight="1">
      <c r="D425" s="167"/>
    </row>
    <row r="426" ht="18.75" customHeight="1">
      <c r="D426" s="167"/>
    </row>
    <row r="427" ht="18.75" customHeight="1">
      <c r="D427" s="167"/>
    </row>
    <row r="428" ht="18.75" customHeight="1">
      <c r="D428" s="167"/>
    </row>
    <row r="429" ht="18.75" customHeight="1">
      <c r="D429" s="167"/>
    </row>
    <row r="430" ht="18.75" customHeight="1">
      <c r="D430" s="167"/>
    </row>
    <row r="431" ht="18.75" customHeight="1">
      <c r="D431" s="167"/>
    </row>
    <row r="432" ht="18.75" customHeight="1">
      <c r="D432" s="167"/>
    </row>
    <row r="433" ht="18.75" customHeight="1">
      <c r="D433" s="167"/>
    </row>
    <row r="434" ht="18.75" customHeight="1">
      <c r="D434" s="167"/>
    </row>
    <row r="435" ht="18.75" customHeight="1">
      <c r="D435" s="167"/>
    </row>
    <row r="436" ht="18.75" customHeight="1">
      <c r="D436" s="167"/>
    </row>
    <row r="437" ht="18.75" customHeight="1">
      <c r="D437" s="167"/>
    </row>
    <row r="438" ht="18.75" customHeight="1">
      <c r="D438" s="167"/>
    </row>
    <row r="439" ht="18.75" customHeight="1">
      <c r="D439" s="167"/>
    </row>
    <row r="440" ht="18.75" customHeight="1">
      <c r="D440" s="167"/>
    </row>
    <row r="441" ht="18.75" customHeight="1">
      <c r="D441" s="167"/>
    </row>
    <row r="442" ht="18.75" customHeight="1">
      <c r="D442" s="167"/>
    </row>
    <row r="443" ht="18.75" customHeight="1">
      <c r="D443" s="167"/>
    </row>
    <row r="444" ht="18.75" customHeight="1">
      <c r="D444" s="167"/>
    </row>
    <row r="445" ht="18.75" customHeight="1">
      <c r="D445" s="167"/>
    </row>
    <row r="446" ht="18.75" customHeight="1">
      <c r="D446" s="167"/>
    </row>
    <row r="447" ht="18.75" customHeight="1">
      <c r="D447" s="167"/>
    </row>
    <row r="448" ht="18.75" customHeight="1">
      <c r="D448" s="167"/>
    </row>
    <row r="449" ht="18.75" customHeight="1">
      <c r="D449" s="167"/>
    </row>
    <row r="450" ht="18.75" customHeight="1">
      <c r="D450" s="167"/>
    </row>
    <row r="451" ht="18.75" customHeight="1">
      <c r="D451" s="167"/>
    </row>
    <row r="452" ht="18.75" customHeight="1">
      <c r="D452" s="167"/>
    </row>
    <row r="453" ht="18.75" customHeight="1">
      <c r="D453" s="167"/>
    </row>
    <row r="454" ht="18.75" customHeight="1">
      <c r="D454" s="167"/>
    </row>
    <row r="455" ht="18.75" customHeight="1">
      <c r="D455" s="167"/>
    </row>
    <row r="456" ht="18.75" customHeight="1">
      <c r="D456" s="167"/>
    </row>
    <row r="457" ht="18.75" customHeight="1">
      <c r="D457" s="167"/>
    </row>
    <row r="458" ht="18.75" customHeight="1">
      <c r="D458" s="167"/>
    </row>
    <row r="459" ht="18.75" customHeight="1">
      <c r="D459" s="167"/>
    </row>
    <row r="460" ht="18.75" customHeight="1">
      <c r="D460" s="167"/>
    </row>
    <row r="461" ht="18.75" customHeight="1">
      <c r="D461" s="167"/>
    </row>
    <row r="462" ht="18.75" customHeight="1">
      <c r="D462" s="167"/>
    </row>
    <row r="463" ht="18.75" customHeight="1">
      <c r="D463" s="167"/>
    </row>
    <row r="464" ht="18.75" customHeight="1">
      <c r="D464" s="167"/>
    </row>
    <row r="465" ht="18.75" customHeight="1">
      <c r="D465" s="167"/>
    </row>
    <row r="466" ht="18.75" customHeight="1">
      <c r="D466" s="167"/>
    </row>
    <row r="467" ht="18.75" customHeight="1">
      <c r="D467" s="167"/>
    </row>
    <row r="468" ht="18.75" customHeight="1">
      <c r="D468" s="167"/>
    </row>
    <row r="469" ht="18.75" customHeight="1">
      <c r="D469" s="167"/>
    </row>
    <row r="470" ht="18.75" customHeight="1">
      <c r="D470" s="167"/>
    </row>
    <row r="471" ht="18.75" customHeight="1">
      <c r="D471" s="167"/>
    </row>
    <row r="472" ht="18.75" customHeight="1">
      <c r="D472" s="167"/>
    </row>
    <row r="473" ht="18.75" customHeight="1">
      <c r="D473" s="167"/>
    </row>
    <row r="474" ht="18.75" customHeight="1">
      <c r="D474" s="167"/>
    </row>
    <row r="475" ht="18.75" customHeight="1">
      <c r="D475" s="167"/>
    </row>
    <row r="476" ht="18.75" customHeight="1">
      <c r="D476" s="167"/>
    </row>
    <row r="477" ht="18.75" customHeight="1">
      <c r="D477" s="167"/>
    </row>
    <row r="478" ht="18.75" customHeight="1">
      <c r="D478" s="167"/>
    </row>
    <row r="479" ht="18.75" customHeight="1">
      <c r="D479" s="167"/>
    </row>
    <row r="480" ht="18.75" customHeight="1">
      <c r="D480" s="167"/>
    </row>
    <row r="481" ht="18.75" customHeight="1">
      <c r="D481" s="167"/>
    </row>
    <row r="482" ht="18.75" customHeight="1">
      <c r="D482" s="167"/>
    </row>
    <row r="483" ht="18.75" customHeight="1">
      <c r="D483" s="167"/>
    </row>
    <row r="484" ht="18.75" customHeight="1">
      <c r="D484" s="167"/>
    </row>
    <row r="485" ht="18.75" customHeight="1">
      <c r="D485" s="167"/>
    </row>
    <row r="486" ht="18.75" customHeight="1">
      <c r="D486" s="167"/>
    </row>
    <row r="487" ht="18.75" customHeight="1">
      <c r="D487" s="167"/>
    </row>
    <row r="488" ht="18.75" customHeight="1">
      <c r="D488" s="167"/>
    </row>
    <row r="489" ht="18.75" customHeight="1">
      <c r="D489" s="167"/>
    </row>
    <row r="490" ht="18.75" customHeight="1">
      <c r="D490" s="167"/>
    </row>
    <row r="491" ht="18.75" customHeight="1">
      <c r="D491" s="167"/>
    </row>
    <row r="492" ht="18.75" customHeight="1">
      <c r="D492" s="167"/>
    </row>
    <row r="493" ht="18.75" customHeight="1">
      <c r="D493" s="167"/>
    </row>
    <row r="494" ht="18.75" customHeight="1">
      <c r="D494" s="167"/>
    </row>
    <row r="495" ht="18.75" customHeight="1">
      <c r="D495" s="167"/>
    </row>
    <row r="496" ht="18.75" customHeight="1">
      <c r="D496" s="167"/>
    </row>
    <row r="497" ht="18.75" customHeight="1">
      <c r="D497" s="167"/>
    </row>
    <row r="498" ht="18.75" customHeight="1">
      <c r="D498" s="167"/>
    </row>
    <row r="499" ht="18.75" customHeight="1">
      <c r="D499" s="167"/>
    </row>
    <row r="500" ht="18.75" customHeight="1">
      <c r="D500" s="167"/>
    </row>
    <row r="501" ht="18.75" customHeight="1">
      <c r="D501" s="167"/>
    </row>
    <row r="502" ht="18.75" customHeight="1">
      <c r="D502" s="167"/>
    </row>
    <row r="503" ht="18.75" customHeight="1">
      <c r="D503" s="167"/>
    </row>
    <row r="504" ht="18.75" customHeight="1">
      <c r="D504" s="167"/>
    </row>
    <row r="505" ht="18.75" customHeight="1">
      <c r="D505" s="167"/>
    </row>
    <row r="506" ht="18.75" customHeight="1">
      <c r="D506" s="167"/>
    </row>
    <row r="507" ht="18.75" customHeight="1">
      <c r="D507" s="167"/>
    </row>
    <row r="508" ht="18.75" customHeight="1">
      <c r="D508" s="167"/>
    </row>
    <row r="509" ht="18.75" customHeight="1">
      <c r="D509" s="167"/>
    </row>
    <row r="510" ht="18.75" customHeight="1">
      <c r="D510" s="167"/>
    </row>
    <row r="511" ht="18.75" customHeight="1">
      <c r="D511" s="167"/>
    </row>
    <row r="512" ht="18.75" customHeight="1">
      <c r="D512" s="167"/>
    </row>
    <row r="513" ht="18.75" customHeight="1">
      <c r="D513" s="167"/>
    </row>
    <row r="514" ht="18.75" customHeight="1">
      <c r="D514" s="167"/>
    </row>
    <row r="515" ht="18.75" customHeight="1">
      <c r="D515" s="167"/>
    </row>
    <row r="516" ht="18.75" customHeight="1">
      <c r="D516" s="167"/>
    </row>
    <row r="517" ht="18.75" customHeight="1">
      <c r="D517" s="167"/>
    </row>
    <row r="518" ht="18.75" customHeight="1">
      <c r="D518" s="167"/>
    </row>
    <row r="519" ht="18.75" customHeight="1">
      <c r="D519" s="167"/>
    </row>
    <row r="520" ht="18.75" customHeight="1">
      <c r="D520" s="167"/>
    </row>
    <row r="521" ht="18.75" customHeight="1">
      <c r="D521" s="167"/>
    </row>
    <row r="522" ht="18.75" customHeight="1">
      <c r="D522" s="167"/>
    </row>
    <row r="523" ht="18.75" customHeight="1">
      <c r="D523" s="167"/>
    </row>
    <row r="524" ht="18.75" customHeight="1">
      <c r="D524" s="167"/>
    </row>
    <row r="525" ht="18.75" customHeight="1">
      <c r="D525" s="167"/>
    </row>
    <row r="526" ht="18.75" customHeight="1">
      <c r="D526" s="167"/>
    </row>
    <row r="527" ht="18.75" customHeight="1">
      <c r="D527" s="167"/>
    </row>
    <row r="528" ht="18.75" customHeight="1">
      <c r="D528" s="167"/>
    </row>
    <row r="529" ht="18.75" customHeight="1">
      <c r="D529" s="167"/>
    </row>
    <row r="530" ht="18.75" customHeight="1">
      <c r="D530" s="167"/>
    </row>
    <row r="531" ht="18.75" customHeight="1">
      <c r="D531" s="167"/>
    </row>
    <row r="532" ht="18.75" customHeight="1">
      <c r="D532" s="167"/>
    </row>
    <row r="533" ht="18.75" customHeight="1">
      <c r="D533" s="167"/>
    </row>
    <row r="534" ht="18.75" customHeight="1">
      <c r="D534" s="167"/>
    </row>
    <row r="535" ht="18.75" customHeight="1">
      <c r="D535" s="167"/>
    </row>
    <row r="536" ht="18.75" customHeight="1">
      <c r="D536" s="167"/>
    </row>
    <row r="537" ht="18.75" customHeight="1">
      <c r="D537" s="167"/>
    </row>
    <row r="538" ht="18.75" customHeight="1">
      <c r="D538" s="167"/>
    </row>
    <row r="539" ht="18.75" customHeight="1">
      <c r="D539" s="167"/>
    </row>
    <row r="540" ht="18.75" customHeight="1">
      <c r="D540" s="167"/>
    </row>
    <row r="541" ht="18.75" customHeight="1">
      <c r="D541" s="167"/>
    </row>
    <row r="542" ht="18.75" customHeight="1">
      <c r="D542" s="167"/>
    </row>
    <row r="543" ht="18.75" customHeight="1">
      <c r="D543" s="167"/>
    </row>
    <row r="544" ht="18.75" customHeight="1">
      <c r="D544" s="167"/>
    </row>
    <row r="545" ht="18.75" customHeight="1">
      <c r="D545" s="167"/>
    </row>
    <row r="546" ht="18.75" customHeight="1">
      <c r="D546" s="167"/>
    </row>
    <row r="547" ht="18.75" customHeight="1">
      <c r="D547" s="167"/>
    </row>
    <row r="548" ht="18.75" customHeight="1">
      <c r="D548" s="167"/>
    </row>
    <row r="549" ht="18.75" customHeight="1">
      <c r="D549" s="167"/>
    </row>
    <row r="550" ht="18.75" customHeight="1">
      <c r="D550" s="167"/>
    </row>
    <row r="551" ht="18.75" customHeight="1">
      <c r="D551" s="167"/>
    </row>
    <row r="552" ht="18.75" customHeight="1">
      <c r="D552" s="167"/>
    </row>
    <row r="553" ht="18.75" customHeight="1">
      <c r="D553" s="167"/>
    </row>
    <row r="554" ht="18.75" customHeight="1">
      <c r="D554" s="167"/>
    </row>
    <row r="555" ht="18.75" customHeight="1">
      <c r="D555" s="167"/>
    </row>
    <row r="556" ht="18.75" customHeight="1">
      <c r="D556" s="167"/>
    </row>
    <row r="557" ht="18.75" customHeight="1">
      <c r="D557" s="167"/>
    </row>
    <row r="558" ht="18.75" customHeight="1">
      <c r="D558" s="167"/>
    </row>
    <row r="559" ht="18.75" customHeight="1">
      <c r="D559" s="167"/>
    </row>
    <row r="560" ht="18.75" customHeight="1">
      <c r="D560" s="167"/>
    </row>
    <row r="561" ht="18.75" customHeight="1">
      <c r="D561" s="167"/>
    </row>
    <row r="562" ht="18.75" customHeight="1">
      <c r="D562" s="167"/>
    </row>
    <row r="563" ht="18.75" customHeight="1">
      <c r="D563" s="167"/>
    </row>
    <row r="564" ht="18.75" customHeight="1">
      <c r="D564" s="167"/>
    </row>
    <row r="565" ht="18.75" customHeight="1">
      <c r="D565" s="167"/>
    </row>
    <row r="566" ht="18.75" customHeight="1">
      <c r="D566" s="167"/>
    </row>
    <row r="567" ht="18.75" customHeight="1">
      <c r="D567" s="167"/>
    </row>
    <row r="568" ht="18.75" customHeight="1">
      <c r="D568" s="167"/>
    </row>
    <row r="569" ht="18.75" customHeight="1">
      <c r="D569" s="167"/>
    </row>
    <row r="570" ht="18.75" customHeight="1">
      <c r="D570" s="167"/>
    </row>
    <row r="571" ht="18.75" customHeight="1">
      <c r="D571" s="167"/>
    </row>
    <row r="572" ht="18.75" customHeight="1">
      <c r="D572" s="167"/>
    </row>
    <row r="573" ht="18.75" customHeight="1">
      <c r="D573" s="167"/>
    </row>
    <row r="574" ht="18.75" customHeight="1">
      <c r="D574" s="167"/>
    </row>
    <row r="575" ht="18.75" customHeight="1">
      <c r="D575" s="167"/>
    </row>
    <row r="576" ht="18.75" customHeight="1">
      <c r="D576" s="167"/>
    </row>
    <row r="577" ht="18.75" customHeight="1">
      <c r="D577" s="167"/>
    </row>
    <row r="578" ht="18.75" customHeight="1">
      <c r="D578" s="167"/>
    </row>
    <row r="579" ht="18.75" customHeight="1">
      <c r="D579" s="167"/>
    </row>
    <row r="580" ht="18.75" customHeight="1">
      <c r="D580" s="167"/>
    </row>
    <row r="581" ht="18.75" customHeight="1">
      <c r="D581" s="167"/>
    </row>
    <row r="582" ht="18.75" customHeight="1">
      <c r="D582" s="167"/>
    </row>
    <row r="583" ht="18.75" customHeight="1">
      <c r="D583" s="167"/>
    </row>
    <row r="584" ht="18.75" customHeight="1">
      <c r="D584" s="167"/>
    </row>
    <row r="585" ht="18.75" customHeight="1">
      <c r="D585" s="167"/>
    </row>
    <row r="586" ht="18.75" customHeight="1">
      <c r="D586" s="167"/>
    </row>
    <row r="587" ht="18.75" customHeight="1">
      <c r="D587" s="167"/>
    </row>
    <row r="588" ht="18.75" customHeight="1">
      <c r="D588" s="167"/>
    </row>
    <row r="589" ht="18.75" customHeight="1">
      <c r="D589" s="167"/>
    </row>
    <row r="590" ht="18.75" customHeight="1">
      <c r="D590" s="167"/>
    </row>
    <row r="591" ht="18.75" customHeight="1">
      <c r="D591" s="167"/>
    </row>
    <row r="592" ht="18.75" customHeight="1">
      <c r="D592" s="167"/>
    </row>
    <row r="593" ht="18.75" customHeight="1">
      <c r="D593" s="167"/>
    </row>
    <row r="594" ht="18.75" customHeight="1">
      <c r="D594" s="167"/>
    </row>
    <row r="595" ht="18.75" customHeight="1">
      <c r="D595" s="167"/>
    </row>
    <row r="596" ht="18.75" customHeight="1">
      <c r="D596" s="167"/>
    </row>
    <row r="597" ht="18.75" customHeight="1">
      <c r="D597" s="167"/>
    </row>
    <row r="598" ht="18.75" customHeight="1">
      <c r="D598" s="167"/>
    </row>
    <row r="599" ht="18.75" customHeight="1">
      <c r="D599" s="167"/>
    </row>
    <row r="600" ht="18.75" customHeight="1">
      <c r="D600" s="167"/>
    </row>
    <row r="601" ht="18.75" customHeight="1">
      <c r="D601" s="167"/>
    </row>
    <row r="602" ht="18.75" customHeight="1">
      <c r="D602" s="167"/>
    </row>
    <row r="603" ht="18.75" customHeight="1">
      <c r="D603" s="167"/>
    </row>
    <row r="604" ht="18.75" customHeight="1">
      <c r="D604" s="167"/>
    </row>
    <row r="605" ht="18.75" customHeight="1">
      <c r="D605" s="167"/>
    </row>
    <row r="606" ht="18.75" customHeight="1">
      <c r="D606" s="167"/>
    </row>
    <row r="607" ht="18.75" customHeight="1">
      <c r="D607" s="167"/>
    </row>
    <row r="608" ht="18.75" customHeight="1">
      <c r="D608" s="167"/>
    </row>
    <row r="609" ht="18.75" customHeight="1">
      <c r="D609" s="167"/>
    </row>
    <row r="610" ht="18.75" customHeight="1">
      <c r="D610" s="167"/>
    </row>
    <row r="611" ht="18.75" customHeight="1">
      <c r="D611" s="167"/>
    </row>
    <row r="612" ht="18.75" customHeight="1">
      <c r="D612" s="167"/>
    </row>
    <row r="613" ht="18.75" customHeight="1">
      <c r="D613" s="167"/>
    </row>
    <row r="614" ht="18.75" customHeight="1">
      <c r="D614" s="167"/>
    </row>
    <row r="615" ht="18.75" customHeight="1">
      <c r="D615" s="167"/>
    </row>
    <row r="616" ht="18.75" customHeight="1">
      <c r="D616" s="167"/>
    </row>
    <row r="617" ht="18.75" customHeight="1">
      <c r="D617" s="167"/>
    </row>
    <row r="618" ht="18.75" customHeight="1">
      <c r="D618" s="167"/>
    </row>
    <row r="619" ht="18.75" customHeight="1">
      <c r="D619" s="167"/>
    </row>
    <row r="620" ht="18.75" customHeight="1">
      <c r="D620" s="167"/>
    </row>
    <row r="621" ht="18.75" customHeight="1">
      <c r="D621" s="167"/>
    </row>
    <row r="622" ht="18.75" customHeight="1">
      <c r="D622" s="167"/>
    </row>
    <row r="623" ht="18.75" customHeight="1">
      <c r="D623" s="167"/>
    </row>
    <row r="624" ht="18.75" customHeight="1">
      <c r="D624" s="167"/>
    </row>
    <row r="625" ht="18.75" customHeight="1">
      <c r="D625" s="167"/>
    </row>
    <row r="626" ht="18.75" customHeight="1">
      <c r="D626" s="167"/>
    </row>
    <row r="627" ht="18.75" customHeight="1">
      <c r="D627" s="167"/>
    </row>
    <row r="628" ht="18.75" customHeight="1">
      <c r="D628" s="167"/>
    </row>
    <row r="629" ht="18.75" customHeight="1">
      <c r="D629" s="167"/>
    </row>
    <row r="630" ht="18.75" customHeight="1">
      <c r="D630" s="167"/>
    </row>
    <row r="631" ht="18.75" customHeight="1">
      <c r="D631" s="167"/>
    </row>
    <row r="632" ht="18.75" customHeight="1">
      <c r="D632" s="167"/>
    </row>
    <row r="633" ht="18.75" customHeight="1">
      <c r="D633" s="167"/>
    </row>
    <row r="634" ht="18.75" customHeight="1">
      <c r="D634" s="167"/>
    </row>
    <row r="635" ht="18.75" customHeight="1">
      <c r="D635" s="167"/>
    </row>
    <row r="636" ht="18.75" customHeight="1">
      <c r="D636" s="167"/>
    </row>
    <row r="637" ht="18.75" customHeight="1">
      <c r="D637" s="167"/>
    </row>
    <row r="638" ht="18.75" customHeight="1">
      <c r="D638" s="167"/>
    </row>
    <row r="639" ht="18.75" customHeight="1">
      <c r="D639" s="167"/>
    </row>
    <row r="640" ht="18.75" customHeight="1">
      <c r="D640" s="167"/>
    </row>
    <row r="641" ht="18.75" customHeight="1">
      <c r="D641" s="167"/>
    </row>
    <row r="642" ht="18.75" customHeight="1">
      <c r="D642" s="167"/>
    </row>
    <row r="643" ht="18.75" customHeight="1">
      <c r="D643" s="167"/>
    </row>
    <row r="644" ht="18.75" customHeight="1">
      <c r="D644" s="167"/>
    </row>
    <row r="645" ht="18.75" customHeight="1">
      <c r="D645" s="167"/>
    </row>
    <row r="646" ht="18.75" customHeight="1">
      <c r="D646" s="167"/>
    </row>
    <row r="647" ht="18.75" customHeight="1">
      <c r="D647" s="167"/>
    </row>
    <row r="648" ht="18.75" customHeight="1">
      <c r="D648" s="167"/>
    </row>
    <row r="649" ht="18.75" customHeight="1">
      <c r="D649" s="167"/>
    </row>
    <row r="650" ht="18.75" customHeight="1">
      <c r="D650" s="167"/>
    </row>
    <row r="651" ht="18.75" customHeight="1">
      <c r="D651" s="167"/>
    </row>
    <row r="652" ht="18.75" customHeight="1">
      <c r="D652" s="167"/>
    </row>
    <row r="653" ht="18.75" customHeight="1">
      <c r="D653" s="167"/>
    </row>
    <row r="654" ht="18.75" customHeight="1">
      <c r="D654" s="167"/>
    </row>
    <row r="655" ht="18.75" customHeight="1">
      <c r="D655" s="167"/>
    </row>
    <row r="656" ht="18.75" customHeight="1">
      <c r="D656" s="167"/>
    </row>
    <row r="657" ht="18.75" customHeight="1">
      <c r="D657" s="167"/>
    </row>
    <row r="658" ht="18.75" customHeight="1">
      <c r="D658" s="167"/>
    </row>
    <row r="659" ht="18.75" customHeight="1">
      <c r="D659" s="167"/>
    </row>
    <row r="660" ht="18.75" customHeight="1">
      <c r="D660" s="167"/>
    </row>
    <row r="661" ht="18.75" customHeight="1">
      <c r="D661" s="167"/>
    </row>
    <row r="662" ht="18.75" customHeight="1">
      <c r="D662" s="167"/>
    </row>
    <row r="663" ht="18.75" customHeight="1">
      <c r="D663" s="167"/>
    </row>
    <row r="664" ht="18.75" customHeight="1">
      <c r="D664" s="167"/>
    </row>
    <row r="665" ht="18.75" customHeight="1">
      <c r="D665" s="167"/>
    </row>
    <row r="666" ht="18.75" customHeight="1">
      <c r="D666" s="167"/>
    </row>
    <row r="667" ht="18.75" customHeight="1">
      <c r="D667" s="167"/>
    </row>
    <row r="668" ht="18.75" customHeight="1">
      <c r="D668" s="167"/>
    </row>
    <row r="669" ht="18.75" customHeight="1">
      <c r="D669" s="167"/>
    </row>
    <row r="670" ht="18.75" customHeight="1">
      <c r="D670" s="167"/>
    </row>
    <row r="671" ht="18.75" customHeight="1">
      <c r="D671" s="167"/>
    </row>
    <row r="672" ht="18.75" customHeight="1">
      <c r="D672" s="167"/>
    </row>
    <row r="673" ht="18.75" customHeight="1">
      <c r="D673" s="167"/>
    </row>
    <row r="674" ht="18.75" customHeight="1">
      <c r="D674" s="167"/>
    </row>
    <row r="675" ht="18.75" customHeight="1">
      <c r="D675" s="167"/>
    </row>
    <row r="676" ht="18.75" customHeight="1">
      <c r="D676" s="167"/>
    </row>
    <row r="677" ht="18.75" customHeight="1">
      <c r="D677" s="167"/>
    </row>
    <row r="678" ht="18.75" customHeight="1">
      <c r="D678" s="167"/>
    </row>
    <row r="679" ht="18.75" customHeight="1">
      <c r="D679" s="167"/>
    </row>
    <row r="680" ht="18.75" customHeight="1">
      <c r="D680" s="167"/>
    </row>
    <row r="681" ht="18.75" customHeight="1">
      <c r="D681" s="167"/>
    </row>
    <row r="682" ht="18.75" customHeight="1">
      <c r="D682" s="167"/>
    </row>
    <row r="683" ht="18.75" customHeight="1">
      <c r="D683" s="167"/>
    </row>
    <row r="684" ht="18.75" customHeight="1">
      <c r="D684" s="167"/>
    </row>
    <row r="685" ht="18.75" customHeight="1">
      <c r="D685" s="167"/>
    </row>
    <row r="686" ht="18.75" customHeight="1">
      <c r="D686" s="167"/>
    </row>
    <row r="687" ht="18.75" customHeight="1">
      <c r="D687" s="167"/>
    </row>
    <row r="688" ht="18.75" customHeight="1">
      <c r="D688" s="167"/>
    </row>
    <row r="689" ht="18.75" customHeight="1">
      <c r="D689" s="167"/>
    </row>
    <row r="690" ht="18.75" customHeight="1">
      <c r="D690" s="167"/>
    </row>
    <row r="691" ht="18.75" customHeight="1">
      <c r="D691" s="167"/>
    </row>
    <row r="692" ht="18.75" customHeight="1">
      <c r="D692" s="167"/>
    </row>
    <row r="693" ht="18.75" customHeight="1">
      <c r="D693" s="167"/>
    </row>
    <row r="694" ht="18.75" customHeight="1">
      <c r="D694" s="167"/>
    </row>
    <row r="695" ht="18.75" customHeight="1">
      <c r="D695" s="167"/>
    </row>
    <row r="696" ht="18.75" customHeight="1">
      <c r="D696" s="167"/>
    </row>
    <row r="697" ht="18.75" customHeight="1">
      <c r="D697" s="167"/>
    </row>
    <row r="698" ht="18.75" customHeight="1">
      <c r="D698" s="167"/>
    </row>
    <row r="699" ht="18.75" customHeight="1">
      <c r="D699" s="167"/>
    </row>
    <row r="700" ht="18.75" customHeight="1">
      <c r="D700" s="167"/>
    </row>
    <row r="701" ht="18.75" customHeight="1">
      <c r="D701" s="167"/>
    </row>
    <row r="702" ht="18.75" customHeight="1">
      <c r="D702" s="167"/>
    </row>
    <row r="703" ht="18.75" customHeight="1">
      <c r="D703" s="167"/>
    </row>
    <row r="704" ht="18.75" customHeight="1">
      <c r="D704" s="167"/>
    </row>
    <row r="705" ht="18.75" customHeight="1">
      <c r="D705" s="167"/>
    </row>
    <row r="706" ht="18.75" customHeight="1">
      <c r="D706" s="167"/>
    </row>
    <row r="707" ht="18.75" customHeight="1">
      <c r="D707" s="167"/>
    </row>
    <row r="708" ht="18.75" customHeight="1">
      <c r="D708" s="167"/>
    </row>
    <row r="709" ht="18.75" customHeight="1">
      <c r="D709" s="167"/>
    </row>
    <row r="710" ht="18.75" customHeight="1">
      <c r="D710" s="167"/>
    </row>
    <row r="711" ht="18.75" customHeight="1">
      <c r="D711" s="167"/>
    </row>
    <row r="712" ht="18.75" customHeight="1">
      <c r="D712" s="167"/>
    </row>
    <row r="713" ht="18.75" customHeight="1">
      <c r="D713" s="167"/>
    </row>
    <row r="714" ht="18.75" customHeight="1">
      <c r="D714" s="167"/>
    </row>
    <row r="715" ht="18.75" customHeight="1">
      <c r="D715" s="167"/>
    </row>
    <row r="716" ht="18.75" customHeight="1">
      <c r="D716" s="167"/>
    </row>
    <row r="717" ht="18.75" customHeight="1">
      <c r="D717" s="167"/>
    </row>
    <row r="718" ht="18.75" customHeight="1">
      <c r="D718" s="167"/>
    </row>
    <row r="719" ht="18.75" customHeight="1">
      <c r="D719" s="167"/>
    </row>
    <row r="720" ht="18.75" customHeight="1">
      <c r="D720" s="167"/>
    </row>
    <row r="721" ht="18.75" customHeight="1">
      <c r="D721" s="167"/>
    </row>
    <row r="722" ht="18.75" customHeight="1">
      <c r="D722" s="167"/>
    </row>
    <row r="723" ht="18.75" customHeight="1">
      <c r="D723" s="167"/>
    </row>
    <row r="724" ht="18.75" customHeight="1">
      <c r="D724" s="167"/>
    </row>
    <row r="725" ht="18.75" customHeight="1">
      <c r="D725" s="167"/>
    </row>
    <row r="726" ht="18.75" customHeight="1">
      <c r="D726" s="167"/>
    </row>
    <row r="727" ht="18.75" customHeight="1">
      <c r="D727" s="167"/>
    </row>
    <row r="728" ht="18.75" customHeight="1">
      <c r="D728" s="167"/>
    </row>
    <row r="729" ht="18.75" customHeight="1">
      <c r="D729" s="167"/>
    </row>
    <row r="730" ht="18.75" customHeight="1">
      <c r="D730" s="167"/>
    </row>
    <row r="731" ht="18.75" customHeight="1">
      <c r="D731" s="167"/>
    </row>
    <row r="732" ht="18.75" customHeight="1">
      <c r="D732" s="167"/>
    </row>
    <row r="733" ht="18.75" customHeight="1">
      <c r="D733" s="167"/>
    </row>
    <row r="734" ht="18.75" customHeight="1">
      <c r="D734" s="167"/>
    </row>
    <row r="735" ht="18.75" customHeight="1">
      <c r="D735" s="167"/>
    </row>
    <row r="736" ht="18.75" customHeight="1">
      <c r="D736" s="167"/>
    </row>
    <row r="737" ht="18.75" customHeight="1">
      <c r="D737" s="167"/>
    </row>
    <row r="738" ht="18.75" customHeight="1">
      <c r="D738" s="167"/>
    </row>
    <row r="739" ht="18.75" customHeight="1">
      <c r="D739" s="167"/>
    </row>
    <row r="740" ht="18.75" customHeight="1">
      <c r="D740" s="167"/>
    </row>
    <row r="741" ht="18.75" customHeight="1">
      <c r="D741" s="167"/>
    </row>
    <row r="742" ht="18.75" customHeight="1">
      <c r="D742" s="167"/>
    </row>
    <row r="743" ht="18.75" customHeight="1">
      <c r="D743" s="167"/>
    </row>
    <row r="744" ht="18.75" customHeight="1">
      <c r="D744" s="167"/>
    </row>
    <row r="745" ht="18.75" customHeight="1">
      <c r="D745" s="167"/>
    </row>
    <row r="746" ht="18.75" customHeight="1">
      <c r="D746" s="167"/>
    </row>
    <row r="747" ht="18.75" customHeight="1">
      <c r="D747" s="167"/>
    </row>
    <row r="748" ht="18.75" customHeight="1">
      <c r="D748" s="167"/>
    </row>
    <row r="749" ht="18.75" customHeight="1">
      <c r="D749" s="167"/>
    </row>
    <row r="750" ht="18.75" customHeight="1">
      <c r="D750" s="167"/>
    </row>
    <row r="751" ht="18.75" customHeight="1">
      <c r="D751" s="167"/>
    </row>
    <row r="752" ht="18.75" customHeight="1">
      <c r="D752" s="167"/>
    </row>
    <row r="753" ht="18.75" customHeight="1">
      <c r="D753" s="167"/>
    </row>
    <row r="754" ht="18.75" customHeight="1">
      <c r="D754" s="167"/>
    </row>
    <row r="755" ht="18.75" customHeight="1">
      <c r="D755" s="167"/>
    </row>
    <row r="756" ht="18.75" customHeight="1">
      <c r="D756" s="167"/>
    </row>
    <row r="757" ht="18.75" customHeight="1">
      <c r="D757" s="167"/>
    </row>
    <row r="758" ht="18.75" customHeight="1">
      <c r="D758" s="167"/>
    </row>
    <row r="759" ht="18.75" customHeight="1">
      <c r="D759" s="167"/>
    </row>
    <row r="760" ht="18.75" customHeight="1">
      <c r="D760" s="167"/>
    </row>
    <row r="761" ht="18.75" customHeight="1">
      <c r="D761" s="167"/>
    </row>
    <row r="762" ht="18.75" customHeight="1">
      <c r="D762" s="167"/>
    </row>
    <row r="763" ht="18.75" customHeight="1">
      <c r="D763" s="167"/>
    </row>
    <row r="764" ht="18.75" customHeight="1">
      <c r="D764" s="167"/>
    </row>
    <row r="765" ht="18.75" customHeight="1">
      <c r="D765" s="167"/>
    </row>
    <row r="766" ht="18.75" customHeight="1">
      <c r="D766" s="167"/>
    </row>
    <row r="767" ht="18.75" customHeight="1">
      <c r="D767" s="167"/>
    </row>
    <row r="768" ht="18.75" customHeight="1">
      <c r="D768" s="167"/>
    </row>
    <row r="769" ht="18.75" customHeight="1">
      <c r="D769" s="167"/>
    </row>
    <row r="770" ht="18.75" customHeight="1">
      <c r="D770" s="167"/>
    </row>
    <row r="771" ht="18.75" customHeight="1">
      <c r="D771" s="167"/>
    </row>
    <row r="772" ht="18.75" customHeight="1">
      <c r="D772" s="167"/>
    </row>
    <row r="773" ht="18.75" customHeight="1">
      <c r="D773" s="167"/>
    </row>
    <row r="774" ht="18.75" customHeight="1">
      <c r="D774" s="167"/>
    </row>
    <row r="775" ht="18.75" customHeight="1">
      <c r="D775" s="167"/>
    </row>
    <row r="776" ht="18.75" customHeight="1">
      <c r="D776" s="167"/>
    </row>
    <row r="777" ht="18.75" customHeight="1">
      <c r="D777" s="167"/>
    </row>
    <row r="778" ht="18.75" customHeight="1">
      <c r="D778" s="167"/>
    </row>
    <row r="779" ht="18.75" customHeight="1">
      <c r="D779" s="167"/>
    </row>
    <row r="780" ht="18.75" customHeight="1">
      <c r="D780" s="167"/>
    </row>
    <row r="781" ht="18.75" customHeight="1">
      <c r="D781" s="167"/>
    </row>
    <row r="782" ht="18.75" customHeight="1">
      <c r="D782" s="167"/>
    </row>
    <row r="783" ht="18.75" customHeight="1">
      <c r="D783" s="167"/>
    </row>
    <row r="784" ht="18.75" customHeight="1">
      <c r="D784" s="167"/>
    </row>
    <row r="785" ht="18.75" customHeight="1">
      <c r="D785" s="167"/>
    </row>
    <row r="786" ht="18.75" customHeight="1">
      <c r="D786" s="167"/>
    </row>
    <row r="787" ht="18.75" customHeight="1">
      <c r="D787" s="167"/>
    </row>
    <row r="788" ht="18.75" customHeight="1">
      <c r="D788" s="167"/>
    </row>
    <row r="789" ht="18.75" customHeight="1">
      <c r="D789" s="167"/>
    </row>
    <row r="790" ht="18.75" customHeight="1">
      <c r="D790" s="167"/>
    </row>
    <row r="791" ht="18.75" customHeight="1">
      <c r="D791" s="167"/>
    </row>
    <row r="792" ht="18.75" customHeight="1">
      <c r="D792" s="167"/>
    </row>
    <row r="793" ht="18.75" customHeight="1">
      <c r="D793" s="167"/>
    </row>
    <row r="794" ht="18.75" customHeight="1">
      <c r="D794" s="167"/>
    </row>
    <row r="795" ht="18.75" customHeight="1">
      <c r="D795" s="167"/>
    </row>
    <row r="796" ht="18.75" customHeight="1">
      <c r="D796" s="167"/>
    </row>
    <row r="797" ht="18.75" customHeight="1">
      <c r="D797" s="167"/>
    </row>
    <row r="798" ht="18.75" customHeight="1">
      <c r="D798" s="167"/>
    </row>
    <row r="799" ht="18.75" customHeight="1">
      <c r="D799" s="167"/>
    </row>
    <row r="800" ht="18.75" customHeight="1">
      <c r="D800" s="167"/>
    </row>
    <row r="801" ht="18.75" customHeight="1">
      <c r="D801" s="167"/>
    </row>
    <row r="802" ht="18.75" customHeight="1">
      <c r="D802" s="167"/>
    </row>
    <row r="803" ht="18.75" customHeight="1">
      <c r="D803" s="167"/>
    </row>
    <row r="804" ht="18.75" customHeight="1">
      <c r="D804" s="167"/>
    </row>
    <row r="805" ht="18.75" customHeight="1">
      <c r="D805" s="167"/>
    </row>
    <row r="806" ht="18.75" customHeight="1">
      <c r="D806" s="167"/>
    </row>
    <row r="807" ht="18.75" customHeight="1">
      <c r="D807" s="167"/>
    </row>
    <row r="808" ht="18.75" customHeight="1">
      <c r="D808" s="167"/>
    </row>
    <row r="809" ht="18.75" customHeight="1">
      <c r="D809" s="167"/>
    </row>
    <row r="810" ht="18.75" customHeight="1">
      <c r="D810" s="167"/>
    </row>
    <row r="811" ht="18.75" customHeight="1">
      <c r="D811" s="167"/>
    </row>
    <row r="812" ht="18.75" customHeight="1">
      <c r="D812" s="167"/>
    </row>
    <row r="813" ht="18.75" customHeight="1">
      <c r="D813" s="167"/>
    </row>
    <row r="814" ht="18.75" customHeight="1">
      <c r="D814" s="167"/>
    </row>
    <row r="815" ht="18.75" customHeight="1">
      <c r="D815" s="167"/>
    </row>
    <row r="816" ht="18.75" customHeight="1">
      <c r="D816" s="167"/>
    </row>
    <row r="817" ht="18.75" customHeight="1">
      <c r="D817" s="167"/>
    </row>
    <row r="818" ht="18.75" customHeight="1">
      <c r="D818" s="167"/>
    </row>
    <row r="819" ht="18.75" customHeight="1">
      <c r="D819" s="167"/>
    </row>
    <row r="820" ht="18.75" customHeight="1">
      <c r="D820" s="167"/>
    </row>
    <row r="821" ht="18.75" customHeight="1">
      <c r="D821" s="167"/>
    </row>
    <row r="822" ht="18.75" customHeight="1">
      <c r="D822" s="167"/>
    </row>
    <row r="823" ht="18.75" customHeight="1">
      <c r="D823" s="167"/>
    </row>
    <row r="824" ht="18.75" customHeight="1">
      <c r="D824" s="167"/>
    </row>
    <row r="825" ht="18.75" customHeight="1">
      <c r="D825" s="167"/>
    </row>
    <row r="826" ht="18.75" customHeight="1">
      <c r="D826" s="167"/>
    </row>
    <row r="827" ht="18.75" customHeight="1">
      <c r="D827" s="167"/>
    </row>
    <row r="828" ht="18.75" customHeight="1">
      <c r="D828" s="167"/>
    </row>
    <row r="829" ht="18.75" customHeight="1">
      <c r="D829" s="167"/>
    </row>
    <row r="830" ht="18.75" customHeight="1">
      <c r="D830" s="167"/>
    </row>
    <row r="831" ht="18.75" customHeight="1">
      <c r="D831" s="167"/>
    </row>
    <row r="832" ht="18.75" customHeight="1">
      <c r="D832" s="167"/>
    </row>
    <row r="833" ht="18.75" customHeight="1">
      <c r="D833" s="167"/>
    </row>
    <row r="834" ht="18.75" customHeight="1">
      <c r="D834" s="167"/>
    </row>
    <row r="835" ht="18.75" customHeight="1">
      <c r="D835" s="167"/>
    </row>
    <row r="836" ht="18.75" customHeight="1">
      <c r="D836" s="167"/>
    </row>
    <row r="837" ht="18.75" customHeight="1">
      <c r="D837" s="167"/>
    </row>
    <row r="838" ht="18.75" customHeight="1">
      <c r="D838" s="167"/>
    </row>
    <row r="839" ht="18.75" customHeight="1">
      <c r="D839" s="167"/>
    </row>
    <row r="840" ht="18.75" customHeight="1">
      <c r="D840" s="167"/>
    </row>
    <row r="841" ht="18.75" customHeight="1">
      <c r="D841" s="167"/>
    </row>
    <row r="842" ht="18.75" customHeight="1">
      <c r="D842" s="167"/>
    </row>
    <row r="843" ht="18.75" customHeight="1">
      <c r="D843" s="167"/>
    </row>
    <row r="844" ht="18.75" customHeight="1">
      <c r="D844" s="167"/>
    </row>
    <row r="845" ht="18.75" customHeight="1">
      <c r="D845" s="167"/>
    </row>
    <row r="846" ht="18.75" customHeight="1">
      <c r="D846" s="167"/>
    </row>
    <row r="847" ht="18.75" customHeight="1">
      <c r="D847" s="167"/>
    </row>
    <row r="848" ht="18.75" customHeight="1">
      <c r="D848" s="167"/>
    </row>
    <row r="849" ht="18.75" customHeight="1">
      <c r="D849" s="167"/>
    </row>
    <row r="850" ht="18.75" customHeight="1">
      <c r="D850" s="167"/>
    </row>
    <row r="851" ht="18.75" customHeight="1">
      <c r="D851" s="167"/>
    </row>
    <row r="852" ht="18.75" customHeight="1">
      <c r="D852" s="167"/>
    </row>
    <row r="853" ht="18.75" customHeight="1">
      <c r="D853" s="167"/>
    </row>
    <row r="854" ht="18.75" customHeight="1">
      <c r="D854" s="167"/>
    </row>
    <row r="855" ht="18.75" customHeight="1">
      <c r="D855" s="167"/>
    </row>
    <row r="856" ht="18.75" customHeight="1">
      <c r="D856" s="167"/>
    </row>
    <row r="857" ht="18.75" customHeight="1">
      <c r="D857" s="167"/>
    </row>
    <row r="858" ht="18.75" customHeight="1">
      <c r="D858" s="167"/>
    </row>
    <row r="859" ht="18.75" customHeight="1">
      <c r="D859" s="167"/>
    </row>
    <row r="860" ht="18.75" customHeight="1">
      <c r="D860" s="167"/>
    </row>
    <row r="861" ht="18.75" customHeight="1">
      <c r="D861" s="167"/>
    </row>
    <row r="862" ht="18.75" customHeight="1">
      <c r="D862" s="167"/>
    </row>
    <row r="863" ht="18.75" customHeight="1">
      <c r="D863" s="167"/>
    </row>
    <row r="864" ht="18.75" customHeight="1">
      <c r="D864" s="167"/>
    </row>
    <row r="865" ht="18.75" customHeight="1">
      <c r="D865" s="167"/>
    </row>
    <row r="866" ht="18.75" customHeight="1">
      <c r="D866" s="167"/>
    </row>
    <row r="867" ht="18.75" customHeight="1">
      <c r="D867" s="167"/>
    </row>
    <row r="868" ht="18.75" customHeight="1">
      <c r="D868" s="167"/>
    </row>
    <row r="869" ht="18.75" customHeight="1">
      <c r="D869" s="167"/>
    </row>
    <row r="870" ht="18.75" customHeight="1">
      <c r="D870" s="167"/>
    </row>
    <row r="871" ht="18.75" customHeight="1">
      <c r="D871" s="167"/>
    </row>
    <row r="872" ht="18.75" customHeight="1">
      <c r="D872" s="167"/>
    </row>
    <row r="873" ht="18.75" customHeight="1">
      <c r="D873" s="167"/>
    </row>
    <row r="874" ht="18.75" customHeight="1">
      <c r="D874" s="167"/>
    </row>
    <row r="875" ht="18.75" customHeight="1">
      <c r="D875" s="167"/>
    </row>
    <row r="876" ht="18.75" customHeight="1">
      <c r="D876" s="167"/>
    </row>
    <row r="877" ht="18.75" customHeight="1">
      <c r="D877" s="167"/>
    </row>
    <row r="878" ht="18.75" customHeight="1">
      <c r="D878" s="167"/>
    </row>
    <row r="879" ht="18.75" customHeight="1">
      <c r="D879" s="167"/>
    </row>
    <row r="880" ht="18.75" customHeight="1">
      <c r="D880" s="167"/>
    </row>
    <row r="881" ht="18.75" customHeight="1">
      <c r="D881" s="167"/>
    </row>
    <row r="882" ht="18.75" customHeight="1">
      <c r="D882" s="167"/>
    </row>
    <row r="883" ht="18.75" customHeight="1">
      <c r="D883" s="167"/>
    </row>
    <row r="884" ht="18.75" customHeight="1">
      <c r="D884" s="167"/>
    </row>
    <row r="885" ht="18.75" customHeight="1">
      <c r="D885" s="167"/>
    </row>
    <row r="886" ht="18.75" customHeight="1">
      <c r="D886" s="167"/>
    </row>
    <row r="887" ht="18.75" customHeight="1">
      <c r="D887" s="167"/>
    </row>
    <row r="888" ht="18.75" customHeight="1">
      <c r="D888" s="167"/>
    </row>
    <row r="889" ht="18.75" customHeight="1">
      <c r="D889" s="167"/>
    </row>
    <row r="890" ht="18.75" customHeight="1">
      <c r="D890" s="167"/>
    </row>
    <row r="891" ht="18.75" customHeight="1">
      <c r="D891" s="167"/>
    </row>
    <row r="892" ht="18.75" customHeight="1">
      <c r="D892" s="167"/>
    </row>
    <row r="893" ht="18.75" customHeight="1">
      <c r="D893" s="167"/>
    </row>
    <row r="894" ht="18.75" customHeight="1">
      <c r="D894" s="167"/>
    </row>
    <row r="895" ht="18.75" customHeight="1">
      <c r="D895" s="167"/>
    </row>
    <row r="896" ht="18.75" customHeight="1">
      <c r="D896" s="167"/>
    </row>
    <row r="897" ht="18.75" customHeight="1">
      <c r="D897" s="167"/>
    </row>
    <row r="898" ht="18.75" customHeight="1">
      <c r="D898" s="167"/>
    </row>
    <row r="899" ht="18.75" customHeight="1">
      <c r="D899" s="167"/>
    </row>
    <row r="900" ht="18.75" customHeight="1">
      <c r="D900" s="167"/>
    </row>
    <row r="901" ht="18.75" customHeight="1">
      <c r="D901" s="167"/>
    </row>
    <row r="902" ht="18.75" customHeight="1">
      <c r="D902" s="167"/>
    </row>
    <row r="903" ht="18.75" customHeight="1">
      <c r="D903" s="167"/>
    </row>
    <row r="904" ht="18.75" customHeight="1">
      <c r="D904" s="167"/>
    </row>
    <row r="905" ht="18.75" customHeight="1">
      <c r="D905" s="167"/>
    </row>
    <row r="906" ht="18.75" customHeight="1">
      <c r="D906" s="167"/>
    </row>
    <row r="907" ht="18.75" customHeight="1">
      <c r="D907" s="167"/>
    </row>
    <row r="908" ht="18.75" customHeight="1">
      <c r="D908" s="167"/>
    </row>
    <row r="909" ht="18.75" customHeight="1">
      <c r="D909" s="167"/>
    </row>
    <row r="910" ht="18.75" customHeight="1">
      <c r="D910" s="167"/>
    </row>
    <row r="911" ht="18.75" customHeight="1">
      <c r="D911" s="167"/>
    </row>
    <row r="912" ht="18.75" customHeight="1">
      <c r="D912" s="167"/>
    </row>
    <row r="913" ht="18.75" customHeight="1">
      <c r="D913" s="167"/>
    </row>
    <row r="914" ht="18.75" customHeight="1">
      <c r="D914" s="167"/>
    </row>
    <row r="915" ht="18.75" customHeight="1">
      <c r="D915" s="167"/>
    </row>
    <row r="916" ht="18.75" customHeight="1">
      <c r="D916" s="167"/>
    </row>
    <row r="917" ht="18.75" customHeight="1">
      <c r="D917" s="167"/>
    </row>
    <row r="918" ht="18.75" customHeight="1">
      <c r="D918" s="167"/>
    </row>
    <row r="919" ht="18.75" customHeight="1">
      <c r="D919" s="167"/>
    </row>
    <row r="920" ht="18.75" customHeight="1">
      <c r="D920" s="167"/>
    </row>
    <row r="921" ht="18.75" customHeight="1">
      <c r="D921" s="167"/>
    </row>
    <row r="922" ht="18.75" customHeight="1">
      <c r="D922" s="167"/>
    </row>
    <row r="923" ht="18.75" customHeight="1">
      <c r="D923" s="167"/>
    </row>
    <row r="924" ht="18.75" customHeight="1">
      <c r="D924" s="167"/>
    </row>
    <row r="925" ht="18.75" customHeight="1">
      <c r="D925" s="167"/>
    </row>
    <row r="926" ht="18.75" customHeight="1">
      <c r="D926" s="167"/>
    </row>
    <row r="927" ht="18.75" customHeight="1">
      <c r="D927" s="167"/>
    </row>
    <row r="928" ht="18.75" customHeight="1">
      <c r="D928" s="167"/>
    </row>
    <row r="929" ht="18.75" customHeight="1">
      <c r="D929" s="167"/>
    </row>
    <row r="930" ht="18.75" customHeight="1">
      <c r="D930" s="167"/>
    </row>
    <row r="931" ht="18.75" customHeight="1">
      <c r="D931" s="167"/>
    </row>
    <row r="932" ht="18.75" customHeight="1">
      <c r="D932" s="167"/>
    </row>
    <row r="933" ht="18.75" customHeight="1">
      <c r="D933" s="167"/>
    </row>
    <row r="934" ht="18.75" customHeight="1">
      <c r="D934" s="167"/>
    </row>
    <row r="935" ht="18.75" customHeight="1">
      <c r="D935" s="167"/>
    </row>
    <row r="936" ht="18.75" customHeight="1">
      <c r="D936" s="167"/>
    </row>
    <row r="937" ht="18.75" customHeight="1">
      <c r="D937" s="167"/>
    </row>
    <row r="938" ht="18.75" customHeight="1">
      <c r="D938" s="167"/>
    </row>
    <row r="939" ht="18.75" customHeight="1">
      <c r="D939" s="167"/>
    </row>
    <row r="940" ht="18.75" customHeight="1">
      <c r="D940" s="167"/>
    </row>
    <row r="941" ht="18.75" customHeight="1">
      <c r="D941" s="167"/>
    </row>
    <row r="942" ht="18.75" customHeight="1">
      <c r="D942" s="167"/>
    </row>
    <row r="943" ht="18.75" customHeight="1">
      <c r="D943" s="167"/>
    </row>
    <row r="944" ht="18.75" customHeight="1">
      <c r="D944" s="167"/>
    </row>
    <row r="945" ht="18.75" customHeight="1">
      <c r="D945" s="167"/>
    </row>
    <row r="946" ht="18.75" customHeight="1">
      <c r="D946" s="167"/>
    </row>
    <row r="947" ht="18.75" customHeight="1">
      <c r="D947" s="167"/>
    </row>
    <row r="948" ht="18.75" customHeight="1">
      <c r="D948" s="167"/>
    </row>
    <row r="949" ht="18.75" customHeight="1">
      <c r="D949" s="167"/>
    </row>
    <row r="950" ht="18.75" customHeight="1">
      <c r="D950" s="167"/>
    </row>
    <row r="951" ht="18.75" customHeight="1">
      <c r="D951" s="167"/>
    </row>
    <row r="952" ht="18.75" customHeight="1">
      <c r="D952" s="167"/>
    </row>
    <row r="953" ht="18.75" customHeight="1">
      <c r="D953" s="167"/>
    </row>
    <row r="954" ht="18.75" customHeight="1">
      <c r="D954" s="167"/>
    </row>
    <row r="955" ht="18.75" customHeight="1">
      <c r="D955" s="167"/>
    </row>
    <row r="956" ht="18.75" customHeight="1">
      <c r="D956" s="167"/>
    </row>
    <row r="957" ht="18.75" customHeight="1">
      <c r="D957" s="167"/>
    </row>
    <row r="958" ht="18.75" customHeight="1">
      <c r="D958" s="167"/>
    </row>
    <row r="959" ht="18.75" customHeight="1">
      <c r="D959" s="167"/>
    </row>
    <row r="960" ht="18.75" customHeight="1">
      <c r="D960" s="167"/>
    </row>
    <row r="961" ht="18.75" customHeight="1">
      <c r="D961" s="167"/>
    </row>
    <row r="962" ht="18.75" customHeight="1">
      <c r="D962" s="167"/>
    </row>
    <row r="963" ht="18.75" customHeight="1">
      <c r="D963" s="167"/>
    </row>
    <row r="964" ht="18.75" customHeight="1">
      <c r="D964" s="167"/>
    </row>
    <row r="965" ht="18.75" customHeight="1">
      <c r="D965" s="167"/>
    </row>
    <row r="966" ht="18.75" customHeight="1">
      <c r="D966" s="167"/>
    </row>
    <row r="967" ht="18.75" customHeight="1">
      <c r="D967" s="167"/>
    </row>
    <row r="968" ht="18.75" customHeight="1">
      <c r="D968" s="167"/>
    </row>
    <row r="969" ht="18.75" customHeight="1">
      <c r="D969" s="167"/>
    </row>
    <row r="970" ht="18.75" customHeight="1">
      <c r="D970" s="167"/>
    </row>
    <row r="971" ht="18.75" customHeight="1">
      <c r="D971" s="167"/>
    </row>
    <row r="972" ht="18.75" customHeight="1">
      <c r="D972" s="167"/>
    </row>
    <row r="973" ht="18.75" customHeight="1">
      <c r="D973" s="167"/>
    </row>
    <row r="974" ht="18.75" customHeight="1">
      <c r="D974" s="167"/>
    </row>
    <row r="975" ht="18.75" customHeight="1">
      <c r="D975" s="167"/>
    </row>
    <row r="976" ht="18.75" customHeight="1">
      <c r="D976" s="167"/>
    </row>
    <row r="977" ht="18.75" customHeight="1">
      <c r="D977" s="167"/>
    </row>
    <row r="978" ht="18.75" customHeight="1">
      <c r="D978" s="167"/>
    </row>
    <row r="979" ht="18.75" customHeight="1">
      <c r="D979" s="167"/>
    </row>
    <row r="980" ht="18.75" customHeight="1">
      <c r="D980" s="167"/>
    </row>
    <row r="981" ht="18.75" customHeight="1">
      <c r="D981" s="167"/>
    </row>
    <row r="982" ht="18.75" customHeight="1">
      <c r="D982" s="167"/>
    </row>
    <row r="983" ht="18.75" customHeight="1">
      <c r="D983" s="167"/>
    </row>
    <row r="984" ht="18.75" customHeight="1">
      <c r="D984" s="167"/>
    </row>
    <row r="985" ht="18.75" customHeight="1">
      <c r="D985" s="167"/>
    </row>
    <row r="986" ht="18.75" customHeight="1">
      <c r="D986" s="167"/>
    </row>
    <row r="987" ht="18.75" customHeight="1">
      <c r="D987" s="167"/>
    </row>
    <row r="988" ht="18.75" customHeight="1">
      <c r="D988" s="167"/>
    </row>
    <row r="989" ht="18.75" customHeight="1">
      <c r="D989" s="167"/>
    </row>
    <row r="990" ht="18.75" customHeight="1">
      <c r="D990" s="167"/>
    </row>
    <row r="991" ht="18.75" customHeight="1">
      <c r="D991" s="167"/>
    </row>
    <row r="992" ht="18.75" customHeight="1">
      <c r="D992" s="167"/>
    </row>
    <row r="993" ht="18.75" customHeight="1">
      <c r="D993" s="167"/>
    </row>
    <row r="994" ht="18.75" customHeight="1">
      <c r="D994" s="167"/>
    </row>
    <row r="995" ht="18.75" customHeight="1">
      <c r="D995" s="167"/>
    </row>
    <row r="996" ht="18.75" customHeight="1">
      <c r="D996" s="167"/>
    </row>
    <row r="997" ht="18.75" customHeight="1">
      <c r="D997" s="167"/>
    </row>
    <row r="998" ht="18.75" customHeight="1">
      <c r="D998" s="167"/>
    </row>
    <row r="999" ht="18.75" customHeight="1">
      <c r="D999" s="167"/>
    </row>
    <row r="1000" ht="18.75" customHeight="1">
      <c r="D1000" s="167"/>
    </row>
    <row r="1001" ht="18.75" customHeight="1">
      <c r="D1001" s="167"/>
    </row>
    <row r="1002" ht="18.75" customHeight="1">
      <c r="D1002" s="167"/>
    </row>
    <row r="1003" ht="18.75" customHeight="1">
      <c r="D1003" s="167"/>
    </row>
    <row r="1004" ht="18.75" customHeight="1">
      <c r="D1004" s="167"/>
    </row>
    <row r="1005" ht="18.75" customHeight="1">
      <c r="D1005" s="167"/>
    </row>
    <row r="1006" ht="18.75" customHeight="1">
      <c r="D1006" s="167"/>
    </row>
    <row r="1007" ht="18.75" customHeight="1">
      <c r="D1007" s="167"/>
    </row>
    <row r="1008" ht="18.75" customHeight="1">
      <c r="D1008" s="167"/>
    </row>
    <row r="1009" ht="18.75" customHeight="1">
      <c r="D1009" s="167"/>
    </row>
    <row r="1010" ht="18.75" customHeight="1">
      <c r="D1010" s="167"/>
    </row>
    <row r="1011" ht="18.75" customHeight="1">
      <c r="D1011" s="167"/>
    </row>
    <row r="1012" ht="18.75" customHeight="1">
      <c r="D1012" s="167"/>
    </row>
    <row r="1013" ht="18.75" customHeight="1">
      <c r="D1013" s="167"/>
    </row>
    <row r="1014" ht="18.75" customHeight="1">
      <c r="D1014" s="167"/>
    </row>
    <row r="1015" ht="18.75" customHeight="1">
      <c r="D1015" s="167"/>
    </row>
    <row r="1016" ht="18.75" customHeight="1">
      <c r="D1016" s="167"/>
    </row>
    <row r="1017" ht="18.75" customHeight="1">
      <c r="D1017" s="167"/>
    </row>
    <row r="1018" ht="18.75" customHeight="1">
      <c r="D1018" s="167"/>
    </row>
    <row r="1019" ht="18.75" customHeight="1">
      <c r="D1019" s="167"/>
    </row>
    <row r="1020" ht="18.75" customHeight="1">
      <c r="D1020" s="167"/>
    </row>
    <row r="1021" ht="18.75" customHeight="1">
      <c r="D1021" s="167"/>
    </row>
    <row r="1022" ht="18.75" customHeight="1">
      <c r="D1022" s="167"/>
    </row>
    <row r="1023" ht="18.75" customHeight="1">
      <c r="D1023" s="167"/>
    </row>
    <row r="1024" ht="18.75" customHeight="1">
      <c r="D1024" s="167"/>
    </row>
    <row r="1025" ht="18.75" customHeight="1">
      <c r="D1025" s="167"/>
    </row>
    <row r="1026" ht="18.75" customHeight="1">
      <c r="D1026" s="167"/>
    </row>
    <row r="1027" ht="18.75" customHeight="1">
      <c r="D1027" s="167"/>
    </row>
    <row r="1028" ht="18.75" customHeight="1">
      <c r="D1028" s="167"/>
    </row>
    <row r="1029" ht="18.75" customHeight="1">
      <c r="D1029" s="167"/>
    </row>
    <row r="1030" ht="18.75" customHeight="1">
      <c r="D1030" s="167"/>
    </row>
    <row r="1031" ht="18.75" customHeight="1">
      <c r="D1031" s="167"/>
    </row>
    <row r="1032" ht="18.75" customHeight="1">
      <c r="D1032" s="167"/>
    </row>
    <row r="1033" ht="18.75" customHeight="1">
      <c r="D1033" s="167"/>
    </row>
    <row r="1034" ht="18.75" customHeight="1">
      <c r="D1034" s="167"/>
    </row>
    <row r="1035" ht="18.75" customHeight="1">
      <c r="D1035" s="167"/>
    </row>
    <row r="1036" ht="18.75" customHeight="1">
      <c r="D1036" s="167"/>
    </row>
    <row r="1037" ht="18.75" customHeight="1">
      <c r="D1037" s="167"/>
    </row>
    <row r="1038" ht="18.75" customHeight="1">
      <c r="D1038" s="167"/>
    </row>
    <row r="1039" ht="18.75" customHeight="1">
      <c r="D1039" s="167"/>
    </row>
    <row r="1040" ht="18.75" customHeight="1">
      <c r="D1040" s="167"/>
    </row>
    <row r="1041" ht="18.75" customHeight="1">
      <c r="D1041" s="167"/>
    </row>
    <row r="1042" ht="18.75" customHeight="1">
      <c r="D1042" s="167"/>
    </row>
    <row r="1043" ht="18.75" customHeight="1">
      <c r="D1043" s="167"/>
    </row>
    <row r="1044" ht="18.75" customHeight="1">
      <c r="D1044" s="167"/>
    </row>
    <row r="1045" ht="18.75" customHeight="1">
      <c r="D1045" s="167"/>
    </row>
    <row r="1046" ht="18.75" customHeight="1">
      <c r="D1046" s="167"/>
    </row>
    <row r="1047" ht="18.75" customHeight="1">
      <c r="D1047" s="167"/>
    </row>
    <row r="1048" ht="18.75" customHeight="1">
      <c r="D1048" s="167"/>
    </row>
    <row r="1049" ht="18.75" customHeight="1">
      <c r="D1049" s="167"/>
    </row>
    <row r="1050" ht="18.75" customHeight="1">
      <c r="D1050" s="167"/>
    </row>
    <row r="1051" ht="18.75" customHeight="1">
      <c r="D1051" s="167"/>
    </row>
    <row r="1052" ht="18.75" customHeight="1">
      <c r="D1052" s="167"/>
    </row>
    <row r="1053" ht="18.75" customHeight="1">
      <c r="D1053" s="167"/>
    </row>
    <row r="1054" ht="18.75" customHeight="1">
      <c r="D1054" s="167"/>
    </row>
    <row r="1055" ht="18.75" customHeight="1">
      <c r="D1055" s="167"/>
    </row>
    <row r="1056" ht="18.75" customHeight="1">
      <c r="D1056" s="167"/>
    </row>
    <row r="1057" ht="18.75" customHeight="1">
      <c r="D1057" s="167"/>
    </row>
    <row r="1058" ht="18.75" customHeight="1">
      <c r="D1058" s="167"/>
    </row>
    <row r="1059" ht="18.75" customHeight="1">
      <c r="D1059" s="167"/>
    </row>
    <row r="1060" ht="18.75" customHeight="1">
      <c r="D1060" s="167"/>
    </row>
    <row r="1061" ht="18.75" customHeight="1">
      <c r="D1061" s="167"/>
    </row>
    <row r="1062" ht="18.75" customHeight="1">
      <c r="D1062" s="167"/>
    </row>
    <row r="1063" ht="18.75" customHeight="1">
      <c r="D1063" s="167"/>
    </row>
    <row r="1064" ht="18.75" customHeight="1">
      <c r="D1064" s="167"/>
    </row>
    <row r="1065" ht="18.75" customHeight="1">
      <c r="D1065" s="167"/>
    </row>
    <row r="1066" ht="18.75" customHeight="1">
      <c r="D1066" s="167"/>
    </row>
    <row r="1067" ht="18.75" customHeight="1">
      <c r="D1067" s="167"/>
    </row>
    <row r="1068" ht="18.75" customHeight="1">
      <c r="D1068" s="167"/>
    </row>
    <row r="1069" ht="18.75" customHeight="1">
      <c r="D1069" s="167"/>
    </row>
    <row r="1070" ht="18.75" customHeight="1">
      <c r="D1070" s="167"/>
    </row>
    <row r="1071" ht="18.75" customHeight="1">
      <c r="D1071" s="167"/>
    </row>
    <row r="1072" ht="18.75" customHeight="1">
      <c r="D1072" s="167"/>
    </row>
    <row r="1073" ht="18.75" customHeight="1">
      <c r="D1073" s="167"/>
    </row>
    <row r="1074" ht="18.75" customHeight="1">
      <c r="D1074" s="167"/>
    </row>
    <row r="1075" ht="18.75" customHeight="1">
      <c r="D1075" s="167"/>
    </row>
    <row r="1076" ht="18.75" customHeight="1">
      <c r="D1076" s="167"/>
    </row>
    <row r="1077" ht="18.75" customHeight="1">
      <c r="D1077" s="167"/>
    </row>
    <row r="1078" ht="18.75" customHeight="1">
      <c r="D1078" s="167"/>
    </row>
    <row r="1079" ht="18.75" customHeight="1">
      <c r="D1079" s="167"/>
    </row>
    <row r="1080" ht="18.75" customHeight="1">
      <c r="D1080" s="167"/>
    </row>
    <row r="1081" ht="18.75" customHeight="1">
      <c r="D1081" s="167"/>
    </row>
    <row r="1082" ht="18.75" customHeight="1">
      <c r="D1082" s="167"/>
    </row>
    <row r="1083" ht="18.75" customHeight="1">
      <c r="D1083" s="167"/>
    </row>
    <row r="1084" ht="18.75" customHeight="1">
      <c r="D1084" s="167"/>
    </row>
    <row r="1085" ht="18.75" customHeight="1">
      <c r="D1085" s="167"/>
    </row>
    <row r="1086" ht="18.75" customHeight="1">
      <c r="D1086" s="167"/>
    </row>
    <row r="1087" ht="18.75" customHeight="1">
      <c r="D1087" s="167"/>
    </row>
    <row r="1088" ht="18.75" customHeight="1">
      <c r="D1088" s="167"/>
    </row>
    <row r="1089" ht="18.75" customHeight="1">
      <c r="D1089" s="167"/>
    </row>
    <row r="1090" ht="18.75" customHeight="1">
      <c r="D1090" s="167"/>
    </row>
    <row r="1091" ht="18.75" customHeight="1">
      <c r="D1091" s="167"/>
    </row>
    <row r="1092" ht="18.75" customHeight="1">
      <c r="D1092" s="167"/>
    </row>
    <row r="1093" ht="18.75" customHeight="1">
      <c r="D1093" s="167"/>
    </row>
    <row r="1094" ht="18.75" customHeight="1">
      <c r="D1094" s="167"/>
    </row>
    <row r="1095" ht="18.75" customHeight="1">
      <c r="D1095" s="167"/>
    </row>
    <row r="1096" ht="18.75" customHeight="1">
      <c r="D1096" s="167"/>
    </row>
    <row r="1097" ht="18.75" customHeight="1">
      <c r="D1097" s="167"/>
    </row>
    <row r="1098" ht="18.75" customHeight="1">
      <c r="D1098" s="167"/>
    </row>
    <row r="1099" ht="18.75" customHeight="1">
      <c r="D1099" s="167"/>
    </row>
    <row r="1100" ht="18.75" customHeight="1">
      <c r="D1100" s="167"/>
    </row>
    <row r="1101" ht="18.75" customHeight="1">
      <c r="D1101" s="167"/>
    </row>
    <row r="1102" ht="18.75" customHeight="1">
      <c r="D1102" s="167"/>
    </row>
    <row r="1103" ht="18.75" customHeight="1">
      <c r="D1103" s="167"/>
    </row>
    <row r="1104" ht="18.75" customHeight="1">
      <c r="D1104" s="167"/>
    </row>
    <row r="1105" ht="18.75" customHeight="1">
      <c r="D1105" s="167"/>
    </row>
    <row r="1106" ht="18.75" customHeight="1">
      <c r="D1106" s="167"/>
    </row>
    <row r="1107" ht="18.75" customHeight="1">
      <c r="D1107" s="167"/>
    </row>
    <row r="1108" ht="18.75" customHeight="1">
      <c r="D1108" s="167"/>
    </row>
    <row r="1109" ht="18.75" customHeight="1">
      <c r="D1109" s="167"/>
    </row>
    <row r="1110" ht="18.75" customHeight="1">
      <c r="D1110" s="167"/>
    </row>
    <row r="1111" ht="18.75" customHeight="1">
      <c r="D1111" s="167"/>
    </row>
    <row r="1112" ht="18.75" customHeight="1">
      <c r="D1112" s="167"/>
    </row>
    <row r="1113" ht="18.75" customHeight="1">
      <c r="D1113" s="167"/>
    </row>
    <row r="1114" ht="18.75" customHeight="1">
      <c r="D1114" s="167"/>
    </row>
    <row r="1115" ht="18.75" customHeight="1">
      <c r="D1115" s="167"/>
    </row>
    <row r="1116" ht="18.75" customHeight="1">
      <c r="D1116" s="167"/>
    </row>
    <row r="1117" ht="18.75" customHeight="1">
      <c r="D1117" s="167"/>
    </row>
    <row r="1118" ht="18.75" customHeight="1">
      <c r="D1118" s="167"/>
    </row>
    <row r="1119" ht="18.75" customHeight="1">
      <c r="D1119" s="167"/>
    </row>
    <row r="1120" ht="18.75" customHeight="1">
      <c r="D1120" s="167"/>
    </row>
    <row r="1121" ht="18.75" customHeight="1">
      <c r="D1121" s="167"/>
    </row>
    <row r="1122" ht="18.75" customHeight="1">
      <c r="D1122" s="167"/>
    </row>
    <row r="1123" ht="18.75" customHeight="1">
      <c r="D1123" s="167"/>
    </row>
    <row r="1124" ht="18.75" customHeight="1">
      <c r="D1124" s="167"/>
    </row>
    <row r="1125" ht="18.75" customHeight="1">
      <c r="D1125" s="167"/>
    </row>
    <row r="1126" ht="18.75" customHeight="1">
      <c r="D1126" s="167"/>
    </row>
    <row r="1127" ht="18.75" customHeight="1">
      <c r="D1127" s="167"/>
    </row>
    <row r="1128" ht="18.75" customHeight="1">
      <c r="D1128" s="167"/>
    </row>
    <row r="1129" ht="18.75" customHeight="1">
      <c r="D1129" s="167"/>
    </row>
    <row r="1130" ht="18.75" customHeight="1">
      <c r="D1130" s="167"/>
    </row>
    <row r="1131" ht="18.75" customHeight="1">
      <c r="D1131" s="167"/>
    </row>
    <row r="1132" ht="18.75" customHeight="1">
      <c r="D1132" s="167"/>
    </row>
    <row r="1133" ht="18.75" customHeight="1">
      <c r="D1133" s="167"/>
    </row>
    <row r="1134" ht="18.75" customHeight="1">
      <c r="D1134" s="167"/>
    </row>
    <row r="1135" ht="18.75" customHeight="1">
      <c r="D1135" s="167"/>
    </row>
    <row r="1136" ht="18.75" customHeight="1">
      <c r="D1136" s="167"/>
    </row>
    <row r="1137" ht="18.75" customHeight="1">
      <c r="D1137" s="167"/>
    </row>
    <row r="1138" ht="18.75" customHeight="1">
      <c r="D1138" s="167"/>
    </row>
    <row r="1139" ht="18.75" customHeight="1">
      <c r="D1139" s="167"/>
    </row>
    <row r="1140" ht="18.75" customHeight="1">
      <c r="D1140" s="167"/>
    </row>
    <row r="1141" ht="18.75" customHeight="1">
      <c r="D1141" s="167"/>
    </row>
    <row r="1142" ht="18.75" customHeight="1">
      <c r="D1142" s="167"/>
    </row>
    <row r="1143" ht="18.75" customHeight="1">
      <c r="D1143" s="167"/>
    </row>
    <row r="1144" ht="18.75" customHeight="1">
      <c r="D1144" s="167"/>
    </row>
    <row r="1145" ht="18.75" customHeight="1">
      <c r="D1145" s="167"/>
    </row>
    <row r="1146" ht="18.75" customHeight="1">
      <c r="D1146" s="167"/>
    </row>
    <row r="1147" ht="18.75" customHeight="1">
      <c r="D1147" s="167"/>
    </row>
    <row r="1148" ht="18.75" customHeight="1">
      <c r="D1148" s="167"/>
    </row>
    <row r="1149" ht="18.75" customHeight="1">
      <c r="D1149" s="167"/>
    </row>
    <row r="1150" ht="18.75" customHeight="1">
      <c r="D1150" s="167"/>
    </row>
    <row r="1151" ht="18.75" customHeight="1">
      <c r="D1151" s="167"/>
    </row>
    <row r="1152" ht="18.75" customHeight="1">
      <c r="D1152" s="167"/>
    </row>
    <row r="1153" ht="18.75" customHeight="1">
      <c r="D1153" s="167"/>
    </row>
    <row r="1154" ht="18.75" customHeight="1">
      <c r="D1154" s="167"/>
    </row>
    <row r="1155" ht="18.75" customHeight="1">
      <c r="D1155" s="167"/>
    </row>
    <row r="1156" ht="18.75" customHeight="1">
      <c r="D1156" s="167"/>
    </row>
    <row r="1157" ht="18.75" customHeight="1">
      <c r="D1157" s="167"/>
    </row>
    <row r="1158" ht="18.75" customHeight="1">
      <c r="D1158" s="167"/>
    </row>
    <row r="1159" ht="18.75" customHeight="1">
      <c r="D1159" s="167"/>
    </row>
    <row r="1160" ht="18.75" customHeight="1">
      <c r="D1160" s="167"/>
    </row>
    <row r="1161" ht="18.75" customHeight="1">
      <c r="D1161" s="167"/>
    </row>
    <row r="1162" ht="18.75" customHeight="1">
      <c r="D1162" s="167"/>
    </row>
    <row r="1163" ht="18.75" customHeight="1">
      <c r="D1163" s="167"/>
    </row>
    <row r="1164" ht="18.75" customHeight="1">
      <c r="D1164" s="167"/>
    </row>
    <row r="1165" ht="18.75" customHeight="1">
      <c r="D1165" s="167"/>
    </row>
    <row r="1166" ht="18.75" customHeight="1">
      <c r="D1166" s="167"/>
    </row>
    <row r="1167" ht="18.75" customHeight="1">
      <c r="D1167" s="167"/>
    </row>
    <row r="1168" ht="18.75" customHeight="1">
      <c r="D1168" s="167"/>
    </row>
    <row r="1169" ht="18.75" customHeight="1">
      <c r="D1169" s="167"/>
    </row>
    <row r="1170" ht="18.75" customHeight="1">
      <c r="D1170" s="167"/>
    </row>
    <row r="1171" ht="18.75" customHeight="1">
      <c r="D1171" s="167"/>
    </row>
    <row r="1172" ht="18.75" customHeight="1">
      <c r="D1172" s="167"/>
    </row>
    <row r="1173" ht="18.75" customHeight="1">
      <c r="D1173" s="167"/>
    </row>
    <row r="1174" ht="18.75" customHeight="1">
      <c r="D1174" s="167"/>
    </row>
    <row r="1175" ht="18.75" customHeight="1">
      <c r="D1175" s="167"/>
    </row>
    <row r="1176" ht="18.75" customHeight="1">
      <c r="D1176" s="167"/>
    </row>
    <row r="1177" ht="18.75" customHeight="1">
      <c r="D1177" s="167"/>
    </row>
    <row r="1178" ht="18.75" customHeight="1">
      <c r="D1178" s="167"/>
    </row>
    <row r="1179" ht="18.75" customHeight="1">
      <c r="D1179" s="167"/>
    </row>
    <row r="1180" ht="18.75" customHeight="1">
      <c r="D1180" s="167"/>
    </row>
    <row r="1181" ht="18.75" customHeight="1">
      <c r="D1181" s="167"/>
    </row>
    <row r="1182" ht="18.75" customHeight="1">
      <c r="D1182" s="167"/>
    </row>
    <row r="1183" ht="18.75" customHeight="1">
      <c r="D1183" s="167"/>
    </row>
    <row r="1184" ht="18.75" customHeight="1">
      <c r="D1184" s="167"/>
    </row>
    <row r="1185" ht="18.75" customHeight="1">
      <c r="D1185" s="167"/>
    </row>
    <row r="1186" ht="18.75" customHeight="1">
      <c r="D1186" s="167"/>
    </row>
    <row r="1187" ht="18.75" customHeight="1">
      <c r="D1187" s="167"/>
    </row>
    <row r="1188" ht="18.75" customHeight="1">
      <c r="D1188" s="167"/>
    </row>
    <row r="1189" ht="18.75" customHeight="1">
      <c r="D1189" s="167"/>
    </row>
    <row r="1190" ht="18.75" customHeight="1">
      <c r="D1190" s="167"/>
    </row>
    <row r="1191" ht="18.75" customHeight="1">
      <c r="D1191" s="167"/>
    </row>
    <row r="1192" ht="18.75" customHeight="1">
      <c r="D1192" s="167"/>
    </row>
    <row r="1193" ht="18.75" customHeight="1">
      <c r="D1193" s="167"/>
    </row>
    <row r="1194" ht="18.75" customHeight="1">
      <c r="D1194" s="167"/>
    </row>
    <row r="1195" ht="18.75" customHeight="1">
      <c r="D1195" s="167"/>
    </row>
    <row r="1196" ht="18.75" customHeight="1">
      <c r="D1196" s="167"/>
    </row>
    <row r="1197" ht="18.75" customHeight="1">
      <c r="D1197" s="167"/>
    </row>
    <row r="1198" ht="18.75" customHeight="1">
      <c r="D1198" s="167"/>
    </row>
    <row r="1199" ht="18.75" customHeight="1">
      <c r="D1199" s="167"/>
    </row>
    <row r="1200" ht="18.75" customHeight="1">
      <c r="D1200" s="167"/>
    </row>
    <row r="1201" ht="18.75" customHeight="1">
      <c r="D1201" s="167"/>
    </row>
    <row r="1202" ht="18.75" customHeight="1">
      <c r="D1202" s="167"/>
    </row>
    <row r="1203" ht="18.75" customHeight="1">
      <c r="D1203" s="167"/>
    </row>
    <row r="1204" ht="18.75" customHeight="1">
      <c r="D1204" s="167"/>
    </row>
    <row r="1205" ht="18.75" customHeight="1">
      <c r="D1205" s="167"/>
    </row>
    <row r="1206" ht="18.75" customHeight="1">
      <c r="D1206" s="167"/>
    </row>
    <row r="1207" ht="18.75" customHeight="1">
      <c r="D1207" s="167"/>
    </row>
    <row r="1208" ht="18.75" customHeight="1">
      <c r="D1208" s="167"/>
    </row>
    <row r="1209" ht="18.75" customHeight="1">
      <c r="D1209" s="167"/>
    </row>
    <row r="1210" ht="18.75" customHeight="1">
      <c r="D1210" s="167"/>
    </row>
    <row r="1211" ht="18.75" customHeight="1">
      <c r="D1211" s="167"/>
    </row>
    <row r="1212" ht="18.75" customHeight="1">
      <c r="D1212" s="167"/>
    </row>
    <row r="1213" ht="18.75" customHeight="1">
      <c r="D1213" s="167"/>
    </row>
    <row r="1214" ht="18.75" customHeight="1">
      <c r="D1214" s="167"/>
    </row>
    <row r="1215" ht="18.75" customHeight="1">
      <c r="D1215" s="167"/>
    </row>
    <row r="1216" ht="18.75" customHeight="1">
      <c r="D1216" s="167"/>
    </row>
    <row r="1217" ht="18.75" customHeight="1">
      <c r="D1217" s="167"/>
    </row>
    <row r="1218" ht="18.75" customHeight="1">
      <c r="D1218" s="167"/>
    </row>
    <row r="1219" ht="18.75" customHeight="1">
      <c r="D1219" s="167"/>
    </row>
    <row r="1220" ht="18.75" customHeight="1">
      <c r="D1220" s="167"/>
    </row>
    <row r="1221" ht="18.75" customHeight="1">
      <c r="D1221" s="167"/>
    </row>
    <row r="1222" ht="18.75" customHeight="1">
      <c r="D1222" s="167"/>
    </row>
    <row r="1223" ht="18.75" customHeight="1">
      <c r="D1223" s="167"/>
    </row>
    <row r="1224" ht="18.75" customHeight="1">
      <c r="D1224" s="167"/>
    </row>
    <row r="1225" ht="18.75" customHeight="1">
      <c r="D1225" s="167"/>
    </row>
    <row r="1226" ht="18.75" customHeight="1">
      <c r="D1226" s="167"/>
    </row>
    <row r="1227" ht="18.75" customHeight="1">
      <c r="D1227" s="167"/>
    </row>
    <row r="1228" ht="18.75" customHeight="1">
      <c r="D1228" s="167"/>
    </row>
    <row r="1229" ht="18.75" customHeight="1">
      <c r="D1229" s="167"/>
    </row>
    <row r="1230" ht="18.75" customHeight="1">
      <c r="D1230" s="167"/>
    </row>
    <row r="1231" ht="18.75" customHeight="1">
      <c r="D1231" s="167"/>
    </row>
    <row r="1232" ht="18.75" customHeight="1">
      <c r="D1232" s="167"/>
    </row>
    <row r="1233" ht="18.75" customHeight="1">
      <c r="D1233" s="167"/>
    </row>
    <row r="1234" ht="18.75" customHeight="1">
      <c r="D1234" s="167"/>
    </row>
    <row r="1235" ht="18.75" customHeight="1">
      <c r="D1235" s="167"/>
    </row>
    <row r="1236" ht="18.75" customHeight="1">
      <c r="D1236" s="167"/>
    </row>
    <row r="1237" ht="18.75" customHeight="1">
      <c r="D1237" s="167"/>
    </row>
    <row r="1238" ht="18.75" customHeight="1">
      <c r="D1238" s="167"/>
    </row>
    <row r="1239" ht="18.75" customHeight="1">
      <c r="D1239" s="167"/>
    </row>
    <row r="1240" ht="18.75" customHeight="1">
      <c r="D1240" s="167"/>
    </row>
    <row r="1241" ht="18.75" customHeight="1">
      <c r="D1241" s="167"/>
    </row>
    <row r="1242" ht="18.75" customHeight="1">
      <c r="D1242" s="167"/>
    </row>
    <row r="1243" ht="18.75" customHeight="1">
      <c r="D1243" s="167"/>
    </row>
    <row r="1244" ht="18.75" customHeight="1">
      <c r="D1244" s="167"/>
    </row>
    <row r="1245" ht="18.75" customHeight="1">
      <c r="D1245" s="167"/>
    </row>
    <row r="1246" ht="18.75" customHeight="1">
      <c r="D1246" s="167"/>
    </row>
    <row r="1247" ht="18.75" customHeight="1">
      <c r="D1247" s="167"/>
    </row>
    <row r="1248" ht="18.75" customHeight="1">
      <c r="D1248" s="167"/>
    </row>
    <row r="1249" ht="18.75" customHeight="1">
      <c r="D1249" s="167"/>
    </row>
    <row r="1250" ht="18.75" customHeight="1">
      <c r="D1250" s="167"/>
    </row>
    <row r="1251" ht="18.75" customHeight="1">
      <c r="D1251" s="167"/>
    </row>
    <row r="1252" ht="18.75" customHeight="1">
      <c r="D1252" s="167"/>
    </row>
    <row r="1253" ht="18.75" customHeight="1">
      <c r="D1253" s="167"/>
    </row>
    <row r="1254" ht="18.75" customHeight="1">
      <c r="D1254" s="167"/>
    </row>
    <row r="1255" ht="18.75" customHeight="1">
      <c r="D1255" s="167"/>
    </row>
    <row r="1256" ht="18.75" customHeight="1">
      <c r="D1256" s="167"/>
    </row>
    <row r="1257" ht="18.75" customHeight="1">
      <c r="D1257" s="167"/>
    </row>
    <row r="1258" ht="18.75" customHeight="1">
      <c r="D1258" s="167"/>
    </row>
    <row r="1259" ht="18.75" customHeight="1">
      <c r="D1259" s="167"/>
    </row>
    <row r="1260" ht="18.75" customHeight="1">
      <c r="D1260" s="167"/>
    </row>
    <row r="1261" ht="18.75" customHeight="1">
      <c r="D1261" s="167"/>
    </row>
    <row r="1262" ht="18.75" customHeight="1">
      <c r="D1262" s="167"/>
    </row>
    <row r="1263" ht="18.75" customHeight="1">
      <c r="D1263" s="167"/>
    </row>
    <row r="1264" ht="18.75" customHeight="1">
      <c r="D1264" s="167"/>
    </row>
    <row r="1265" ht="18.75" customHeight="1">
      <c r="D1265" s="167"/>
    </row>
    <row r="1266" ht="18.75" customHeight="1">
      <c r="D1266" s="167"/>
    </row>
    <row r="1267" ht="18.75" customHeight="1">
      <c r="D1267" s="167"/>
    </row>
    <row r="1268" ht="18.75" customHeight="1">
      <c r="D1268" s="167"/>
    </row>
    <row r="1269" ht="18.75" customHeight="1">
      <c r="D1269" s="167"/>
    </row>
    <row r="1270" ht="18.75" customHeight="1">
      <c r="D1270" s="167"/>
    </row>
    <row r="1271" ht="18.75" customHeight="1">
      <c r="D1271" s="167"/>
    </row>
    <row r="1272" ht="18.75" customHeight="1">
      <c r="D1272" s="167"/>
    </row>
    <row r="1273" ht="18.75" customHeight="1">
      <c r="D1273" s="167"/>
    </row>
    <row r="1274" ht="18.75" customHeight="1">
      <c r="D1274" s="167"/>
    </row>
    <row r="1275" ht="18.75" customHeight="1">
      <c r="D1275" s="167"/>
    </row>
    <row r="1276" ht="18.75" customHeight="1">
      <c r="D1276" s="167"/>
    </row>
    <row r="1277" ht="18.75" customHeight="1">
      <c r="D1277" s="167"/>
    </row>
    <row r="1278" ht="18.75" customHeight="1">
      <c r="D1278" s="167"/>
    </row>
    <row r="1279" ht="18.75" customHeight="1">
      <c r="D1279" s="167"/>
    </row>
    <row r="1280" ht="18.75" customHeight="1">
      <c r="D1280" s="167"/>
    </row>
    <row r="1281" ht="18.75" customHeight="1">
      <c r="D1281" s="167"/>
    </row>
    <row r="1282" ht="18.75" customHeight="1">
      <c r="D1282" s="167"/>
    </row>
    <row r="1283" ht="18.75" customHeight="1">
      <c r="D1283" s="167"/>
    </row>
    <row r="1284" ht="18.75" customHeight="1">
      <c r="D1284" s="167"/>
    </row>
    <row r="1285" ht="18.75" customHeight="1">
      <c r="D1285" s="167"/>
    </row>
    <row r="1286" ht="18.75" customHeight="1">
      <c r="D1286" s="167"/>
    </row>
    <row r="1287" ht="18.75" customHeight="1">
      <c r="D1287" s="167"/>
    </row>
    <row r="1288" ht="18.75" customHeight="1">
      <c r="D1288" s="167"/>
    </row>
    <row r="1289" ht="18.75" customHeight="1">
      <c r="D1289" s="167"/>
    </row>
    <row r="1290" ht="18.75" customHeight="1">
      <c r="D1290" s="167"/>
    </row>
    <row r="1291" ht="18.75" customHeight="1">
      <c r="D1291" s="167"/>
    </row>
    <row r="1292" ht="18.75" customHeight="1">
      <c r="D1292" s="167"/>
    </row>
    <row r="1293" ht="18.75" customHeight="1">
      <c r="D1293" s="167"/>
    </row>
    <row r="1294" ht="18.75" customHeight="1">
      <c r="D1294" s="167"/>
    </row>
    <row r="1295" ht="18.75" customHeight="1">
      <c r="D1295" s="167"/>
    </row>
    <row r="1296" ht="18.75" customHeight="1">
      <c r="D1296" s="167"/>
    </row>
    <row r="1297" ht="18.75" customHeight="1">
      <c r="D1297" s="167"/>
    </row>
    <row r="1298" ht="18.75" customHeight="1">
      <c r="D1298" s="167"/>
    </row>
    <row r="1299" ht="18.75" customHeight="1">
      <c r="D1299" s="167"/>
    </row>
    <row r="1300" ht="18.75" customHeight="1">
      <c r="D1300" s="167"/>
    </row>
    <row r="1301" ht="18.75" customHeight="1">
      <c r="D1301" s="167"/>
    </row>
    <row r="1302" ht="18.75" customHeight="1">
      <c r="D1302" s="167"/>
    </row>
    <row r="1303" ht="18.75" customHeight="1">
      <c r="D1303" s="167"/>
    </row>
    <row r="1304" ht="18.75" customHeight="1">
      <c r="D1304" s="167"/>
    </row>
    <row r="1305" ht="18.75" customHeight="1">
      <c r="D1305" s="167"/>
    </row>
    <row r="1306" ht="18.75" customHeight="1">
      <c r="D1306" s="167"/>
    </row>
    <row r="1307" ht="18.75" customHeight="1">
      <c r="D1307" s="167"/>
    </row>
    <row r="1308" ht="18.75" customHeight="1">
      <c r="D1308" s="167"/>
    </row>
    <row r="1309" ht="18.75" customHeight="1">
      <c r="D1309" s="167"/>
    </row>
    <row r="1310" ht="18.75" customHeight="1">
      <c r="D1310" s="167"/>
    </row>
    <row r="1311" ht="18.75" customHeight="1">
      <c r="D1311" s="167"/>
    </row>
    <row r="1312" ht="18.75" customHeight="1">
      <c r="D1312" s="167"/>
    </row>
    <row r="1313" ht="18.75" customHeight="1">
      <c r="D1313" s="167"/>
    </row>
    <row r="1314" ht="18.75" customHeight="1">
      <c r="D1314" s="167"/>
    </row>
    <row r="1315" ht="18.75" customHeight="1">
      <c r="D1315" s="167"/>
    </row>
    <row r="1316" ht="18.75" customHeight="1">
      <c r="D1316" s="167"/>
    </row>
    <row r="1317" ht="18.75" customHeight="1">
      <c r="D1317" s="167"/>
    </row>
    <row r="1318" ht="18.75" customHeight="1">
      <c r="D1318" s="167"/>
    </row>
    <row r="1319" ht="18.75" customHeight="1">
      <c r="D1319" s="167"/>
    </row>
    <row r="1320" ht="18.75" customHeight="1">
      <c r="D1320" s="167"/>
    </row>
    <row r="1321" ht="18.75" customHeight="1">
      <c r="D1321" s="167"/>
    </row>
    <row r="1322" ht="18.75" customHeight="1">
      <c r="D1322" s="167"/>
    </row>
    <row r="1323" ht="18.75" customHeight="1">
      <c r="D1323" s="167"/>
    </row>
    <row r="1324" ht="18.75" customHeight="1">
      <c r="D1324" s="167"/>
    </row>
    <row r="1325" ht="18.75" customHeight="1">
      <c r="D1325" s="167"/>
    </row>
    <row r="1326" ht="18.75" customHeight="1">
      <c r="D1326" s="167"/>
    </row>
    <row r="1327" ht="18.75" customHeight="1">
      <c r="D1327" s="167"/>
    </row>
    <row r="1328" ht="18.75" customHeight="1">
      <c r="D1328" s="167"/>
    </row>
    <row r="1329" ht="18.75" customHeight="1">
      <c r="D1329" s="167"/>
    </row>
    <row r="1330" ht="18.75" customHeight="1">
      <c r="D1330" s="167"/>
    </row>
    <row r="1331" ht="18.75" customHeight="1">
      <c r="D1331" s="167"/>
    </row>
    <row r="1332" ht="18.75" customHeight="1">
      <c r="D1332" s="167"/>
    </row>
    <row r="1333" ht="18.75" customHeight="1">
      <c r="D1333" s="167"/>
    </row>
    <row r="1334" ht="18.75" customHeight="1">
      <c r="D1334" s="167"/>
    </row>
    <row r="1335" ht="18.75" customHeight="1">
      <c r="D1335" s="167"/>
    </row>
    <row r="1336" ht="18.75" customHeight="1">
      <c r="D1336" s="167"/>
    </row>
    <row r="1337" ht="18.75" customHeight="1">
      <c r="D1337" s="167"/>
    </row>
    <row r="1338" ht="18.75" customHeight="1">
      <c r="D1338" s="167"/>
    </row>
    <row r="1339" ht="18.75" customHeight="1">
      <c r="D1339" s="167"/>
    </row>
    <row r="1340" ht="18.75" customHeight="1">
      <c r="D1340" s="167"/>
    </row>
    <row r="1341" ht="18.75" customHeight="1">
      <c r="D1341" s="167"/>
    </row>
    <row r="1342" ht="18.75" customHeight="1">
      <c r="D1342" s="167"/>
    </row>
    <row r="1343" ht="18.75" customHeight="1">
      <c r="D1343" s="167"/>
    </row>
    <row r="1344" ht="18.75" customHeight="1">
      <c r="D1344" s="167"/>
    </row>
    <row r="1345" ht="18.75" customHeight="1">
      <c r="D1345" s="167"/>
    </row>
    <row r="1346" ht="18.75" customHeight="1">
      <c r="D1346" s="167"/>
    </row>
    <row r="1347" ht="18.75" customHeight="1">
      <c r="D1347" s="167"/>
    </row>
    <row r="1348" ht="18.75" customHeight="1">
      <c r="D1348" s="167"/>
    </row>
    <row r="1349" ht="18.75" customHeight="1">
      <c r="D1349" s="167"/>
    </row>
    <row r="1350" ht="18.75" customHeight="1">
      <c r="D1350" s="167"/>
    </row>
    <row r="1351" ht="18.75" customHeight="1">
      <c r="D1351" s="167"/>
    </row>
    <row r="1352" ht="18.75" customHeight="1">
      <c r="D1352" s="167"/>
    </row>
    <row r="1353" ht="18.75" customHeight="1">
      <c r="D1353" s="167"/>
    </row>
    <row r="1354" ht="18.75" customHeight="1">
      <c r="D1354" s="167"/>
    </row>
    <row r="1355" ht="18.75" customHeight="1">
      <c r="D1355" s="167"/>
    </row>
    <row r="1356" ht="18.75" customHeight="1">
      <c r="D1356" s="167"/>
    </row>
    <row r="1357" ht="18.75" customHeight="1">
      <c r="D1357" s="167"/>
    </row>
    <row r="1358" ht="18.75" customHeight="1">
      <c r="D1358" s="167"/>
    </row>
    <row r="1359" ht="18.75" customHeight="1">
      <c r="D1359" s="167"/>
    </row>
    <row r="1360" ht="18.75" customHeight="1">
      <c r="D1360" s="167"/>
    </row>
    <row r="1361" ht="18.75" customHeight="1">
      <c r="D1361" s="167"/>
    </row>
    <row r="1362" ht="18.75" customHeight="1">
      <c r="D1362" s="167"/>
    </row>
    <row r="1363" ht="18.75" customHeight="1">
      <c r="D1363" s="167"/>
    </row>
    <row r="1364" ht="18.75" customHeight="1">
      <c r="D1364" s="167"/>
    </row>
    <row r="1365" ht="18.75" customHeight="1">
      <c r="D1365" s="167"/>
    </row>
    <row r="1366" ht="18.75" customHeight="1">
      <c r="D1366" s="167"/>
    </row>
    <row r="1367" ht="18.75" customHeight="1">
      <c r="D1367" s="167"/>
    </row>
    <row r="1368" ht="18.75" customHeight="1">
      <c r="D1368" s="167"/>
    </row>
    <row r="1369" ht="18.75" customHeight="1">
      <c r="D1369" s="167"/>
    </row>
    <row r="1370" ht="18.75" customHeight="1">
      <c r="D1370" s="167"/>
    </row>
    <row r="1371" ht="18.75" customHeight="1">
      <c r="D1371" s="167"/>
    </row>
    <row r="1372" ht="18.75" customHeight="1">
      <c r="D1372" s="167"/>
    </row>
    <row r="1373" ht="18.75" customHeight="1">
      <c r="D1373" s="167"/>
    </row>
    <row r="1374" ht="18.75" customHeight="1">
      <c r="D1374" s="167"/>
    </row>
    <row r="1375" ht="18.75" customHeight="1">
      <c r="D1375" s="167"/>
    </row>
    <row r="1376" ht="18.75" customHeight="1">
      <c r="D1376" s="167"/>
    </row>
    <row r="1377" ht="18.75" customHeight="1">
      <c r="D1377" s="167"/>
    </row>
    <row r="1378" ht="18.75" customHeight="1">
      <c r="D1378" s="167"/>
    </row>
    <row r="1379" ht="18.75" customHeight="1">
      <c r="D1379" s="167"/>
    </row>
    <row r="1380" ht="18.75" customHeight="1">
      <c r="D1380" s="167"/>
    </row>
    <row r="1381" ht="18.75" customHeight="1">
      <c r="D1381" s="167"/>
    </row>
    <row r="1382" ht="18.75" customHeight="1">
      <c r="D1382" s="167"/>
    </row>
    <row r="1383" ht="18.75" customHeight="1">
      <c r="D1383" s="167"/>
    </row>
    <row r="1384" ht="18.75" customHeight="1">
      <c r="D1384" s="167"/>
    </row>
    <row r="1385" ht="18.75" customHeight="1">
      <c r="D1385" s="167"/>
    </row>
    <row r="1386" ht="18.75" customHeight="1">
      <c r="D1386" s="167"/>
    </row>
    <row r="1387" ht="18.75" customHeight="1">
      <c r="D1387" s="167"/>
    </row>
    <row r="1388" ht="18.75" customHeight="1">
      <c r="D1388" s="167"/>
    </row>
    <row r="1389" ht="18.75" customHeight="1">
      <c r="D1389" s="167"/>
    </row>
    <row r="1390" ht="18.75" customHeight="1">
      <c r="D1390" s="167"/>
    </row>
    <row r="1391" ht="18.75" customHeight="1">
      <c r="D1391" s="167"/>
    </row>
    <row r="1392" ht="18.75" customHeight="1">
      <c r="D1392" s="167"/>
    </row>
    <row r="1393" ht="18.75" customHeight="1">
      <c r="D1393" s="167"/>
    </row>
    <row r="1394" ht="18.75" customHeight="1">
      <c r="D1394" s="167"/>
    </row>
    <row r="1395" ht="18.75" customHeight="1">
      <c r="D1395" s="167"/>
    </row>
    <row r="1396" ht="18.75" customHeight="1">
      <c r="D1396" s="167"/>
    </row>
    <row r="1397" ht="18.75" customHeight="1">
      <c r="D1397" s="167"/>
    </row>
    <row r="1398" ht="18.75" customHeight="1">
      <c r="D1398" s="167"/>
    </row>
    <row r="1399" ht="18.75" customHeight="1">
      <c r="D1399" s="167"/>
    </row>
    <row r="1400" ht="18.75" customHeight="1">
      <c r="D1400" s="167"/>
    </row>
    <row r="1401" ht="18.75" customHeight="1">
      <c r="D1401" s="167"/>
    </row>
    <row r="1402" ht="18.75" customHeight="1">
      <c r="D1402" s="167"/>
    </row>
    <row r="1403" ht="18.75" customHeight="1">
      <c r="D1403" s="167"/>
    </row>
    <row r="1404" ht="18.75" customHeight="1">
      <c r="D1404" s="167"/>
    </row>
    <row r="1405" ht="18.75" customHeight="1">
      <c r="D1405" s="167"/>
    </row>
  </sheetData>
  <sheetProtection password="CEE9" sheet="1" objects="1" scenarios="1"/>
  <printOptions/>
  <pageMargins left="0.75" right="0.75" top="1" bottom="1" header="0.4921259845" footer="0.4921259845"/>
  <pageSetup horizontalDpi="600" verticalDpi="600" orientation="landscape" paperSize="9" scale="90" r:id="rId1"/>
  <headerFooter alignWithMargins="0">
    <oddFooter>&amp;C&amp;A&amp;RStránka &amp;P</oddFooter>
  </headerFooter>
  <rowBreaks count="1" manualBreakCount="1">
    <brk id="21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Q39"/>
  <sheetViews>
    <sheetView workbookViewId="0" topLeftCell="A1">
      <selection activeCell="A1" sqref="A1"/>
    </sheetView>
  </sheetViews>
  <sheetFormatPr defaultColWidth="9.00390625" defaultRowHeight="12.75"/>
  <cols>
    <col min="1" max="1" width="2.50390625" style="1" customWidth="1"/>
    <col min="2" max="2" width="2.125" style="1" customWidth="1"/>
    <col min="3" max="3" width="3.25390625" style="1" customWidth="1"/>
    <col min="4" max="4" width="6.75390625" style="1" customWidth="1"/>
    <col min="5" max="5" width="12.75390625" style="1" customWidth="1"/>
    <col min="6" max="6" width="0.5" style="1" customWidth="1"/>
    <col min="7" max="7" width="2.75390625" style="1" customWidth="1"/>
    <col min="8" max="8" width="2.50390625" style="1" customWidth="1"/>
    <col min="9" max="9" width="11.50390625" style="1" customWidth="1"/>
    <col min="10" max="10" width="13.125" style="1" customWidth="1"/>
    <col min="11" max="11" width="2.75390625" style="1" customWidth="1"/>
    <col min="12" max="12" width="4.00390625" style="1" customWidth="1"/>
    <col min="13" max="13" width="4.875" style="1" customWidth="1"/>
    <col min="14" max="14" width="5.875" style="1" customWidth="1"/>
    <col min="15" max="15" width="0.2421875" style="1" hidden="1" customWidth="1"/>
    <col min="16" max="16" width="5.50390625" style="1" customWidth="1"/>
    <col min="17" max="17" width="15.50390625" style="1" customWidth="1"/>
  </cols>
  <sheetData>
    <row r="1" spans="1:17" ht="6.7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1:17" ht="19.5">
      <c r="A3" s="6" t="s">
        <v>718</v>
      </c>
      <c r="B3" s="7"/>
      <c r="C3" s="7"/>
      <c r="D3" s="7" t="s">
        <v>718</v>
      </c>
      <c r="E3" s="7" t="s">
        <v>718</v>
      </c>
      <c r="F3" s="7" t="s">
        <v>718</v>
      </c>
      <c r="G3" s="221" t="s">
        <v>719</v>
      </c>
      <c r="H3" s="7"/>
      <c r="I3" s="7"/>
      <c r="J3" s="7"/>
      <c r="K3" s="7"/>
      <c r="L3" s="7"/>
      <c r="M3" s="7"/>
      <c r="N3" s="7"/>
      <c r="O3" s="7"/>
      <c r="P3" s="7"/>
      <c r="Q3" s="8"/>
    </row>
    <row r="4" spans="1:17" ht="14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7"/>
      <c r="O4" s="10"/>
      <c r="P4" s="10"/>
      <c r="Q4" s="11"/>
    </row>
    <row r="5" spans="1:17" ht="9" customHeight="1" thickBo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5"/>
    </row>
    <row r="6" spans="1:17" ht="18" customHeight="1">
      <c r="A6" s="16"/>
      <c r="B6" s="17" t="s">
        <v>691</v>
      </c>
      <c r="C6" s="17"/>
      <c r="D6" s="17"/>
      <c r="E6" s="320" t="s">
        <v>191</v>
      </c>
      <c r="F6" s="18"/>
      <c r="G6" s="18"/>
      <c r="H6" s="18"/>
      <c r="I6" s="18"/>
      <c r="J6" s="19"/>
      <c r="K6" s="17"/>
      <c r="L6" s="17"/>
      <c r="M6" s="17"/>
      <c r="N6" s="618" t="s">
        <v>720</v>
      </c>
      <c r="O6" s="618"/>
      <c r="P6" s="132"/>
      <c r="Q6" s="20"/>
    </row>
    <row r="7" spans="1:17" ht="18" customHeight="1">
      <c r="A7" s="16"/>
      <c r="B7" s="17"/>
      <c r="C7" s="17"/>
      <c r="D7" s="17"/>
      <c r="E7" s="309" t="s">
        <v>16</v>
      </c>
      <c r="F7" s="17"/>
      <c r="G7" s="17"/>
      <c r="H7" s="17"/>
      <c r="I7" s="17"/>
      <c r="J7" s="240"/>
      <c r="K7" s="17"/>
      <c r="L7" s="17"/>
      <c r="M7" s="17"/>
      <c r="N7" s="17"/>
      <c r="O7" s="17"/>
      <c r="P7" s="241"/>
      <c r="Q7" s="242"/>
    </row>
    <row r="8" spans="1:17" ht="18" customHeight="1">
      <c r="A8" s="16"/>
      <c r="B8" s="17"/>
      <c r="C8" s="17"/>
      <c r="D8" s="17"/>
      <c r="E8" s="310" t="s">
        <v>362</v>
      </c>
      <c r="F8" s="17"/>
      <c r="G8" s="17"/>
      <c r="H8" s="17"/>
      <c r="I8" s="17"/>
      <c r="J8" s="240"/>
      <c r="K8" s="17"/>
      <c r="L8" s="17"/>
      <c r="M8" s="17"/>
      <c r="N8" s="17"/>
      <c r="O8" s="17"/>
      <c r="P8" s="241"/>
      <c r="Q8" s="242"/>
    </row>
    <row r="9" spans="1:17" ht="18.75" customHeight="1" thickBot="1">
      <c r="A9" s="16"/>
      <c r="B9" s="17" t="s">
        <v>781</v>
      </c>
      <c r="C9" s="17"/>
      <c r="D9" s="17"/>
      <c r="E9" s="160" t="s">
        <v>491</v>
      </c>
      <c r="F9" s="22"/>
      <c r="G9" s="22"/>
      <c r="H9" s="22"/>
      <c r="I9" s="22"/>
      <c r="J9" s="23"/>
      <c r="K9" s="17"/>
      <c r="L9" s="17"/>
      <c r="M9" s="17"/>
      <c r="N9" s="618" t="s">
        <v>721</v>
      </c>
      <c r="O9" s="618"/>
      <c r="P9" s="24" t="s">
        <v>19</v>
      </c>
      <c r="Q9" s="25"/>
    </row>
    <row r="10" spans="1:17" ht="6" customHeight="1" thickBo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618"/>
      <c r="O10" s="618"/>
      <c r="P10" s="17"/>
      <c r="Q10" s="26"/>
    </row>
    <row r="11" spans="1:17" ht="16.5" customHeight="1">
      <c r="A11" s="16"/>
      <c r="B11" s="17" t="s">
        <v>692</v>
      </c>
      <c r="C11" s="17"/>
      <c r="D11" s="17"/>
      <c r="E11" s="158" t="s">
        <v>21</v>
      </c>
      <c r="F11" s="18"/>
      <c r="G11" s="18"/>
      <c r="H11" s="18"/>
      <c r="I11" s="18"/>
      <c r="J11" s="19"/>
      <c r="K11" s="17"/>
      <c r="L11" s="17"/>
      <c r="M11" s="17"/>
      <c r="N11" s="615"/>
      <c r="O11" s="615"/>
      <c r="P11" s="27"/>
      <c r="Q11" s="26"/>
    </row>
    <row r="12" spans="1:17" ht="17.25" customHeight="1">
      <c r="A12" s="16"/>
      <c r="B12" s="17" t="s">
        <v>723</v>
      </c>
      <c r="C12" s="17"/>
      <c r="D12" s="17"/>
      <c r="E12" s="157" t="s">
        <v>17</v>
      </c>
      <c r="F12" s="17"/>
      <c r="G12" s="17"/>
      <c r="H12" s="17"/>
      <c r="I12" s="17"/>
      <c r="J12" s="21"/>
      <c r="K12" s="17"/>
      <c r="L12" s="17"/>
      <c r="M12" s="17"/>
      <c r="N12" s="615"/>
      <c r="O12" s="615"/>
      <c r="P12" s="27"/>
      <c r="Q12" s="26"/>
    </row>
    <row r="13" spans="1:17" ht="15" customHeight="1">
      <c r="A13" s="16"/>
      <c r="B13" s="17" t="s">
        <v>724</v>
      </c>
      <c r="C13" s="17"/>
      <c r="D13" s="17"/>
      <c r="E13" s="243"/>
      <c r="F13" s="17"/>
      <c r="G13" s="17"/>
      <c r="H13" s="17"/>
      <c r="I13" s="17"/>
      <c r="J13" s="21"/>
      <c r="K13" s="17"/>
      <c r="L13" s="17"/>
      <c r="M13" s="17"/>
      <c r="N13" s="615"/>
      <c r="O13" s="615"/>
      <c r="P13" s="27"/>
      <c r="Q13" s="26"/>
    </row>
    <row r="14" spans="1:17" ht="4.5" customHeight="1" thickBot="1">
      <c r="A14" s="16"/>
      <c r="B14" s="17"/>
      <c r="C14" s="17"/>
      <c r="D14" s="17"/>
      <c r="E14" s="244"/>
      <c r="F14" s="22"/>
      <c r="G14" s="22"/>
      <c r="H14" s="22"/>
      <c r="I14" s="22"/>
      <c r="J14" s="23"/>
      <c r="K14" s="17"/>
      <c r="L14" s="17"/>
      <c r="M14" s="17"/>
      <c r="N14" s="27"/>
      <c r="O14" s="27"/>
      <c r="P14" s="27"/>
      <c r="Q14" s="26"/>
    </row>
    <row r="15" spans="1:17" ht="18.75" customHeight="1" thickBot="1">
      <c r="A15" s="16"/>
      <c r="B15" s="17"/>
      <c r="C15" s="17"/>
      <c r="D15" s="17"/>
      <c r="E15" s="27" t="s">
        <v>767</v>
      </c>
      <c r="F15" s="17"/>
      <c r="G15" s="17" t="s">
        <v>768</v>
      </c>
      <c r="H15" s="17"/>
      <c r="I15" s="17"/>
      <c r="J15" s="17"/>
      <c r="K15" s="17"/>
      <c r="L15" s="17"/>
      <c r="M15" s="17"/>
      <c r="N15" s="615"/>
      <c r="O15" s="615"/>
      <c r="P15" s="28"/>
      <c r="Q15" s="29"/>
    </row>
    <row r="16" spans="1:17" ht="18.75" customHeight="1" thickBot="1">
      <c r="A16" s="16"/>
      <c r="B16" s="17"/>
      <c r="C16" s="17"/>
      <c r="D16" s="17"/>
      <c r="E16" s="30" t="s">
        <v>18</v>
      </c>
      <c r="F16" s="17"/>
      <c r="G16" s="30"/>
      <c r="H16" s="31"/>
      <c r="I16" s="30"/>
      <c r="J16" s="17"/>
      <c r="K16" s="17"/>
      <c r="L16" s="17"/>
      <c r="M16" s="17"/>
      <c r="N16" s="619" t="s">
        <v>769</v>
      </c>
      <c r="O16" s="620"/>
      <c r="P16" s="245"/>
      <c r="Q16" s="32"/>
    </row>
    <row r="17" spans="1:17" s="159" customFormat="1" ht="21" customHeight="1">
      <c r="A17" s="33"/>
      <c r="B17" s="34"/>
      <c r="C17" s="34"/>
      <c r="D17" s="34"/>
      <c r="E17" s="246" t="s">
        <v>103</v>
      </c>
      <c r="F17" s="34"/>
      <c r="G17" s="35"/>
      <c r="H17" s="35"/>
      <c r="I17" s="35"/>
      <c r="J17" s="34"/>
      <c r="K17" s="34"/>
      <c r="L17" s="34"/>
      <c r="M17" s="34"/>
      <c r="N17" s="17"/>
      <c r="O17" s="34"/>
      <c r="P17" s="35"/>
      <c r="Q17" s="36"/>
    </row>
    <row r="18" spans="1:17" ht="17.25" customHeight="1">
      <c r="A18" s="37"/>
      <c r="B18" s="38"/>
      <c r="C18" s="38"/>
      <c r="D18" s="38"/>
      <c r="E18" s="39" t="s">
        <v>770</v>
      </c>
      <c r="F18" s="38"/>
      <c r="G18" s="38"/>
      <c r="H18" s="38"/>
      <c r="I18" s="38"/>
      <c r="J18" s="38"/>
      <c r="K18" s="38"/>
      <c r="L18" s="38"/>
      <c r="M18" s="38"/>
      <c r="N18" s="13"/>
      <c r="O18" s="38"/>
      <c r="P18" s="38"/>
      <c r="Q18" s="40"/>
    </row>
    <row r="19" spans="1:17" ht="18" customHeight="1">
      <c r="A19" s="41" t="s">
        <v>771</v>
      </c>
      <c r="B19" s="42"/>
      <c r="C19" s="42"/>
      <c r="D19" s="43"/>
      <c r="E19" s="44" t="s">
        <v>772</v>
      </c>
      <c r="F19" s="43"/>
      <c r="G19" s="44" t="s">
        <v>773</v>
      </c>
      <c r="H19" s="42"/>
      <c r="I19" s="43"/>
      <c r="J19" s="44" t="s">
        <v>774</v>
      </c>
      <c r="K19" s="44" t="s">
        <v>775</v>
      </c>
      <c r="L19" s="42"/>
      <c r="M19" s="42"/>
      <c r="N19" s="42"/>
      <c r="O19" s="43"/>
      <c r="P19" s="44" t="s">
        <v>776</v>
      </c>
      <c r="Q19" s="45"/>
    </row>
    <row r="20" spans="1:17" ht="18" customHeight="1">
      <c r="A20" s="46"/>
      <c r="B20" s="47"/>
      <c r="C20" s="47"/>
      <c r="D20" s="48">
        <v>0</v>
      </c>
      <c r="E20" s="49">
        <v>0</v>
      </c>
      <c r="F20" s="50"/>
      <c r="G20" s="51"/>
      <c r="H20" s="47"/>
      <c r="I20" s="48">
        <v>0</v>
      </c>
      <c r="J20" s="49">
        <v>0</v>
      </c>
      <c r="K20" s="51"/>
      <c r="L20" s="47"/>
      <c r="M20" s="47"/>
      <c r="N20" s="52"/>
      <c r="O20" s="48">
        <v>0</v>
      </c>
      <c r="P20" s="51"/>
      <c r="Q20" s="53">
        <v>0</v>
      </c>
    </row>
    <row r="21" spans="1:17" ht="24.75" customHeight="1">
      <c r="A21" s="37"/>
      <c r="B21" s="38"/>
      <c r="C21" s="38"/>
      <c r="D21" s="38"/>
      <c r="E21" s="39" t="s">
        <v>777</v>
      </c>
      <c r="F21" s="38"/>
      <c r="G21" s="38"/>
      <c r="H21" s="38"/>
      <c r="I21" s="38"/>
      <c r="J21" s="54" t="s">
        <v>778</v>
      </c>
      <c r="K21" s="38"/>
      <c r="L21" s="38"/>
      <c r="M21" s="38"/>
      <c r="N21" s="34"/>
      <c r="O21" s="38"/>
      <c r="P21" s="38"/>
      <c r="Q21" s="40"/>
    </row>
    <row r="22" spans="1:17" ht="24.75" customHeight="1">
      <c r="A22" s="55" t="s">
        <v>779</v>
      </c>
      <c r="B22" s="56"/>
      <c r="C22" s="57" t="s">
        <v>780</v>
      </c>
      <c r="D22" s="58"/>
      <c r="E22" s="58"/>
      <c r="F22" s="59"/>
      <c r="G22" s="60" t="s">
        <v>426</v>
      </c>
      <c r="H22" s="61"/>
      <c r="I22" s="57" t="s">
        <v>427</v>
      </c>
      <c r="J22" s="58"/>
      <c r="K22" s="60" t="s">
        <v>428</v>
      </c>
      <c r="L22" s="61"/>
      <c r="M22" s="57" t="s">
        <v>438</v>
      </c>
      <c r="N22" s="62"/>
      <c r="O22" s="58"/>
      <c r="P22" s="58"/>
      <c r="Q22" s="63"/>
    </row>
    <row r="23" spans="1:17" ht="15.75" customHeight="1">
      <c r="A23" s="64" t="s">
        <v>439</v>
      </c>
      <c r="B23" s="65" t="s">
        <v>424</v>
      </c>
      <c r="C23" s="66"/>
      <c r="D23" s="67" t="s">
        <v>105</v>
      </c>
      <c r="E23" s="68"/>
      <c r="F23" s="69"/>
      <c r="G23" s="70" t="s">
        <v>440</v>
      </c>
      <c r="H23" s="71" t="s">
        <v>441</v>
      </c>
      <c r="I23" s="72"/>
      <c r="J23" s="73"/>
      <c r="K23" s="70" t="s">
        <v>442</v>
      </c>
      <c r="L23" s="74" t="s">
        <v>693</v>
      </c>
      <c r="M23" s="75"/>
      <c r="N23" s="75"/>
      <c r="O23" s="75"/>
      <c r="P23" s="76"/>
      <c r="Q23" s="247">
        <f>'D2'!D36</f>
        <v>0</v>
      </c>
    </row>
    <row r="24" spans="1:17" ht="15.75" customHeight="1">
      <c r="A24" s="64" t="s">
        <v>443</v>
      </c>
      <c r="B24" s="78"/>
      <c r="C24" s="79"/>
      <c r="D24" s="67" t="s">
        <v>106</v>
      </c>
      <c r="E24" s="80">
        <f>'D2'!D10</f>
        <v>0</v>
      </c>
      <c r="F24" s="69"/>
      <c r="G24" s="70" t="s">
        <v>444</v>
      </c>
      <c r="H24" s="17" t="s">
        <v>104</v>
      </c>
      <c r="I24" s="72"/>
      <c r="J24" s="73"/>
      <c r="K24" s="70" t="s">
        <v>445</v>
      </c>
      <c r="L24" s="74" t="s">
        <v>694</v>
      </c>
      <c r="M24" s="75"/>
      <c r="N24" s="17"/>
      <c r="O24" s="75"/>
      <c r="P24" s="76"/>
      <c r="Q24" s="77"/>
    </row>
    <row r="25" spans="1:17" ht="15.75" customHeight="1">
      <c r="A25" s="64" t="s">
        <v>446</v>
      </c>
      <c r="B25" s="65" t="s">
        <v>715</v>
      </c>
      <c r="C25" s="66"/>
      <c r="D25" s="67"/>
      <c r="E25" s="68"/>
      <c r="F25" s="69"/>
      <c r="G25" s="70" t="s">
        <v>447</v>
      </c>
      <c r="H25" s="71" t="s">
        <v>448</v>
      </c>
      <c r="I25" s="72"/>
      <c r="J25" s="73"/>
      <c r="K25" s="70" t="s">
        <v>449</v>
      </c>
      <c r="L25" s="74"/>
      <c r="M25" s="75"/>
      <c r="N25" s="75"/>
      <c r="O25" s="75"/>
      <c r="P25" s="76"/>
      <c r="Q25" s="81"/>
    </row>
    <row r="26" spans="1:17" ht="15.75" customHeight="1">
      <c r="A26" s="64" t="s">
        <v>450</v>
      </c>
      <c r="B26" s="78"/>
      <c r="C26" s="79"/>
      <c r="D26" s="67" t="s">
        <v>106</v>
      </c>
      <c r="E26" s="80">
        <f>'D2'!D18</f>
        <v>0</v>
      </c>
      <c r="F26" s="69"/>
      <c r="G26" s="70" t="s">
        <v>451</v>
      </c>
      <c r="H26" s="71"/>
      <c r="I26" s="72"/>
      <c r="J26" s="73"/>
      <c r="K26" s="70" t="s">
        <v>452</v>
      </c>
      <c r="L26" s="74"/>
      <c r="M26" s="75"/>
      <c r="N26" s="17"/>
      <c r="O26" s="75"/>
      <c r="P26" s="76"/>
      <c r="Q26" s="81"/>
    </row>
    <row r="27" spans="1:17" ht="15.75" customHeight="1">
      <c r="A27" s="64" t="s">
        <v>453</v>
      </c>
      <c r="B27" s="65" t="s">
        <v>454</v>
      </c>
      <c r="C27" s="66"/>
      <c r="D27" s="67"/>
      <c r="E27" s="68"/>
      <c r="F27" s="69"/>
      <c r="G27" s="82"/>
      <c r="H27" s="75"/>
      <c r="I27" s="72"/>
      <c r="J27" s="73"/>
      <c r="K27" s="70" t="s">
        <v>76</v>
      </c>
      <c r="L27" s="74"/>
      <c r="M27" s="75"/>
      <c r="N27" s="75"/>
      <c r="O27" s="75"/>
      <c r="P27" s="76"/>
      <c r="Q27" s="81"/>
    </row>
    <row r="28" spans="1:17" ht="15.75" customHeight="1">
      <c r="A28" s="64" t="s">
        <v>77</v>
      </c>
      <c r="B28" s="78"/>
      <c r="C28" s="79"/>
      <c r="D28" s="67" t="s">
        <v>106</v>
      </c>
      <c r="E28" s="80">
        <f>'D2'!D29</f>
        <v>0</v>
      </c>
      <c r="F28" s="69"/>
      <c r="G28" s="82"/>
      <c r="H28" s="75"/>
      <c r="I28" s="72"/>
      <c r="J28" s="73"/>
      <c r="K28" s="70" t="s">
        <v>78</v>
      </c>
      <c r="L28" s="71"/>
      <c r="M28" s="75"/>
      <c r="N28" s="17"/>
      <c r="O28" s="75"/>
      <c r="P28" s="72"/>
      <c r="Q28" s="81"/>
    </row>
    <row r="29" spans="1:17" ht="25.5" customHeight="1">
      <c r="A29" s="64" t="s">
        <v>79</v>
      </c>
      <c r="B29" s="83" t="s">
        <v>80</v>
      </c>
      <c r="C29" s="75"/>
      <c r="D29" s="72"/>
      <c r="E29" s="84">
        <f>SUM(E24,E26,E28)</f>
        <v>0</v>
      </c>
      <c r="F29" s="85"/>
      <c r="G29" s="70" t="s">
        <v>81</v>
      </c>
      <c r="H29" s="83" t="s">
        <v>82</v>
      </c>
      <c r="I29" s="72"/>
      <c r="J29" s="86"/>
      <c r="K29" s="70" t="s">
        <v>83</v>
      </c>
      <c r="L29" s="83" t="s">
        <v>84</v>
      </c>
      <c r="M29" s="75"/>
      <c r="N29" s="75"/>
      <c r="O29" s="75"/>
      <c r="P29" s="72"/>
      <c r="Q29" s="87">
        <f>SUM(Q23)</f>
        <v>0</v>
      </c>
    </row>
    <row r="30" spans="1:17" ht="18" customHeight="1">
      <c r="A30" s="88" t="s">
        <v>85</v>
      </c>
      <c r="B30" s="89" t="s">
        <v>419</v>
      </c>
      <c r="C30" s="90"/>
      <c r="D30" s="91"/>
      <c r="E30" s="92"/>
      <c r="F30" s="93"/>
      <c r="G30" s="94" t="s">
        <v>86</v>
      </c>
      <c r="H30" s="89" t="s">
        <v>87</v>
      </c>
      <c r="I30" s="91"/>
      <c r="J30" s="95"/>
      <c r="K30" s="94" t="s">
        <v>88</v>
      </c>
      <c r="L30" s="89" t="s">
        <v>89</v>
      </c>
      <c r="M30" s="90"/>
      <c r="N30" s="34"/>
      <c r="O30" s="90"/>
      <c r="P30" s="91"/>
      <c r="Q30" s="96"/>
    </row>
    <row r="31" spans="1:17" ht="22.5" customHeight="1">
      <c r="A31" s="97" t="s">
        <v>723</v>
      </c>
      <c r="B31" s="98"/>
      <c r="C31" s="98"/>
      <c r="D31" s="98"/>
      <c r="E31" s="13"/>
      <c r="F31" s="99"/>
      <c r="G31" s="100"/>
      <c r="H31" s="13"/>
      <c r="I31" s="13"/>
      <c r="J31" s="13"/>
      <c r="K31" s="60" t="s">
        <v>90</v>
      </c>
      <c r="L31" s="43"/>
      <c r="M31" s="57" t="s">
        <v>91</v>
      </c>
      <c r="N31" s="17"/>
      <c r="O31" s="42"/>
      <c r="P31" s="42"/>
      <c r="Q31" s="45"/>
    </row>
    <row r="32" spans="1:17" ht="26.25" customHeight="1">
      <c r="A32" s="16"/>
      <c r="B32" s="17"/>
      <c r="C32" s="17"/>
      <c r="D32" s="17"/>
      <c r="E32" s="17"/>
      <c r="F32" s="101"/>
      <c r="G32" s="102"/>
      <c r="H32" s="17"/>
      <c r="I32" s="17"/>
      <c r="J32" s="17"/>
      <c r="K32" s="70" t="s">
        <v>92</v>
      </c>
      <c r="L32" s="71" t="s">
        <v>93</v>
      </c>
      <c r="M32" s="75"/>
      <c r="N32" s="75"/>
      <c r="O32" s="75"/>
      <c r="P32" s="72"/>
      <c r="Q32" s="87">
        <f>SUM(E29,Q29)</f>
        <v>0</v>
      </c>
    </row>
    <row r="33" spans="1:17" ht="31.5" customHeight="1">
      <c r="A33" s="103" t="s">
        <v>94</v>
      </c>
      <c r="B33" s="104"/>
      <c r="C33" s="104"/>
      <c r="D33" s="104"/>
      <c r="E33" s="104"/>
      <c r="F33" s="79"/>
      <c r="G33" s="105" t="s">
        <v>95</v>
      </c>
      <c r="H33" s="104"/>
      <c r="I33" s="104"/>
      <c r="J33" s="104"/>
      <c r="K33" s="70" t="s">
        <v>96</v>
      </c>
      <c r="L33" s="74" t="s">
        <v>97</v>
      </c>
      <c r="M33" s="106">
        <v>15</v>
      </c>
      <c r="N33" s="27"/>
      <c r="O33" s="614"/>
      <c r="P33" s="615"/>
      <c r="Q33" s="169"/>
    </row>
    <row r="34" spans="1:17" ht="26.25" customHeight="1" thickBot="1">
      <c r="A34" s="107" t="s">
        <v>722</v>
      </c>
      <c r="B34" s="108"/>
      <c r="C34" s="108"/>
      <c r="D34" s="108"/>
      <c r="E34" s="109"/>
      <c r="F34" s="66"/>
      <c r="G34" s="110"/>
      <c r="H34" s="109"/>
      <c r="I34" s="109"/>
      <c r="J34" s="109"/>
      <c r="K34" s="70" t="s">
        <v>98</v>
      </c>
      <c r="L34" s="74" t="s">
        <v>97</v>
      </c>
      <c r="M34" s="106">
        <v>21</v>
      </c>
      <c r="N34" s="111"/>
      <c r="O34" s="616"/>
      <c r="P34" s="617"/>
      <c r="Q34" s="77">
        <f>PRODUCT(M34*0.01*Q32)</f>
        <v>0</v>
      </c>
    </row>
    <row r="35" spans="1:17" ht="24" customHeight="1" thickBot="1">
      <c r="A35" s="16"/>
      <c r="B35" s="17"/>
      <c r="C35" s="17"/>
      <c r="D35" s="17"/>
      <c r="E35" s="17"/>
      <c r="F35" s="101"/>
      <c r="G35" s="102"/>
      <c r="H35" s="17"/>
      <c r="I35" s="17"/>
      <c r="J35" s="17"/>
      <c r="K35" s="94" t="s">
        <v>99</v>
      </c>
      <c r="L35" s="112" t="s">
        <v>695</v>
      </c>
      <c r="M35" s="90"/>
      <c r="N35" s="17"/>
      <c r="O35" s="90"/>
      <c r="P35" s="91"/>
      <c r="Q35" s="113">
        <f>SUM(Q34,Q32)</f>
        <v>0</v>
      </c>
    </row>
    <row r="36" spans="1:17" ht="23.25" customHeight="1">
      <c r="A36" s="103" t="s">
        <v>94</v>
      </c>
      <c r="B36" s="104"/>
      <c r="C36" s="104"/>
      <c r="D36" s="104"/>
      <c r="E36" s="104"/>
      <c r="F36" s="79"/>
      <c r="G36" s="105" t="s">
        <v>95</v>
      </c>
      <c r="H36" s="104"/>
      <c r="I36" s="104"/>
      <c r="J36" s="104"/>
      <c r="K36" s="60" t="s">
        <v>100</v>
      </c>
      <c r="L36" s="43"/>
      <c r="M36" s="114" t="s">
        <v>501</v>
      </c>
      <c r="N36" s="98"/>
      <c r="O36" s="115"/>
      <c r="P36" s="115"/>
      <c r="Q36" s="116"/>
    </row>
    <row r="37" spans="1:17" ht="20.25" customHeight="1">
      <c r="A37" s="107" t="s">
        <v>724</v>
      </c>
      <c r="B37" s="108"/>
      <c r="C37" s="108"/>
      <c r="D37" s="108"/>
      <c r="E37" s="109"/>
      <c r="F37" s="66"/>
      <c r="G37" s="110"/>
      <c r="H37" s="109"/>
      <c r="I37" s="109"/>
      <c r="J37" s="109"/>
      <c r="K37" s="70" t="s">
        <v>101</v>
      </c>
      <c r="L37" s="71" t="s">
        <v>501</v>
      </c>
      <c r="M37" s="75"/>
      <c r="N37" s="75"/>
      <c r="O37" s="75"/>
      <c r="P37" s="72"/>
      <c r="Q37" s="306"/>
    </row>
    <row r="38" spans="1:17" ht="21" customHeight="1">
      <c r="A38" s="16"/>
      <c r="B38" s="17"/>
      <c r="C38" s="17"/>
      <c r="D38" s="17"/>
      <c r="E38" s="17"/>
      <c r="F38" s="101"/>
      <c r="G38" s="102"/>
      <c r="H38" s="17"/>
      <c r="I38" s="17"/>
      <c r="J38" s="17"/>
      <c r="K38" s="70"/>
      <c r="L38" s="71"/>
      <c r="M38" s="75"/>
      <c r="N38" s="104"/>
      <c r="O38" s="75"/>
      <c r="P38" s="72"/>
      <c r="Q38" s="81"/>
    </row>
    <row r="39" spans="1:17" ht="46.5" customHeight="1" thickBot="1">
      <c r="A39" s="117" t="s">
        <v>94</v>
      </c>
      <c r="B39" s="118"/>
      <c r="C39" s="118"/>
      <c r="D39" s="118"/>
      <c r="E39" s="118"/>
      <c r="F39" s="119"/>
      <c r="G39" s="120" t="s">
        <v>95</v>
      </c>
      <c r="H39" s="118"/>
      <c r="I39" s="118"/>
      <c r="J39" s="118"/>
      <c r="K39" s="121">
        <v>28</v>
      </c>
      <c r="L39" s="122" t="s">
        <v>102</v>
      </c>
      <c r="M39" s="123"/>
      <c r="N39" s="118"/>
      <c r="O39" s="123"/>
      <c r="P39" s="124"/>
      <c r="Q39" s="125"/>
    </row>
  </sheetData>
  <sheetProtection/>
  <mergeCells count="10">
    <mergeCell ref="N6:O6"/>
    <mergeCell ref="N9:O9"/>
    <mergeCell ref="N10:O10"/>
    <mergeCell ref="N16:O16"/>
    <mergeCell ref="O33:P33"/>
    <mergeCell ref="O34:P34"/>
    <mergeCell ref="N11:O11"/>
    <mergeCell ref="N12:O12"/>
    <mergeCell ref="N13:O13"/>
    <mergeCell ref="N15:O15"/>
  </mergeCells>
  <printOptions/>
  <pageMargins left="0.75" right="0.75" top="1" bottom="1" header="0.4921259845" footer="0.4921259845"/>
  <pageSetup horizontalDpi="600" verticalDpi="600" orientation="portrait" paperSize="9" scale="90" r:id="rId1"/>
  <headerFooter alignWithMargins="0">
    <oddFooter>&amp;CStránka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Kolegium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 FICHTNER</dc:creator>
  <cp:keywords/>
  <dc:description/>
  <cp:lastModifiedBy>Oleg Fichtner</cp:lastModifiedBy>
  <cp:lastPrinted>2017-05-15T06:36:50Z</cp:lastPrinted>
  <dcterms:created xsi:type="dcterms:W3CDTF">2013-03-23T10:23:22Z</dcterms:created>
  <dcterms:modified xsi:type="dcterms:W3CDTF">2017-05-16T10:08:51Z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