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 tabRatio="597" activeTab="0"/>
  </bookViews>
  <sheets>
    <sheet name="1. část c. kalkulace" sheetId="2" r:id="rId1"/>
  </sheets>
  <definedNames/>
  <calcPr calcId="152511"/>
</workbook>
</file>

<file path=xl/sharedStrings.xml><?xml version="1.0" encoding="utf-8"?>
<sst xmlns="http://schemas.openxmlformats.org/spreadsheetml/2006/main" count="78" uniqueCount="67">
  <si>
    <t>Zařízení na dálkový odečet (mobilní sběrnice) ks</t>
  </si>
  <si>
    <t>Rynoltická 1</t>
  </si>
  <si>
    <t>Sadová 62</t>
  </si>
  <si>
    <t>1, 2, 3, 4, 6, 7, 8, 9</t>
  </si>
  <si>
    <t>Kubelíkova 77</t>
  </si>
  <si>
    <t>1, 4</t>
  </si>
  <si>
    <t>Komenského 87</t>
  </si>
  <si>
    <t>Uralská 109</t>
  </si>
  <si>
    <t>1, 2, 7</t>
  </si>
  <si>
    <t>Jablonecká 124</t>
  </si>
  <si>
    <t>1, 2</t>
  </si>
  <si>
    <t>Valdštejnská 259</t>
  </si>
  <si>
    <t>5, 7, stř. Naděje</t>
  </si>
  <si>
    <t>Orlí 264</t>
  </si>
  <si>
    <t>2, 3, 4, 5</t>
  </si>
  <si>
    <t>Dr. M. Horákové 339</t>
  </si>
  <si>
    <t>1, 2, 4, 5, 6</t>
  </si>
  <si>
    <t>Vrchlického 517</t>
  </si>
  <si>
    <t>3, 5, 8, 13, 14, 15</t>
  </si>
  <si>
    <t>Nad Sokolovnou 616</t>
  </si>
  <si>
    <t>1 až 32</t>
  </si>
  <si>
    <t>Česká 617</t>
  </si>
  <si>
    <t>1 až 24, příz.</t>
  </si>
  <si>
    <t>Vrchlického 785</t>
  </si>
  <si>
    <t>1, 3, 5, 6, 8, 9, 10</t>
  </si>
  <si>
    <t>Na Valech 786</t>
  </si>
  <si>
    <t>1, 2, 4, 7, 8, 9, 16, 17, 18, 20, 22</t>
  </si>
  <si>
    <t>Na Valech 787</t>
  </si>
  <si>
    <t>1, 5, 7, 8, 10, 12, 13</t>
  </si>
  <si>
    <t>Burianova 969</t>
  </si>
  <si>
    <t>1 až 54, sl. 100 až 105</t>
  </si>
  <si>
    <t>Borový Vrch 1031</t>
  </si>
  <si>
    <t>3 až 20, zdrav. péče</t>
  </si>
  <si>
    <t>Borový Vrch 1032</t>
  </si>
  <si>
    <t>1 až 18</t>
  </si>
  <si>
    <t>Burianova 1070</t>
  </si>
  <si>
    <t>1 až 58, zdr. péče</t>
  </si>
  <si>
    <t>Burianova 1071</t>
  </si>
  <si>
    <t>U Novostavby 11</t>
  </si>
  <si>
    <t>ADRESA                výměna měřidel</t>
  </si>
  <si>
    <t>Vodoměry      na studenou vodu s modulem      ks</t>
  </si>
  <si>
    <t>Vodoměry    na teplou vodu            s modulem     ks</t>
  </si>
  <si>
    <t>1, 3x zdr. stř.</t>
  </si>
  <si>
    <t>1, 6, 7, 9, 10, 11, 12, 16, 17, prádelna</t>
  </si>
  <si>
    <t>2, 4, prádelna</t>
  </si>
  <si>
    <t>3, 5, 6, 10, 11, 12, 13, 14, 15, 19, 21, 301, prádelna</t>
  </si>
  <si>
    <t>3, 4, 6, 9, 11, prádelna</t>
  </si>
  <si>
    <t>Měřič tepla (kalorimetr)  ks</t>
  </si>
  <si>
    <t>Rozdělovač topných nákladů     ks</t>
  </si>
  <si>
    <t>Číslo bytu, prostor</t>
  </si>
  <si>
    <t>1. část</t>
  </si>
  <si>
    <t>1, 3, 4, 6, 8, 9</t>
  </si>
  <si>
    <t>pošta, kadeřnictví, lékař, META</t>
  </si>
  <si>
    <t>1.část celkem</t>
  </si>
  <si>
    <t>doplnění měřičů</t>
  </si>
  <si>
    <t>vyúčtování 1x/ rok za objekt</t>
  </si>
  <si>
    <t>Cena celkem bez DPH</t>
  </si>
  <si>
    <t xml:space="preserve">modul  Kč/1ks      </t>
  </si>
  <si>
    <t xml:space="preserve">kolorimetr Kč/1ks    </t>
  </si>
  <si>
    <t xml:space="preserve">montáž kalorimetru Kč/1ks  </t>
  </si>
  <si>
    <t xml:space="preserve">rozdělovač topných nákladů  Kč/1ks  </t>
  </si>
  <si>
    <t xml:space="preserve">montáž RTN Kč/1ks         </t>
  </si>
  <si>
    <t xml:space="preserve">sběrnice Kč/ks    </t>
  </si>
  <si>
    <t>vodoměry na studenou a teplou vodu Kč/1ks</t>
  </si>
  <si>
    <t>Cena celkem s DPH 15%</t>
  </si>
  <si>
    <t xml:space="preserve">stav. práce celkem za všechny doplněné vodoměry v objektu  </t>
  </si>
  <si>
    <t xml:space="preserve">montáž vodoměru Kč/1ks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</si>
</sst>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4" borderId="2" xfId="0" applyFont="1" applyFill="1" applyBorder="1"/>
    <xf numFmtId="0" fontId="2" fillId="3" borderId="2" xfId="0" applyFont="1" applyFill="1" applyBorder="1"/>
    <xf numFmtId="0" fontId="2" fillId="4" borderId="1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4" borderId="2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4" borderId="6" xfId="0" applyFont="1" applyFill="1" applyBorder="1"/>
    <xf numFmtId="0" fontId="2" fillId="3" borderId="0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2" fillId="0" borderId="7" xfId="0" applyFont="1" applyBorder="1"/>
    <xf numFmtId="0" fontId="3" fillId="5" borderId="6" xfId="0" applyFont="1" applyFill="1" applyBorder="1"/>
    <xf numFmtId="0" fontId="2" fillId="3" borderId="6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3" xfId="0" applyFont="1" applyBorder="1"/>
    <xf numFmtId="0" fontId="2" fillId="4" borderId="13" xfId="0" applyFont="1" applyFill="1" applyBorder="1"/>
    <xf numFmtId="0" fontId="2" fillId="3" borderId="1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/>
    <xf numFmtId="0" fontId="2" fillId="2" borderId="15" xfId="0" applyFont="1" applyFill="1" applyBorder="1"/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3" borderId="17" xfId="0" applyFont="1" applyFill="1" applyBorder="1"/>
    <xf numFmtId="0" fontId="2" fillId="0" borderId="16" xfId="0" applyFont="1" applyBorder="1"/>
    <xf numFmtId="0" fontId="2" fillId="3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5" fillId="3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20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19" xfId="0" applyFont="1" applyFill="1" applyBorder="1"/>
    <xf numFmtId="0" fontId="2" fillId="4" borderId="21" xfId="0" applyFont="1" applyFill="1" applyBorder="1"/>
    <xf numFmtId="0" fontId="2" fillId="4" borderId="23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3" borderId="12" xfId="0" applyFont="1" applyFill="1" applyBorder="1"/>
    <xf numFmtId="0" fontId="2" fillId="0" borderId="24" xfId="0" applyFont="1" applyBorder="1"/>
    <xf numFmtId="0" fontId="5" fillId="0" borderId="25" xfId="0" applyFont="1" applyFill="1" applyBorder="1"/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3" borderId="25" xfId="0" applyFont="1" applyFill="1" applyBorder="1"/>
    <xf numFmtId="0" fontId="2" fillId="4" borderId="16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0" fontId="2" fillId="0" borderId="6" xfId="0" applyFont="1" applyBorder="1"/>
    <xf numFmtId="0" fontId="4" fillId="3" borderId="25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27" xfId="0" applyFont="1" applyBorder="1"/>
    <xf numFmtId="0" fontId="2" fillId="2" borderId="6" xfId="0" applyFont="1" applyFill="1" applyBorder="1"/>
    <xf numFmtId="0" fontId="4" fillId="0" borderId="25" xfId="0" applyFont="1" applyBorder="1" applyAlignment="1">
      <alignment wrapText="1"/>
    </xf>
    <xf numFmtId="0" fontId="2" fillId="0" borderId="2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 topLeftCell="A1">
      <selection activeCell="W20" sqref="W20"/>
    </sheetView>
  </sheetViews>
  <sheetFormatPr defaultColWidth="9.140625" defaultRowHeight="15"/>
  <cols>
    <col min="1" max="1" width="21.28125" style="1" customWidth="1"/>
    <col min="2" max="2" width="10.00390625" style="1" customWidth="1"/>
    <col min="3" max="3" width="9.28125" style="1" bestFit="1" customWidth="1"/>
    <col min="4" max="4" width="10.28125" style="1" customWidth="1"/>
    <col min="5" max="5" width="9.8515625" style="1" customWidth="1"/>
    <col min="6" max="6" width="9.28125" style="1" bestFit="1" customWidth="1"/>
    <col min="7" max="7" width="27.00390625" style="1" customWidth="1"/>
    <col min="8" max="8" width="3.8515625" style="1" customWidth="1"/>
    <col min="9" max="12" width="9.8515625" style="1" bestFit="1" customWidth="1"/>
    <col min="13" max="14" width="10.140625" style="1" customWidth="1"/>
    <col min="15" max="15" width="10.28125" style="1" bestFit="1" customWidth="1"/>
    <col min="16" max="17" width="9.8515625" style="1" bestFit="1" customWidth="1"/>
    <col min="18" max="18" width="9.28125" style="1" bestFit="1" customWidth="1"/>
    <col min="19" max="19" width="10.7109375" style="1" customWidth="1"/>
    <col min="20" max="20" width="11.421875" style="1" customWidth="1"/>
    <col min="21" max="16384" width="9.140625" style="1" customWidth="1"/>
  </cols>
  <sheetData>
    <row r="1" spans="1:20" ht="90.75" thickBot="1">
      <c r="A1" s="50" t="s">
        <v>39</v>
      </c>
      <c r="B1" s="51" t="s">
        <v>40</v>
      </c>
      <c r="C1" s="51" t="s">
        <v>41</v>
      </c>
      <c r="D1" s="51" t="s">
        <v>47</v>
      </c>
      <c r="E1" s="51" t="s">
        <v>48</v>
      </c>
      <c r="F1" s="51" t="s">
        <v>0</v>
      </c>
      <c r="G1" s="52" t="s">
        <v>49</v>
      </c>
      <c r="H1" s="2"/>
      <c r="I1" s="42" t="s">
        <v>63</v>
      </c>
      <c r="J1" s="43" t="s">
        <v>66</v>
      </c>
      <c r="K1" s="43" t="s">
        <v>57</v>
      </c>
      <c r="L1" s="43" t="s">
        <v>58</v>
      </c>
      <c r="M1" s="43" t="s">
        <v>59</v>
      </c>
      <c r="N1" s="43" t="s">
        <v>60</v>
      </c>
      <c r="O1" s="43" t="s">
        <v>61</v>
      </c>
      <c r="P1" s="43" t="s">
        <v>62</v>
      </c>
      <c r="Q1" s="43" t="s">
        <v>65</v>
      </c>
      <c r="R1" s="94" t="s">
        <v>55</v>
      </c>
      <c r="S1" s="96" t="s">
        <v>56</v>
      </c>
      <c r="T1" s="100" t="s">
        <v>64</v>
      </c>
    </row>
    <row r="2" spans="1:20" ht="18.75">
      <c r="A2" s="37" t="s">
        <v>50</v>
      </c>
      <c r="B2" s="30"/>
      <c r="C2" s="3"/>
      <c r="D2" s="3"/>
      <c r="E2" s="3"/>
      <c r="F2" s="3"/>
      <c r="G2" s="53"/>
      <c r="H2" s="29"/>
      <c r="I2" s="44"/>
      <c r="J2" s="3"/>
      <c r="K2" s="3"/>
      <c r="L2" s="3"/>
      <c r="M2" s="3"/>
      <c r="N2" s="3"/>
      <c r="O2" s="3"/>
      <c r="P2" s="3"/>
      <c r="Q2" s="3"/>
      <c r="R2" s="21"/>
      <c r="S2" s="25"/>
      <c r="T2" s="99"/>
    </row>
    <row r="3" spans="1:20" ht="15">
      <c r="A3" s="26" t="s">
        <v>1</v>
      </c>
      <c r="B3" s="31">
        <v>4</v>
      </c>
      <c r="C3" s="12"/>
      <c r="D3" s="12"/>
      <c r="E3" s="12"/>
      <c r="F3" s="5">
        <v>1</v>
      </c>
      <c r="G3" s="54" t="s">
        <v>42</v>
      </c>
      <c r="H3" s="2"/>
      <c r="I3" s="45">
        <v>0</v>
      </c>
      <c r="J3" s="6">
        <v>0</v>
      </c>
      <c r="K3" s="6">
        <v>0</v>
      </c>
      <c r="L3" s="7"/>
      <c r="M3" s="7"/>
      <c r="N3" s="7"/>
      <c r="O3" s="7"/>
      <c r="P3" s="4">
        <v>0</v>
      </c>
      <c r="Q3" s="7"/>
      <c r="R3" s="22">
        <v>0</v>
      </c>
      <c r="S3" s="38">
        <f>B3*(I3+J3+K3)+P3+R3</f>
        <v>0</v>
      </c>
      <c r="T3" s="97">
        <f>S3*1.15</f>
        <v>0</v>
      </c>
    </row>
    <row r="4" spans="1:20" ht="15">
      <c r="A4" s="38" t="s">
        <v>2</v>
      </c>
      <c r="B4" s="32">
        <v>9</v>
      </c>
      <c r="C4" s="18"/>
      <c r="D4" s="18"/>
      <c r="E4" s="18"/>
      <c r="F4" s="9">
        <v>1</v>
      </c>
      <c r="G4" s="55" t="s">
        <v>3</v>
      </c>
      <c r="H4" s="2"/>
      <c r="I4" s="45">
        <v>0</v>
      </c>
      <c r="J4" s="6">
        <v>0</v>
      </c>
      <c r="K4" s="6">
        <v>0</v>
      </c>
      <c r="L4" s="10"/>
      <c r="M4" s="10"/>
      <c r="N4" s="10"/>
      <c r="O4" s="10"/>
      <c r="P4" s="4">
        <v>0</v>
      </c>
      <c r="Q4" s="10"/>
      <c r="R4" s="22">
        <v>0</v>
      </c>
      <c r="S4" s="38">
        <f>B4*(I4+J4+K4)+P4+R4</f>
        <v>0</v>
      </c>
      <c r="T4" s="97">
        <f aca="true" t="shared" si="0" ref="T4:T33">S4*1.15</f>
        <v>0</v>
      </c>
    </row>
    <row r="5" spans="1:20" ht="15">
      <c r="A5" s="27" t="s">
        <v>4</v>
      </c>
      <c r="B5" s="32">
        <v>2</v>
      </c>
      <c r="C5" s="18"/>
      <c r="D5" s="18"/>
      <c r="E5" s="18"/>
      <c r="F5" s="18"/>
      <c r="G5" s="55" t="s">
        <v>5</v>
      </c>
      <c r="H5" s="2"/>
      <c r="I5" s="45">
        <v>0</v>
      </c>
      <c r="J5" s="6">
        <v>0</v>
      </c>
      <c r="K5" s="6">
        <v>0</v>
      </c>
      <c r="L5" s="10"/>
      <c r="M5" s="10"/>
      <c r="N5" s="10"/>
      <c r="O5" s="10"/>
      <c r="P5" s="10"/>
      <c r="Q5" s="10"/>
      <c r="R5" s="22">
        <v>0</v>
      </c>
      <c r="S5" s="95">
        <f>B5*(I5+J5+K5)+R5</f>
        <v>0</v>
      </c>
      <c r="T5" s="97">
        <f t="shared" si="0"/>
        <v>0</v>
      </c>
    </row>
    <row r="6" spans="1:20" ht="15">
      <c r="A6" s="27" t="s">
        <v>6</v>
      </c>
      <c r="B6" s="32">
        <v>1</v>
      </c>
      <c r="C6" s="18"/>
      <c r="D6" s="18"/>
      <c r="E6" s="18"/>
      <c r="F6" s="18"/>
      <c r="G6" s="55">
        <v>1</v>
      </c>
      <c r="H6" s="2"/>
      <c r="I6" s="45">
        <v>0</v>
      </c>
      <c r="J6" s="6">
        <v>0</v>
      </c>
      <c r="K6" s="6">
        <v>0</v>
      </c>
      <c r="L6" s="10"/>
      <c r="M6" s="10"/>
      <c r="N6" s="10"/>
      <c r="O6" s="10"/>
      <c r="P6" s="10"/>
      <c r="Q6" s="10"/>
      <c r="R6" s="22">
        <v>0</v>
      </c>
      <c r="S6" s="95">
        <f aca="true" t="shared" si="1" ref="S6:S8">B6*(I6+J6+K6)+R6</f>
        <v>0</v>
      </c>
      <c r="T6" s="97">
        <f t="shared" si="0"/>
        <v>0</v>
      </c>
    </row>
    <row r="7" spans="1:20" ht="15">
      <c r="A7" s="27" t="s">
        <v>7</v>
      </c>
      <c r="B7" s="32">
        <v>3</v>
      </c>
      <c r="C7" s="18"/>
      <c r="D7" s="18"/>
      <c r="E7" s="18"/>
      <c r="F7" s="18"/>
      <c r="G7" s="55" t="s">
        <v>8</v>
      </c>
      <c r="H7" s="2"/>
      <c r="I7" s="45">
        <v>0</v>
      </c>
      <c r="J7" s="6">
        <v>0</v>
      </c>
      <c r="K7" s="6">
        <v>0</v>
      </c>
      <c r="L7" s="10"/>
      <c r="M7" s="10"/>
      <c r="N7" s="10"/>
      <c r="O7" s="10"/>
      <c r="P7" s="10"/>
      <c r="Q7" s="10"/>
      <c r="R7" s="22">
        <v>0</v>
      </c>
      <c r="S7" s="95">
        <f t="shared" si="1"/>
        <v>0</v>
      </c>
      <c r="T7" s="97">
        <f t="shared" si="0"/>
        <v>0</v>
      </c>
    </row>
    <row r="8" spans="1:20" ht="15">
      <c r="A8" s="27" t="s">
        <v>9</v>
      </c>
      <c r="B8" s="32">
        <v>2</v>
      </c>
      <c r="C8" s="18"/>
      <c r="D8" s="18"/>
      <c r="E8" s="18"/>
      <c r="F8" s="18"/>
      <c r="G8" s="55" t="s">
        <v>10</v>
      </c>
      <c r="H8" s="2"/>
      <c r="I8" s="45">
        <v>0</v>
      </c>
      <c r="J8" s="6">
        <v>0</v>
      </c>
      <c r="K8" s="6">
        <v>0</v>
      </c>
      <c r="L8" s="10"/>
      <c r="M8" s="10"/>
      <c r="N8" s="10"/>
      <c r="O8" s="10"/>
      <c r="P8" s="10"/>
      <c r="Q8" s="10"/>
      <c r="R8" s="22">
        <v>0</v>
      </c>
      <c r="S8" s="95">
        <f t="shared" si="1"/>
        <v>0</v>
      </c>
      <c r="T8" s="97">
        <f t="shared" si="0"/>
        <v>0</v>
      </c>
    </row>
    <row r="9" spans="1:20" ht="15">
      <c r="A9" s="27" t="s">
        <v>11</v>
      </c>
      <c r="B9" s="32">
        <v>5</v>
      </c>
      <c r="C9" s="18"/>
      <c r="D9" s="18"/>
      <c r="E9" s="18"/>
      <c r="F9" s="9">
        <v>1</v>
      </c>
      <c r="G9" s="55" t="s">
        <v>12</v>
      </c>
      <c r="H9" s="2"/>
      <c r="I9" s="45">
        <v>0</v>
      </c>
      <c r="J9" s="6">
        <v>0</v>
      </c>
      <c r="K9" s="6">
        <v>0</v>
      </c>
      <c r="L9" s="10"/>
      <c r="M9" s="10"/>
      <c r="N9" s="10"/>
      <c r="O9" s="10"/>
      <c r="P9" s="11">
        <v>0</v>
      </c>
      <c r="Q9" s="10"/>
      <c r="R9" s="22">
        <v>0</v>
      </c>
      <c r="S9" s="95">
        <f>B9*(I9+J9+K9)+P9+R9</f>
        <v>0</v>
      </c>
      <c r="T9" s="97">
        <f t="shared" si="0"/>
        <v>0</v>
      </c>
    </row>
    <row r="10" spans="1:20" ht="15">
      <c r="A10" s="27" t="s">
        <v>13</v>
      </c>
      <c r="B10" s="32">
        <v>4</v>
      </c>
      <c r="C10" s="18"/>
      <c r="D10" s="18"/>
      <c r="E10" s="18"/>
      <c r="F10" s="18"/>
      <c r="G10" s="55" t="s">
        <v>14</v>
      </c>
      <c r="H10" s="2"/>
      <c r="I10" s="45">
        <v>0</v>
      </c>
      <c r="J10" s="6">
        <v>0</v>
      </c>
      <c r="K10" s="6">
        <v>0</v>
      </c>
      <c r="L10" s="10"/>
      <c r="M10" s="10"/>
      <c r="N10" s="10"/>
      <c r="O10" s="10"/>
      <c r="P10" s="10"/>
      <c r="Q10" s="10"/>
      <c r="R10" s="22">
        <v>0</v>
      </c>
      <c r="S10" s="95">
        <f>B10*(I10+J10+K10)+R10</f>
        <v>0</v>
      </c>
      <c r="T10" s="97">
        <f t="shared" si="0"/>
        <v>0</v>
      </c>
    </row>
    <row r="11" spans="1:20" ht="15">
      <c r="A11" s="27" t="s">
        <v>15</v>
      </c>
      <c r="B11" s="32">
        <v>5</v>
      </c>
      <c r="C11" s="18"/>
      <c r="D11" s="18"/>
      <c r="E11" s="18"/>
      <c r="F11" s="18"/>
      <c r="G11" s="55" t="s">
        <v>16</v>
      </c>
      <c r="H11" s="2"/>
      <c r="I11" s="45">
        <v>0</v>
      </c>
      <c r="J11" s="6">
        <v>0</v>
      </c>
      <c r="K11" s="6">
        <v>0</v>
      </c>
      <c r="L11" s="10"/>
      <c r="M11" s="10"/>
      <c r="N11" s="10"/>
      <c r="O11" s="10"/>
      <c r="P11" s="10"/>
      <c r="Q11" s="10"/>
      <c r="R11" s="22">
        <v>0</v>
      </c>
      <c r="S11" s="95">
        <f>B11*(I11+J11+K11)+R11</f>
        <v>0</v>
      </c>
      <c r="T11" s="97">
        <f t="shared" si="0"/>
        <v>0</v>
      </c>
    </row>
    <row r="12" spans="1:20" ht="15">
      <c r="A12" s="38" t="s">
        <v>17</v>
      </c>
      <c r="B12" s="32">
        <v>9</v>
      </c>
      <c r="C12" s="18"/>
      <c r="D12" s="18"/>
      <c r="E12" s="18"/>
      <c r="F12" s="9">
        <v>1</v>
      </c>
      <c r="G12" s="55" t="s">
        <v>18</v>
      </c>
      <c r="H12" s="2"/>
      <c r="I12" s="45">
        <v>0</v>
      </c>
      <c r="J12" s="6">
        <v>0</v>
      </c>
      <c r="K12" s="6">
        <v>0</v>
      </c>
      <c r="L12" s="10"/>
      <c r="M12" s="10"/>
      <c r="N12" s="10"/>
      <c r="O12" s="10"/>
      <c r="P12" s="8">
        <v>0</v>
      </c>
      <c r="Q12" s="10"/>
      <c r="R12" s="22">
        <v>0</v>
      </c>
      <c r="S12" s="95">
        <f>B12*(I12+J12+K12)+P12+R12</f>
        <v>0</v>
      </c>
      <c r="T12" s="97">
        <f t="shared" si="0"/>
        <v>0</v>
      </c>
    </row>
    <row r="13" spans="1:20" ht="15">
      <c r="A13" s="38" t="s">
        <v>19</v>
      </c>
      <c r="B13" s="32">
        <v>32</v>
      </c>
      <c r="C13" s="9">
        <v>32</v>
      </c>
      <c r="D13" s="18"/>
      <c r="E13" s="9">
        <v>106</v>
      </c>
      <c r="F13" s="9">
        <v>1</v>
      </c>
      <c r="G13" s="55" t="s">
        <v>20</v>
      </c>
      <c r="H13" s="2"/>
      <c r="I13" s="45">
        <v>0</v>
      </c>
      <c r="J13" s="6">
        <v>0</v>
      </c>
      <c r="K13" s="6">
        <v>0</v>
      </c>
      <c r="L13" s="10"/>
      <c r="M13" s="10"/>
      <c r="N13" s="8">
        <v>0</v>
      </c>
      <c r="O13" s="11">
        <v>0</v>
      </c>
      <c r="P13" s="8">
        <v>0</v>
      </c>
      <c r="Q13" s="10"/>
      <c r="R13" s="22">
        <v>0</v>
      </c>
      <c r="S13" s="95">
        <f>(B13+C13)*(I13+J13+K13)+E13*(N13+O13)+P13+R13</f>
        <v>0</v>
      </c>
      <c r="T13" s="97">
        <f t="shared" si="0"/>
        <v>0</v>
      </c>
    </row>
    <row r="14" spans="1:20" ht="15">
      <c r="A14" s="38" t="s">
        <v>21</v>
      </c>
      <c r="B14" s="32">
        <v>33</v>
      </c>
      <c r="C14" s="9">
        <v>33</v>
      </c>
      <c r="D14" s="18"/>
      <c r="E14" s="9">
        <v>106</v>
      </c>
      <c r="F14" s="9">
        <v>1</v>
      </c>
      <c r="G14" s="55" t="s">
        <v>22</v>
      </c>
      <c r="H14" s="2"/>
      <c r="I14" s="45">
        <v>0</v>
      </c>
      <c r="J14" s="6">
        <v>0</v>
      </c>
      <c r="K14" s="6">
        <v>0</v>
      </c>
      <c r="L14" s="10"/>
      <c r="M14" s="10"/>
      <c r="N14" s="8">
        <v>0</v>
      </c>
      <c r="O14" s="11">
        <v>0</v>
      </c>
      <c r="P14" s="8">
        <v>0</v>
      </c>
      <c r="Q14" s="10"/>
      <c r="R14" s="22">
        <v>0</v>
      </c>
      <c r="S14" s="95">
        <f>(B14+C14)*(I14+J14+K14)+E14*(N14+O14)+P14+R14</f>
        <v>0</v>
      </c>
      <c r="T14" s="97">
        <f t="shared" si="0"/>
        <v>0</v>
      </c>
    </row>
    <row r="15" spans="1:20" ht="15">
      <c r="A15" s="38" t="s">
        <v>23</v>
      </c>
      <c r="B15" s="32">
        <v>7</v>
      </c>
      <c r="C15" s="18"/>
      <c r="D15" s="18"/>
      <c r="E15" s="18"/>
      <c r="F15" s="9">
        <v>1</v>
      </c>
      <c r="G15" s="55" t="s">
        <v>24</v>
      </c>
      <c r="H15" s="2"/>
      <c r="I15" s="45">
        <v>0</v>
      </c>
      <c r="J15" s="6">
        <v>0</v>
      </c>
      <c r="K15" s="6">
        <v>0</v>
      </c>
      <c r="L15" s="10"/>
      <c r="M15" s="10"/>
      <c r="N15" s="10"/>
      <c r="O15" s="10"/>
      <c r="P15" s="8">
        <v>0</v>
      </c>
      <c r="Q15" s="10"/>
      <c r="R15" s="22">
        <v>0</v>
      </c>
      <c r="S15" s="95">
        <f>B15*(I15+J15+K15)+P15+R15</f>
        <v>0</v>
      </c>
      <c r="T15" s="97">
        <f t="shared" si="0"/>
        <v>0</v>
      </c>
    </row>
    <row r="16" spans="1:20" ht="15">
      <c r="A16" s="38" t="s">
        <v>25</v>
      </c>
      <c r="B16" s="32">
        <v>12</v>
      </c>
      <c r="C16" s="18"/>
      <c r="D16" s="18"/>
      <c r="E16" s="18"/>
      <c r="F16" s="9">
        <v>1</v>
      </c>
      <c r="G16" s="55" t="s">
        <v>26</v>
      </c>
      <c r="H16" s="2"/>
      <c r="I16" s="45">
        <v>0</v>
      </c>
      <c r="J16" s="6">
        <v>0</v>
      </c>
      <c r="K16" s="6">
        <v>0</v>
      </c>
      <c r="L16" s="10"/>
      <c r="M16" s="10"/>
      <c r="N16" s="10"/>
      <c r="O16" s="10"/>
      <c r="P16" s="8">
        <v>0</v>
      </c>
      <c r="Q16" s="10"/>
      <c r="R16" s="22">
        <v>0</v>
      </c>
      <c r="S16" s="95">
        <f aca="true" t="shared" si="2" ref="S16:S17">B16*(I16+J16+K16)+P16+R16</f>
        <v>0</v>
      </c>
      <c r="T16" s="97">
        <f t="shared" si="0"/>
        <v>0</v>
      </c>
    </row>
    <row r="17" spans="1:20" ht="15">
      <c r="A17" s="38" t="s">
        <v>27</v>
      </c>
      <c r="B17" s="32">
        <v>7</v>
      </c>
      <c r="C17" s="18"/>
      <c r="D17" s="18"/>
      <c r="E17" s="18"/>
      <c r="F17" s="9">
        <v>1</v>
      </c>
      <c r="G17" s="55" t="s">
        <v>28</v>
      </c>
      <c r="H17" s="2"/>
      <c r="I17" s="45">
        <v>0</v>
      </c>
      <c r="J17" s="6">
        <v>0</v>
      </c>
      <c r="K17" s="6">
        <v>0</v>
      </c>
      <c r="L17" s="10"/>
      <c r="M17" s="10"/>
      <c r="N17" s="10"/>
      <c r="O17" s="10"/>
      <c r="P17" s="8">
        <v>0</v>
      </c>
      <c r="Q17" s="10"/>
      <c r="R17" s="22">
        <v>0</v>
      </c>
      <c r="S17" s="95">
        <f t="shared" si="2"/>
        <v>0</v>
      </c>
      <c r="T17" s="97">
        <f t="shared" si="0"/>
        <v>0</v>
      </c>
    </row>
    <row r="18" spans="1:20" ht="15">
      <c r="A18" s="38" t="s">
        <v>29</v>
      </c>
      <c r="B18" s="32">
        <v>71</v>
      </c>
      <c r="C18" s="9">
        <v>63</v>
      </c>
      <c r="D18" s="18"/>
      <c r="E18" s="9">
        <v>171</v>
      </c>
      <c r="F18" s="9">
        <v>1</v>
      </c>
      <c r="G18" s="55" t="s">
        <v>30</v>
      </c>
      <c r="H18" s="2"/>
      <c r="I18" s="45">
        <v>0</v>
      </c>
      <c r="J18" s="6">
        <v>0</v>
      </c>
      <c r="K18" s="6">
        <v>0</v>
      </c>
      <c r="L18" s="10"/>
      <c r="M18" s="10"/>
      <c r="N18" s="8">
        <v>0</v>
      </c>
      <c r="O18" s="8">
        <v>0</v>
      </c>
      <c r="P18" s="8">
        <v>0</v>
      </c>
      <c r="Q18" s="10"/>
      <c r="R18" s="22">
        <v>0</v>
      </c>
      <c r="S18" s="95">
        <f>(B18+C18)*(I18+J18+K18)+E18*(N18+O18)+P18+R18</f>
        <v>0</v>
      </c>
      <c r="T18" s="97">
        <f t="shared" si="0"/>
        <v>0</v>
      </c>
    </row>
    <row r="19" spans="1:20" ht="15">
      <c r="A19" s="38" t="s">
        <v>31</v>
      </c>
      <c r="B19" s="32">
        <v>24</v>
      </c>
      <c r="C19" s="9">
        <v>24</v>
      </c>
      <c r="D19" s="18"/>
      <c r="E19" s="9">
        <v>65</v>
      </c>
      <c r="F19" s="9">
        <v>1</v>
      </c>
      <c r="G19" s="55" t="s">
        <v>32</v>
      </c>
      <c r="H19" s="2"/>
      <c r="I19" s="45">
        <v>0</v>
      </c>
      <c r="J19" s="6">
        <v>0</v>
      </c>
      <c r="K19" s="6">
        <v>0</v>
      </c>
      <c r="L19" s="10"/>
      <c r="M19" s="10"/>
      <c r="N19" s="8">
        <v>0</v>
      </c>
      <c r="O19" s="8">
        <v>0</v>
      </c>
      <c r="P19" s="8">
        <v>0</v>
      </c>
      <c r="Q19" s="10"/>
      <c r="R19" s="22">
        <v>0</v>
      </c>
      <c r="S19" s="95">
        <f aca="true" t="shared" si="3" ref="S19:S22">(B19+C19)*(I19+J19+K19)+E19*(N19+O19)+P19+R19</f>
        <v>0</v>
      </c>
      <c r="T19" s="97">
        <f t="shared" si="0"/>
        <v>0</v>
      </c>
    </row>
    <row r="20" spans="1:20" ht="15">
      <c r="A20" s="38" t="s">
        <v>33</v>
      </c>
      <c r="B20" s="32">
        <v>18</v>
      </c>
      <c r="C20" s="9">
        <v>18</v>
      </c>
      <c r="D20" s="18"/>
      <c r="E20" s="9">
        <v>48</v>
      </c>
      <c r="F20" s="9">
        <v>1</v>
      </c>
      <c r="G20" s="55" t="s">
        <v>34</v>
      </c>
      <c r="H20" s="2"/>
      <c r="I20" s="45">
        <v>0</v>
      </c>
      <c r="J20" s="6">
        <v>0</v>
      </c>
      <c r="K20" s="6">
        <v>0</v>
      </c>
      <c r="L20" s="10"/>
      <c r="M20" s="10"/>
      <c r="N20" s="8">
        <v>0</v>
      </c>
      <c r="O20" s="8">
        <v>0</v>
      </c>
      <c r="P20" s="8">
        <v>0</v>
      </c>
      <c r="Q20" s="10"/>
      <c r="R20" s="22">
        <v>0</v>
      </c>
      <c r="S20" s="95">
        <f t="shared" si="3"/>
        <v>0</v>
      </c>
      <c r="T20" s="97">
        <f t="shared" si="0"/>
        <v>0</v>
      </c>
    </row>
    <row r="21" spans="1:20" ht="15">
      <c r="A21" s="38" t="s">
        <v>35</v>
      </c>
      <c r="B21" s="32">
        <v>60</v>
      </c>
      <c r="C21" s="9">
        <v>62</v>
      </c>
      <c r="D21" s="18"/>
      <c r="E21" s="9">
        <v>153</v>
      </c>
      <c r="F21" s="9">
        <v>1</v>
      </c>
      <c r="G21" s="55" t="s">
        <v>36</v>
      </c>
      <c r="H21" s="2"/>
      <c r="I21" s="45">
        <v>0</v>
      </c>
      <c r="J21" s="6">
        <v>0</v>
      </c>
      <c r="K21" s="6">
        <v>0</v>
      </c>
      <c r="L21" s="10"/>
      <c r="M21" s="10"/>
      <c r="N21" s="8">
        <v>0</v>
      </c>
      <c r="O21" s="8">
        <v>0</v>
      </c>
      <c r="P21" s="8">
        <v>0</v>
      </c>
      <c r="Q21" s="10"/>
      <c r="R21" s="22">
        <v>0</v>
      </c>
      <c r="S21" s="95">
        <f t="shared" si="3"/>
        <v>0</v>
      </c>
      <c r="T21" s="97">
        <f t="shared" si="0"/>
        <v>0</v>
      </c>
    </row>
    <row r="22" spans="1:20" ht="15">
      <c r="A22" s="38" t="s">
        <v>37</v>
      </c>
      <c r="B22" s="32">
        <v>60</v>
      </c>
      <c r="C22" s="9">
        <v>63</v>
      </c>
      <c r="D22" s="18"/>
      <c r="E22" s="9">
        <v>153</v>
      </c>
      <c r="F22" s="9">
        <v>1</v>
      </c>
      <c r="G22" s="55" t="s">
        <v>36</v>
      </c>
      <c r="H22" s="2"/>
      <c r="I22" s="45">
        <v>0</v>
      </c>
      <c r="J22" s="6">
        <v>0</v>
      </c>
      <c r="K22" s="6">
        <v>0</v>
      </c>
      <c r="L22" s="10"/>
      <c r="M22" s="10"/>
      <c r="N22" s="8">
        <v>0</v>
      </c>
      <c r="O22" s="8"/>
      <c r="P22" s="8">
        <v>0</v>
      </c>
      <c r="Q22" s="10"/>
      <c r="R22" s="22">
        <v>0</v>
      </c>
      <c r="S22" s="95">
        <f t="shared" si="3"/>
        <v>0</v>
      </c>
      <c r="T22" s="97">
        <f t="shared" si="0"/>
        <v>0</v>
      </c>
    </row>
    <row r="23" spans="1:20" ht="15">
      <c r="A23" s="39" t="s">
        <v>54</v>
      </c>
      <c r="B23" s="33"/>
      <c r="C23" s="12"/>
      <c r="D23" s="12"/>
      <c r="E23" s="12"/>
      <c r="F23" s="12"/>
      <c r="G23" s="93"/>
      <c r="H23" s="2"/>
      <c r="I23" s="46"/>
      <c r="J23" s="7"/>
      <c r="K23" s="7"/>
      <c r="L23" s="7"/>
      <c r="M23" s="7"/>
      <c r="N23" s="7"/>
      <c r="O23" s="7"/>
      <c r="P23" s="7"/>
      <c r="Q23" s="7"/>
      <c r="R23" s="23"/>
      <c r="S23" s="28"/>
      <c r="T23" s="97">
        <f t="shared" si="0"/>
        <v>0</v>
      </c>
    </row>
    <row r="24" spans="1:20" ht="15">
      <c r="A24" s="40" t="s">
        <v>1</v>
      </c>
      <c r="B24" s="34">
        <v>4</v>
      </c>
      <c r="C24" s="19"/>
      <c r="D24" s="19"/>
      <c r="E24" s="19"/>
      <c r="F24" s="19"/>
      <c r="G24" s="56" t="s">
        <v>52</v>
      </c>
      <c r="H24" s="13"/>
      <c r="I24" s="47">
        <v>0</v>
      </c>
      <c r="J24" s="4">
        <v>0</v>
      </c>
      <c r="K24" s="4">
        <v>0</v>
      </c>
      <c r="L24" s="7"/>
      <c r="M24" s="7"/>
      <c r="N24" s="7"/>
      <c r="O24" s="7"/>
      <c r="P24" s="7"/>
      <c r="Q24" s="22">
        <v>0</v>
      </c>
      <c r="R24" s="23"/>
      <c r="S24" s="95">
        <f>B24*(I24+J24+K24)+Q24</f>
        <v>0</v>
      </c>
      <c r="T24" s="97">
        <f t="shared" si="0"/>
        <v>0</v>
      </c>
    </row>
    <row r="25" spans="1:20" ht="15">
      <c r="A25" s="41" t="s">
        <v>38</v>
      </c>
      <c r="B25" s="32">
        <v>2</v>
      </c>
      <c r="C25" s="18"/>
      <c r="D25" s="18"/>
      <c r="E25" s="18"/>
      <c r="F25" s="20"/>
      <c r="G25" s="57" t="s">
        <v>10</v>
      </c>
      <c r="H25" s="2"/>
      <c r="I25" s="47">
        <v>0</v>
      </c>
      <c r="J25" s="4">
        <v>0</v>
      </c>
      <c r="K25" s="4">
        <v>0</v>
      </c>
      <c r="L25" s="10"/>
      <c r="M25" s="7"/>
      <c r="N25" s="7"/>
      <c r="O25" s="7"/>
      <c r="P25" s="7"/>
      <c r="Q25" s="22">
        <v>0</v>
      </c>
      <c r="R25" s="24"/>
      <c r="S25" s="95">
        <f aca="true" t="shared" si="4" ref="S25:S33">B25*(I25+J25+K25)+Q25</f>
        <v>0</v>
      </c>
      <c r="T25" s="97">
        <f t="shared" si="0"/>
        <v>0</v>
      </c>
    </row>
    <row r="26" spans="1:20" ht="15">
      <c r="A26" s="27" t="s">
        <v>4</v>
      </c>
      <c r="B26" s="35">
        <v>1</v>
      </c>
      <c r="C26" s="18"/>
      <c r="D26" s="18"/>
      <c r="E26" s="18"/>
      <c r="F26" s="20"/>
      <c r="G26" s="58">
        <v>3</v>
      </c>
      <c r="H26" s="13"/>
      <c r="I26" s="47">
        <v>0</v>
      </c>
      <c r="J26" s="4">
        <v>0</v>
      </c>
      <c r="K26" s="4">
        <v>0</v>
      </c>
      <c r="L26" s="10"/>
      <c r="M26" s="7"/>
      <c r="N26" s="7"/>
      <c r="O26" s="7"/>
      <c r="P26" s="7"/>
      <c r="Q26" s="22">
        <v>0</v>
      </c>
      <c r="R26" s="24"/>
      <c r="S26" s="95">
        <f t="shared" si="4"/>
        <v>0</v>
      </c>
      <c r="T26" s="97">
        <f t="shared" si="0"/>
        <v>0</v>
      </c>
    </row>
    <row r="27" spans="1:20" ht="15">
      <c r="A27" s="41" t="s">
        <v>7</v>
      </c>
      <c r="B27" s="32">
        <v>2</v>
      </c>
      <c r="C27" s="18"/>
      <c r="D27" s="18"/>
      <c r="E27" s="18"/>
      <c r="F27" s="20"/>
      <c r="G27" s="59">
        <v>3.5</v>
      </c>
      <c r="H27" s="2"/>
      <c r="I27" s="47">
        <v>0</v>
      </c>
      <c r="J27" s="4">
        <v>0</v>
      </c>
      <c r="K27" s="4">
        <v>0</v>
      </c>
      <c r="L27" s="10"/>
      <c r="M27" s="7"/>
      <c r="N27" s="7"/>
      <c r="O27" s="7"/>
      <c r="P27" s="7"/>
      <c r="Q27" s="22">
        <v>0</v>
      </c>
      <c r="R27" s="24"/>
      <c r="S27" s="95">
        <f t="shared" si="4"/>
        <v>0</v>
      </c>
      <c r="T27" s="97">
        <f t="shared" si="0"/>
        <v>0</v>
      </c>
    </row>
    <row r="28" spans="1:20" ht="15">
      <c r="A28" s="27" t="s">
        <v>11</v>
      </c>
      <c r="B28" s="35">
        <v>10</v>
      </c>
      <c r="C28" s="18"/>
      <c r="D28" s="18"/>
      <c r="E28" s="18"/>
      <c r="F28" s="20"/>
      <c r="G28" s="60" t="s">
        <v>51</v>
      </c>
      <c r="H28" s="2"/>
      <c r="I28" s="47">
        <v>0</v>
      </c>
      <c r="J28" s="4">
        <v>0</v>
      </c>
      <c r="K28" s="4">
        <v>0</v>
      </c>
      <c r="L28" s="10"/>
      <c r="M28" s="7"/>
      <c r="N28" s="7"/>
      <c r="O28" s="7"/>
      <c r="P28" s="7"/>
      <c r="Q28" s="22">
        <v>0</v>
      </c>
      <c r="R28" s="24"/>
      <c r="S28" s="95">
        <f t="shared" si="4"/>
        <v>0</v>
      </c>
      <c r="T28" s="97">
        <f t="shared" si="0"/>
        <v>0</v>
      </c>
    </row>
    <row r="29" spans="1:20" ht="15">
      <c r="A29" s="27" t="s">
        <v>15</v>
      </c>
      <c r="B29" s="35">
        <v>1</v>
      </c>
      <c r="C29" s="18"/>
      <c r="D29" s="18"/>
      <c r="E29" s="18"/>
      <c r="F29" s="20"/>
      <c r="G29" s="58">
        <v>3</v>
      </c>
      <c r="H29" s="2"/>
      <c r="I29" s="47">
        <v>0</v>
      </c>
      <c r="J29" s="4">
        <v>0</v>
      </c>
      <c r="K29" s="4">
        <v>0</v>
      </c>
      <c r="L29" s="10"/>
      <c r="M29" s="7"/>
      <c r="N29" s="7"/>
      <c r="O29" s="7"/>
      <c r="P29" s="7"/>
      <c r="Q29" s="22">
        <v>0</v>
      </c>
      <c r="R29" s="24"/>
      <c r="S29" s="95">
        <f t="shared" si="4"/>
        <v>0</v>
      </c>
      <c r="T29" s="97">
        <f t="shared" si="0"/>
        <v>0</v>
      </c>
    </row>
    <row r="30" spans="1:20" ht="25.5">
      <c r="A30" s="38" t="s">
        <v>17</v>
      </c>
      <c r="B30" s="32">
        <v>17</v>
      </c>
      <c r="C30" s="18"/>
      <c r="D30" s="18"/>
      <c r="E30" s="18"/>
      <c r="F30" s="20"/>
      <c r="G30" s="61" t="s">
        <v>43</v>
      </c>
      <c r="H30" s="14"/>
      <c r="I30" s="47">
        <v>0</v>
      </c>
      <c r="J30" s="4">
        <v>0</v>
      </c>
      <c r="K30" s="4">
        <v>0</v>
      </c>
      <c r="L30" s="10"/>
      <c r="M30" s="7"/>
      <c r="N30" s="7"/>
      <c r="O30" s="7"/>
      <c r="P30" s="7"/>
      <c r="Q30" s="22">
        <v>0</v>
      </c>
      <c r="R30" s="24"/>
      <c r="S30" s="95">
        <f t="shared" si="4"/>
        <v>0</v>
      </c>
      <c r="T30" s="97">
        <f t="shared" si="0"/>
        <v>0</v>
      </c>
    </row>
    <row r="31" spans="1:20" ht="15">
      <c r="A31" s="41" t="s">
        <v>23</v>
      </c>
      <c r="B31" s="32">
        <v>4</v>
      </c>
      <c r="C31" s="18"/>
      <c r="D31" s="18"/>
      <c r="E31" s="18"/>
      <c r="F31" s="20"/>
      <c r="G31" s="57" t="s">
        <v>44</v>
      </c>
      <c r="H31" s="2"/>
      <c r="I31" s="47">
        <v>0</v>
      </c>
      <c r="J31" s="4">
        <v>0</v>
      </c>
      <c r="K31" s="4">
        <v>0</v>
      </c>
      <c r="L31" s="10"/>
      <c r="M31" s="7"/>
      <c r="N31" s="7"/>
      <c r="O31" s="7"/>
      <c r="P31" s="7"/>
      <c r="Q31" s="22">
        <v>0</v>
      </c>
      <c r="R31" s="24"/>
      <c r="S31" s="95">
        <f t="shared" si="4"/>
        <v>0</v>
      </c>
      <c r="T31" s="97">
        <f t="shared" si="0"/>
        <v>0</v>
      </c>
    </row>
    <row r="32" spans="1:20" ht="25.5">
      <c r="A32" s="38" t="s">
        <v>25</v>
      </c>
      <c r="B32" s="32">
        <v>18</v>
      </c>
      <c r="C32" s="18"/>
      <c r="D32" s="18"/>
      <c r="E32" s="18"/>
      <c r="F32" s="20"/>
      <c r="G32" s="61" t="s">
        <v>45</v>
      </c>
      <c r="H32" s="2"/>
      <c r="I32" s="47">
        <v>0</v>
      </c>
      <c r="J32" s="11">
        <v>0</v>
      </c>
      <c r="K32" s="11">
        <v>0</v>
      </c>
      <c r="L32" s="10"/>
      <c r="M32" s="7"/>
      <c r="N32" s="7"/>
      <c r="O32" s="7"/>
      <c r="P32" s="7"/>
      <c r="Q32" s="8">
        <v>0</v>
      </c>
      <c r="R32" s="24"/>
      <c r="S32" s="95">
        <f t="shared" si="4"/>
        <v>0</v>
      </c>
      <c r="T32" s="97">
        <f t="shared" si="0"/>
        <v>0</v>
      </c>
    </row>
    <row r="33" spans="1:20" ht="13.5" thickBot="1">
      <c r="A33" s="74" t="s">
        <v>27</v>
      </c>
      <c r="B33" s="36">
        <v>6</v>
      </c>
      <c r="C33" s="75"/>
      <c r="D33" s="75"/>
      <c r="E33" s="75"/>
      <c r="F33" s="76"/>
      <c r="G33" s="62" t="s">
        <v>46</v>
      </c>
      <c r="H33" s="2"/>
      <c r="I33" s="77">
        <v>0</v>
      </c>
      <c r="J33" s="78">
        <v>0</v>
      </c>
      <c r="K33" s="78">
        <v>0</v>
      </c>
      <c r="L33" s="79"/>
      <c r="M33" s="79"/>
      <c r="N33" s="79"/>
      <c r="O33" s="79"/>
      <c r="P33" s="79"/>
      <c r="Q33" s="63">
        <v>0</v>
      </c>
      <c r="R33" s="80"/>
      <c r="S33" s="95">
        <f t="shared" si="4"/>
        <v>0</v>
      </c>
      <c r="T33" s="98">
        <f t="shared" si="0"/>
        <v>0</v>
      </c>
    </row>
    <row r="34" spans="1:20" ht="16.5" thickBot="1">
      <c r="A34" s="85" t="s">
        <v>53</v>
      </c>
      <c r="B34" s="86">
        <f>SUM(B3:B33)</f>
        <v>433</v>
      </c>
      <c r="C34" s="87">
        <f>SUM(C13:C33)</f>
        <v>295</v>
      </c>
      <c r="D34" s="87">
        <v>0</v>
      </c>
      <c r="E34" s="87">
        <f>SUM(E13:E33)</f>
        <v>802</v>
      </c>
      <c r="F34" s="88">
        <f>SUM(F3:F33)</f>
        <v>14</v>
      </c>
      <c r="G34" s="52"/>
      <c r="H34" s="2"/>
      <c r="I34" s="81"/>
      <c r="J34" s="82"/>
      <c r="K34" s="82"/>
      <c r="L34" s="82"/>
      <c r="M34" s="83"/>
      <c r="N34" s="83"/>
      <c r="O34" s="83"/>
      <c r="P34" s="83"/>
      <c r="Q34" s="82"/>
      <c r="R34" s="84"/>
      <c r="S34" s="92">
        <f>SUM(S3:S33)</f>
        <v>0</v>
      </c>
      <c r="T34" s="101">
        <f>SUM(T3:T33)</f>
        <v>0</v>
      </c>
    </row>
    <row r="35" spans="1:19" ht="15.75">
      <c r="A35" s="67"/>
      <c r="B35" s="64"/>
      <c r="C35" s="64"/>
      <c r="D35" s="64"/>
      <c r="E35" s="64"/>
      <c r="F35" s="64"/>
      <c r="G35" s="66"/>
      <c r="H35" s="1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5">
      <c r="A36" s="89"/>
      <c r="B36" s="64"/>
      <c r="C36" s="64"/>
      <c r="D36" s="65"/>
      <c r="E36" s="65"/>
      <c r="F36" s="64"/>
      <c r="G36" s="66"/>
      <c r="H36" s="29"/>
      <c r="I36" s="29"/>
      <c r="J36" s="29"/>
      <c r="K36" s="29"/>
      <c r="L36" s="72"/>
      <c r="M36" s="72"/>
      <c r="N36" s="72"/>
      <c r="O36" s="72"/>
      <c r="P36" s="72"/>
      <c r="Q36" s="72"/>
      <c r="R36" s="29"/>
      <c r="S36" s="89"/>
    </row>
    <row r="37" spans="1:19" ht="15">
      <c r="A37" s="89"/>
      <c r="B37" s="48"/>
      <c r="C37" s="48"/>
      <c r="D37" s="48"/>
      <c r="E37" s="48"/>
      <c r="F37" s="48"/>
      <c r="G37" s="49"/>
      <c r="H37" s="15"/>
      <c r="I37" s="15"/>
      <c r="J37" s="15"/>
      <c r="K37" s="15"/>
      <c r="L37" s="72"/>
      <c r="M37" s="72"/>
      <c r="N37" s="72"/>
      <c r="O37" s="72"/>
      <c r="P37" s="72"/>
      <c r="Q37" s="72"/>
      <c r="R37" s="15"/>
      <c r="S37" s="89"/>
    </row>
    <row r="38" spans="1:19" ht="15">
      <c r="A38" s="89"/>
      <c r="B38" s="48"/>
      <c r="C38" s="48"/>
      <c r="D38" s="48"/>
      <c r="E38" s="48"/>
      <c r="F38" s="48"/>
      <c r="G38" s="49"/>
      <c r="H38" s="15"/>
      <c r="I38" s="15"/>
      <c r="J38" s="15"/>
      <c r="K38" s="15"/>
      <c r="L38" s="72"/>
      <c r="M38" s="72"/>
      <c r="N38" s="72"/>
      <c r="O38" s="72"/>
      <c r="P38" s="72"/>
      <c r="Q38" s="72"/>
      <c r="R38" s="15"/>
      <c r="S38" s="89"/>
    </row>
    <row r="39" spans="1:19" ht="15">
      <c r="A39" s="89"/>
      <c r="B39" s="48"/>
      <c r="C39" s="48"/>
      <c r="D39" s="71"/>
      <c r="E39" s="71"/>
      <c r="F39" s="71"/>
      <c r="G39" s="49"/>
      <c r="H39" s="15"/>
      <c r="I39" s="15"/>
      <c r="J39" s="15"/>
      <c r="K39" s="15"/>
      <c r="L39" s="72"/>
      <c r="M39" s="72"/>
      <c r="N39" s="72"/>
      <c r="O39" s="72"/>
      <c r="P39" s="72"/>
      <c r="Q39" s="72"/>
      <c r="R39" s="15"/>
      <c r="S39" s="89"/>
    </row>
    <row r="40" spans="1:19" ht="15">
      <c r="A40" s="89"/>
      <c r="B40" s="48"/>
      <c r="C40" s="48"/>
      <c r="D40" s="71"/>
      <c r="E40" s="71"/>
      <c r="F40" s="71"/>
      <c r="G40" s="49"/>
      <c r="H40" s="15"/>
      <c r="I40" s="15"/>
      <c r="J40" s="15"/>
      <c r="K40" s="15"/>
      <c r="L40" s="72"/>
      <c r="M40" s="72"/>
      <c r="N40" s="72"/>
      <c r="O40" s="72"/>
      <c r="P40" s="72"/>
      <c r="Q40" s="72"/>
      <c r="R40" s="15"/>
      <c r="S40" s="89"/>
    </row>
    <row r="41" spans="1:19" ht="15">
      <c r="A41" s="89"/>
      <c r="B41" s="48"/>
      <c r="C41" s="48"/>
      <c r="D41" s="71"/>
      <c r="E41" s="71"/>
      <c r="F41" s="71"/>
      <c r="G41" s="49"/>
      <c r="H41" s="15"/>
      <c r="I41" s="15"/>
      <c r="J41" s="15"/>
      <c r="K41" s="15"/>
      <c r="L41" s="72"/>
      <c r="M41" s="72"/>
      <c r="N41" s="72"/>
      <c r="O41" s="72"/>
      <c r="P41" s="72"/>
      <c r="Q41" s="72"/>
      <c r="R41" s="15"/>
      <c r="S41" s="89"/>
    </row>
    <row r="42" spans="1:19" ht="15">
      <c r="A42" s="89"/>
      <c r="B42" s="48"/>
      <c r="C42" s="48"/>
      <c r="D42" s="71"/>
      <c r="E42" s="71"/>
      <c r="F42" s="71"/>
      <c r="G42" s="49"/>
      <c r="H42" s="15"/>
      <c r="I42" s="15"/>
      <c r="J42" s="15"/>
      <c r="K42" s="15"/>
      <c r="L42" s="72"/>
      <c r="M42" s="72"/>
      <c r="N42" s="72"/>
      <c r="O42" s="72"/>
      <c r="P42" s="72"/>
      <c r="Q42" s="72"/>
      <c r="R42" s="15"/>
      <c r="S42" s="89"/>
    </row>
    <row r="43" spans="1:19" ht="15">
      <c r="A43" s="89"/>
      <c r="B43" s="48"/>
      <c r="C43" s="48"/>
      <c r="D43" s="71"/>
      <c r="E43" s="71"/>
      <c r="F43" s="71"/>
      <c r="G43" s="49"/>
      <c r="H43" s="15"/>
      <c r="I43" s="15"/>
      <c r="J43" s="15"/>
      <c r="K43" s="15"/>
      <c r="L43" s="72"/>
      <c r="M43" s="72"/>
      <c r="N43" s="72"/>
      <c r="O43" s="72"/>
      <c r="P43" s="72"/>
      <c r="Q43" s="72"/>
      <c r="R43" s="15"/>
      <c r="S43" s="89"/>
    </row>
    <row r="44" spans="1:19" ht="15">
      <c r="A44" s="89"/>
      <c r="B44" s="48"/>
      <c r="C44" s="48"/>
      <c r="D44" s="71"/>
      <c r="E44" s="71"/>
      <c r="F44" s="71"/>
      <c r="G44" s="49"/>
      <c r="H44" s="15"/>
      <c r="I44" s="15"/>
      <c r="J44" s="15"/>
      <c r="K44" s="15"/>
      <c r="L44" s="72"/>
      <c r="M44" s="72"/>
      <c r="N44" s="72"/>
      <c r="O44" s="72"/>
      <c r="P44" s="72"/>
      <c r="Q44" s="72"/>
      <c r="R44" s="15"/>
      <c r="S44" s="89"/>
    </row>
    <row r="45" spans="1:19" ht="15">
      <c r="A45" s="89"/>
      <c r="B45" s="48"/>
      <c r="C45" s="48"/>
      <c r="D45" s="71"/>
      <c r="E45" s="71"/>
      <c r="F45" s="71"/>
      <c r="G45" s="49"/>
      <c r="H45" s="15"/>
      <c r="I45" s="15"/>
      <c r="J45" s="15"/>
      <c r="K45" s="15"/>
      <c r="L45" s="72"/>
      <c r="M45" s="72"/>
      <c r="N45" s="72"/>
      <c r="O45" s="72"/>
      <c r="P45" s="73"/>
      <c r="Q45" s="72"/>
      <c r="R45" s="15"/>
      <c r="S45" s="89"/>
    </row>
    <row r="46" spans="1:19" ht="15">
      <c r="A46" s="89"/>
      <c r="B46" s="48"/>
      <c r="C46" s="48"/>
      <c r="D46" s="71"/>
      <c r="E46" s="71"/>
      <c r="F46" s="71"/>
      <c r="G46" s="49"/>
      <c r="H46" s="15"/>
      <c r="I46" s="15"/>
      <c r="J46" s="15"/>
      <c r="K46" s="15"/>
      <c r="L46" s="72"/>
      <c r="M46" s="72"/>
      <c r="N46" s="72"/>
      <c r="O46" s="72"/>
      <c r="P46" s="73"/>
      <c r="Q46" s="72"/>
      <c r="R46" s="15"/>
      <c r="S46" s="89"/>
    </row>
    <row r="47" spans="1:19" ht="15">
      <c r="A47" s="89"/>
      <c r="B47" s="48"/>
      <c r="C47" s="48"/>
      <c r="D47" s="71"/>
      <c r="E47" s="71"/>
      <c r="F47" s="71"/>
      <c r="G47" s="49"/>
      <c r="H47" s="15"/>
      <c r="I47" s="15"/>
      <c r="J47" s="15"/>
      <c r="K47" s="15"/>
      <c r="L47" s="72"/>
      <c r="M47" s="72"/>
      <c r="N47" s="72"/>
      <c r="O47" s="72"/>
      <c r="P47" s="73"/>
      <c r="Q47" s="72"/>
      <c r="R47" s="15"/>
      <c r="S47" s="89"/>
    </row>
    <row r="48" spans="1:19" ht="15">
      <c r="A48" s="89"/>
      <c r="B48" s="48"/>
      <c r="C48" s="48"/>
      <c r="D48" s="71"/>
      <c r="E48" s="71"/>
      <c r="F48" s="71"/>
      <c r="G48" s="49"/>
      <c r="H48" s="15"/>
      <c r="I48" s="15"/>
      <c r="J48" s="15"/>
      <c r="K48" s="15"/>
      <c r="L48" s="72"/>
      <c r="M48" s="72"/>
      <c r="N48" s="72"/>
      <c r="O48" s="72"/>
      <c r="P48" s="73"/>
      <c r="Q48" s="72"/>
      <c r="R48" s="15"/>
      <c r="S48" s="89"/>
    </row>
    <row r="49" spans="1:19" ht="15">
      <c r="A49" s="89"/>
      <c r="B49" s="48"/>
      <c r="C49" s="48"/>
      <c r="D49" s="71"/>
      <c r="E49" s="71"/>
      <c r="F49" s="71"/>
      <c r="G49" s="49"/>
      <c r="H49" s="15"/>
      <c r="I49" s="15"/>
      <c r="J49" s="15"/>
      <c r="K49" s="15"/>
      <c r="L49" s="72"/>
      <c r="M49" s="72"/>
      <c r="N49" s="72"/>
      <c r="O49" s="72"/>
      <c r="P49" s="73"/>
      <c r="Q49" s="72"/>
      <c r="R49" s="15"/>
      <c r="S49" s="89"/>
    </row>
    <row r="50" spans="1:19" ht="15">
      <c r="A50" s="89"/>
      <c r="B50" s="48"/>
      <c r="C50" s="48"/>
      <c r="D50" s="71"/>
      <c r="E50" s="71"/>
      <c r="F50" s="71"/>
      <c r="G50" s="49"/>
      <c r="H50" s="15"/>
      <c r="I50" s="15"/>
      <c r="J50" s="15"/>
      <c r="K50" s="15"/>
      <c r="L50" s="72"/>
      <c r="M50" s="72"/>
      <c r="N50" s="72"/>
      <c r="O50" s="72"/>
      <c r="P50" s="73"/>
      <c r="Q50" s="72"/>
      <c r="R50" s="15"/>
      <c r="S50" s="89"/>
    </row>
    <row r="51" spans="1:19" ht="15.75">
      <c r="A51" s="90"/>
      <c r="B51" s="48"/>
      <c r="C51" s="48"/>
      <c r="D51" s="71"/>
      <c r="E51" s="71"/>
      <c r="F51" s="71"/>
      <c r="G51" s="49"/>
      <c r="H51" s="15"/>
      <c r="I51" s="15"/>
      <c r="J51" s="15"/>
      <c r="K51" s="15"/>
      <c r="L51" s="29"/>
      <c r="M51" s="29"/>
      <c r="N51" s="29"/>
      <c r="O51" s="29"/>
      <c r="P51" s="15"/>
      <c r="Q51" s="15"/>
      <c r="R51" s="15"/>
      <c r="S51" s="89"/>
    </row>
    <row r="52" spans="1:19" ht="15.75">
      <c r="A52" s="91"/>
      <c r="B52" s="69"/>
      <c r="C52" s="69"/>
      <c r="D52" s="69"/>
      <c r="E52" s="69"/>
      <c r="F52" s="69"/>
      <c r="G52" s="70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89"/>
    </row>
    <row r="53" spans="1:19" ht="12.75" customHeight="1">
      <c r="A53" s="15"/>
      <c r="B53" s="48"/>
      <c r="C53" s="48"/>
      <c r="D53" s="48"/>
      <c r="E53" s="48"/>
      <c r="F53" s="48"/>
      <c r="G53" s="4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89"/>
    </row>
    <row r="54" spans="1:19" ht="15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89"/>
    </row>
    <row r="55" spans="1:19" ht="12.75" customHeight="1">
      <c r="A55" s="2"/>
      <c r="B55" s="2"/>
      <c r="C55" s="2"/>
      <c r="D55" s="2"/>
      <c r="E55" s="2"/>
      <c r="F55" s="17"/>
      <c r="G55" s="2"/>
      <c r="H55" s="2"/>
      <c r="S55" s="89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G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2020-01-24T06:56:46Z</dcterms:modified>
  <cp:category/>
  <cp:version/>
  <cp:contentType/>
  <cp:contentStatus/>
</cp:coreProperties>
</file>