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<sst xmlns="http://schemas.openxmlformats.org/spreadsheetml/2006/main" count="91" uniqueCount="62">
  <si>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Cena bez DPH</t>
  </si>
  <si>
    <t>sazba daně</t>
  </si>
  <si>
    <t>základ daně</t>
  </si>
  <si>
    <t>výše daně</t>
  </si>
  <si>
    <t>DPH  základní</t>
  </si>
  <si>
    <t>Cena s DPH</t>
  </si>
  <si>
    <t>označení</t>
  </si>
  <si>
    <t>specifikace</t>
  </si>
  <si>
    <t>množství</t>
  </si>
  <si>
    <t>cena/MJ</t>
  </si>
  <si>
    <t>REC/MJ</t>
  </si>
  <si>
    <t>cena celkem</t>
  </si>
  <si>
    <t>DPH</t>
  </si>
  <si>
    <t>cena celkem včetně DPH</t>
  </si>
  <si>
    <t>SVÍTIDLA A ELEKTRO</t>
  </si>
  <si>
    <t>E2</t>
  </si>
  <si>
    <t>Stolní lampička</t>
  </si>
  <si>
    <t>ks</t>
  </si>
  <si>
    <t>SOUČET ZA SVÍTIDLA A ELEKTRO</t>
  </si>
  <si>
    <t>NÁBYTEK ATYPICKÝ</t>
  </si>
  <si>
    <t>A1</t>
  </si>
  <si>
    <t>uzamykací skříňky (12 ks), se soklem 
skříňky označeny číslicemi</t>
  </si>
  <si>
    <t>A2</t>
  </si>
  <si>
    <t xml:space="preserve">uzamykací skříňky (12 ks), se soklem 
skříňky označeny číslicemi
</t>
  </si>
  <si>
    <t>A7</t>
  </si>
  <si>
    <t>informační pult s prosklenou vitrínou</t>
  </si>
  <si>
    <t>VIA SACRA</t>
  </si>
  <si>
    <t>SOUČET NÁBYTEK ATYPICKÝ</t>
  </si>
  <si>
    <t>NÁBYTEK TYPOVÝ</t>
  </si>
  <si>
    <t>B1</t>
  </si>
  <si>
    <t>Držák na tablet</t>
  </si>
  <si>
    <t>B2</t>
  </si>
  <si>
    <t>Tablet 32 GB, černý</t>
  </si>
  <si>
    <t>B3</t>
  </si>
  <si>
    <t>Odpadkový koš</t>
  </si>
  <si>
    <t>B4</t>
  </si>
  <si>
    <t>Taburetky</t>
  </si>
  <si>
    <t>B5</t>
  </si>
  <si>
    <t>Stoleček</t>
  </si>
  <si>
    <t>B6</t>
  </si>
  <si>
    <t>LCD Smart monitor</t>
  </si>
  <si>
    <t>B7</t>
  </si>
  <si>
    <t>Nástěnný držák TV</t>
  </si>
  <si>
    <t>B8</t>
  </si>
  <si>
    <t>Konferenční židle</t>
  </si>
  <si>
    <t>B9</t>
  </si>
  <si>
    <t>Závěsný zásobník na letáky DL</t>
  </si>
  <si>
    <t>B10</t>
  </si>
  <si>
    <t>Závěsný zásobník na letáky A5</t>
  </si>
  <si>
    <t>B11</t>
  </si>
  <si>
    <t>Závěsný zásobník na letáky A4</t>
  </si>
  <si>
    <t>Kancelářská židle</t>
  </si>
  <si>
    <t>Pracovní stůl</t>
  </si>
  <si>
    <t>Kontejner</t>
  </si>
  <si>
    <t>Věšák na oblečení</t>
  </si>
  <si>
    <t>CELKEM NÁBYTEK TYPOVÝ</t>
  </si>
  <si>
    <t>OSTATNÍ</t>
  </si>
  <si>
    <t>Doprava</t>
  </si>
  <si>
    <t>úklid, lešení, odvoz, doprava, ostatní práce, zednická přípomoc -VRN</t>
  </si>
  <si>
    <t>SOUČET OSTATNÍ</t>
  </si>
  <si>
    <t>ROZPOČET MĚSTSKÉHO INFORMAČNÍHO CENTRA V LIBERCI - VNITŘNÍ VYBAVENÍ</t>
  </si>
  <si>
    <r>
      <t xml:space="preserve">Tento záměr je realizován v rámci projektu </t>
    </r>
    <r>
      <rPr>
        <b/>
        <sz val="12"/>
        <color theme="1"/>
        <rFont val="Calibri"/>
        <family val="2"/>
        <scheme val="minor"/>
      </rPr>
      <t>EU č. 100279636 VIA SACRA – příspěvek k zachování a propagaci společného kulturního dědictví</t>
    </r>
    <r>
      <rPr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</si>
</sst>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4"/>
      <color theme="0" tint="-0.499969989061355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/>
      <top/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20" applyAlignment="1">
      <alignment horizontal="left"/>
    </xf>
    <xf numFmtId="0" fontId="2" fillId="2" borderId="1" xfId="20" applyAlignment="1">
      <alignment horizontal="left" wrapText="1"/>
    </xf>
    <xf numFmtId="0" fontId="0" fillId="0" borderId="0" xfId="0" applyAlignment="1">
      <alignment horizontal="left"/>
    </xf>
    <xf numFmtId="0" fontId="2" fillId="4" borderId="1" xfId="20" applyFill="1"/>
    <xf numFmtId="0" fontId="2" fillId="0" borderId="1" xfId="20" applyFill="1"/>
    <xf numFmtId="0" fontId="2" fillId="0" borderId="1" xfId="20" applyFill="1" applyAlignment="1">
      <alignment horizontal="right"/>
    </xf>
    <xf numFmtId="164" fontId="2" fillId="0" borderId="1" xfId="20" applyNumberFormat="1" applyFill="1" applyAlignment="1">
      <alignment horizontal="right"/>
    </xf>
    <xf numFmtId="9" fontId="2" fillId="0" borderId="1" xfId="20" applyNumberFormat="1" applyFill="1" applyAlignment="1">
      <alignment horizontal="right"/>
    </xf>
    <xf numFmtId="0" fontId="8" fillId="0" borderId="2" xfId="20" applyFont="1" applyFill="1" applyBorder="1"/>
    <xf numFmtId="0" fontId="8" fillId="0" borderId="2" xfId="20" applyFont="1" applyFill="1" applyBorder="1" applyAlignment="1">
      <alignment horizontal="right"/>
    </xf>
    <xf numFmtId="164" fontId="8" fillId="0" borderId="2" xfId="20" applyNumberFormat="1" applyFont="1" applyFill="1" applyBorder="1" applyAlignment="1">
      <alignment horizontal="right"/>
    </xf>
    <xf numFmtId="9" fontId="8" fillId="0" borderId="2" xfId="20" applyNumberFormat="1" applyFont="1" applyFill="1" applyBorder="1" applyAlignment="1">
      <alignment horizontal="right"/>
    </xf>
    <xf numFmtId="0" fontId="2" fillId="0" borderId="0" xfId="20" applyFill="1" applyBorder="1"/>
    <xf numFmtId="0" fontId="2" fillId="0" borderId="0" xfId="20" applyFill="1" applyBorder="1" applyAlignment="1">
      <alignment horizontal="right"/>
    </xf>
    <xf numFmtId="164" fontId="2" fillId="0" borderId="0" xfId="20" applyNumberFormat="1" applyFill="1" applyBorder="1" applyAlignment="1">
      <alignment horizontal="right"/>
    </xf>
    <xf numFmtId="9" fontId="2" fillId="0" borderId="0" xfId="20" applyNumberFormat="1" applyFill="1" applyBorder="1" applyAlignment="1">
      <alignment horizontal="right"/>
    </xf>
    <xf numFmtId="164" fontId="0" fillId="0" borderId="0" xfId="0" applyNumberFormat="1"/>
    <xf numFmtId="0" fontId="2" fillId="4" borderId="1" xfId="20" applyFill="1" applyAlignment="1">
      <alignment wrapText="1"/>
    </xf>
    <xf numFmtId="0" fontId="2" fillId="0" borderId="1" xfId="20" applyFill="1" applyAlignment="1">
      <alignment wrapText="1"/>
    </xf>
    <xf numFmtId="1" fontId="2" fillId="0" borderId="1" xfId="20" applyNumberFormat="1" applyFill="1" applyAlignment="1">
      <alignment horizontal="right"/>
    </xf>
    <xf numFmtId="0" fontId="2" fillId="5" borderId="1" xfId="20" applyFill="1" applyAlignment="1">
      <alignment wrapText="1"/>
    </xf>
    <xf numFmtId="0" fontId="2" fillId="5" borderId="1" xfId="20" applyFill="1" applyAlignment="1">
      <alignment horizontal="right"/>
    </xf>
    <xf numFmtId="1" fontId="2" fillId="5" borderId="1" xfId="20" applyNumberFormat="1" applyFill="1" applyAlignment="1">
      <alignment horizontal="right"/>
    </xf>
    <xf numFmtId="164" fontId="2" fillId="5" borderId="1" xfId="20" applyNumberFormat="1" applyFill="1" applyAlignment="1">
      <alignment horizontal="right"/>
    </xf>
    <xf numFmtId="9" fontId="2" fillId="5" borderId="1" xfId="20" applyNumberFormat="1" applyFill="1" applyAlignment="1">
      <alignment horizontal="right"/>
    </xf>
    <xf numFmtId="0" fontId="3" fillId="5" borderId="0" xfId="0" applyFont="1" applyFill="1"/>
    <xf numFmtId="0" fontId="2" fillId="0" borderId="0" xfId="20" applyFill="1" applyBorder="1" applyAlignment="1">
      <alignment wrapText="1"/>
    </xf>
    <xf numFmtId="0" fontId="8" fillId="0" borderId="2" xfId="20" applyFont="1" applyFill="1" applyBorder="1" applyAlignment="1">
      <alignment wrapText="1"/>
    </xf>
    <xf numFmtId="1" fontId="8" fillId="0" borderId="2" xfId="20" applyNumberFormat="1" applyFont="1" applyFill="1" applyBorder="1" applyAlignment="1">
      <alignment horizontal="right"/>
    </xf>
    <xf numFmtId="1" fontId="2" fillId="0" borderId="0" xfId="20" applyNumberFormat="1" applyFill="1" applyBorder="1" applyAlignment="1">
      <alignment horizontal="right"/>
    </xf>
    <xf numFmtId="0" fontId="2" fillId="4" borderId="3" xfId="20" applyFill="1" applyBorder="1" applyAlignment="1">
      <alignment wrapText="1"/>
    </xf>
    <xf numFmtId="0" fontId="2" fillId="0" borderId="3" xfId="20" applyFill="1" applyBorder="1" applyAlignment="1">
      <alignment wrapText="1"/>
    </xf>
    <xf numFmtId="0" fontId="2" fillId="0" borderId="3" xfId="20" applyFill="1" applyBorder="1" applyAlignment="1">
      <alignment horizontal="right"/>
    </xf>
    <xf numFmtId="164" fontId="2" fillId="0" borderId="3" xfId="20" applyNumberFormat="1" applyFill="1" applyBorder="1" applyAlignment="1">
      <alignment horizontal="right"/>
    </xf>
    <xf numFmtId="9" fontId="2" fillId="0" borderId="3" xfId="20" applyNumberFormat="1" applyFill="1" applyBorder="1" applyAlignment="1">
      <alignment horizontal="right"/>
    </xf>
    <xf numFmtId="0" fontId="8" fillId="0" borderId="1" xfId="20" applyFont="1" applyFill="1"/>
    <xf numFmtId="0" fontId="8" fillId="0" borderId="1" xfId="20" applyFont="1" applyFill="1" applyAlignment="1">
      <alignment horizontal="right"/>
    </xf>
    <xf numFmtId="164" fontId="8" fillId="0" borderId="1" xfId="20" applyNumberFormat="1" applyFont="1" applyFill="1" applyAlignment="1">
      <alignment horizontal="right"/>
    </xf>
    <xf numFmtId="9" fontId="8" fillId="0" borderId="1" xfId="20" applyNumberFormat="1" applyFont="1" applyFill="1" applyAlignment="1">
      <alignment horizontal="right"/>
    </xf>
    <xf numFmtId="0" fontId="2" fillId="4" borderId="3" xfId="20" applyFill="1" applyBorder="1"/>
    <xf numFmtId="0" fontId="10" fillId="0" borderId="2" xfId="0" applyFont="1" applyBorder="1"/>
    <xf numFmtId="0" fontId="9" fillId="0" borderId="2" xfId="0" applyFont="1" applyBorder="1"/>
    <xf numFmtId="164" fontId="9" fillId="0" borderId="2" xfId="0" applyNumberFormat="1" applyFont="1" applyBorder="1"/>
    <xf numFmtId="0" fontId="4" fillId="4" borderId="0" xfId="0" applyFont="1" applyFill="1" applyAlignment="1">
      <alignment horizontal="center"/>
    </xf>
    <xf numFmtId="0" fontId="2" fillId="2" borderId="1" xfId="20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1"/>
  <sheetViews>
    <sheetView tabSelected="1" workbookViewId="0" topLeftCell="A1">
      <selection activeCell="C6" sqref="C6"/>
    </sheetView>
  </sheetViews>
  <sheetFormatPr defaultColWidth="9.140625" defaultRowHeight="15"/>
  <cols>
    <col min="1" max="1" width="13.57421875" style="0" customWidth="1"/>
    <col min="2" max="2" width="25.57421875" style="0" customWidth="1"/>
    <col min="3" max="3" width="17.421875" style="0" customWidth="1"/>
    <col min="4" max="4" width="15.00390625" style="0" customWidth="1"/>
    <col min="5" max="5" width="16.7109375" style="0" customWidth="1"/>
    <col min="6" max="6" width="17.7109375" style="0" customWidth="1"/>
    <col min="7" max="7" width="16.140625" style="0" customWidth="1"/>
    <col min="8" max="8" width="13.8515625" style="0" customWidth="1"/>
    <col min="9" max="9" width="20.140625" style="0" customWidth="1"/>
    <col min="10" max="10" width="10.421875" style="0" bestFit="1" customWidth="1"/>
  </cols>
  <sheetData>
    <row r="2" spans="1:13" ht="23.4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ht="15.6">
      <c r="C4" s="62" t="s">
        <v>61</v>
      </c>
    </row>
    <row r="7" spans="1:9" ht="18">
      <c r="A7" s="1"/>
      <c r="B7" s="2" t="s">
        <v>0</v>
      </c>
      <c r="C7" s="1"/>
      <c r="D7" s="1"/>
      <c r="E7" s="1"/>
      <c r="F7" s="1"/>
      <c r="G7" s="1"/>
      <c r="H7" s="1"/>
      <c r="I7" s="3">
        <f>(SUM(G17,G25,G46,G51))</f>
        <v>0</v>
      </c>
    </row>
    <row r="8" spans="1:9" ht="15">
      <c r="A8" s="1"/>
      <c r="B8" s="4"/>
      <c r="C8" s="5" t="s">
        <v>1</v>
      </c>
      <c r="D8" s="5"/>
      <c r="E8" s="5" t="s">
        <v>2</v>
      </c>
      <c r="F8" s="5"/>
      <c r="G8" s="5"/>
      <c r="H8" s="5"/>
      <c r="I8" s="6" t="s">
        <v>3</v>
      </c>
    </row>
    <row r="9" spans="1:9" ht="15">
      <c r="A9" s="1"/>
      <c r="B9" s="4" t="s">
        <v>4</v>
      </c>
      <c r="C9" s="7">
        <v>0.21</v>
      </c>
      <c r="D9" s="5"/>
      <c r="E9" s="6">
        <f>(SUM(G17,G25,G46,G51))</f>
        <v>0</v>
      </c>
      <c r="F9" s="5"/>
      <c r="G9" s="5"/>
      <c r="H9" s="5"/>
      <c r="I9" s="6">
        <f>(SUM(G17,G25,G46,G51))/100*21</f>
        <v>0</v>
      </c>
    </row>
    <row r="10" spans="1:9" ht="18">
      <c r="A10" s="1"/>
      <c r="B10" s="8"/>
      <c r="C10" s="5"/>
      <c r="D10" s="5"/>
      <c r="E10" s="5"/>
      <c r="F10" s="5"/>
      <c r="G10" s="5"/>
      <c r="H10" s="5"/>
      <c r="I10" s="9"/>
    </row>
    <row r="11" spans="1:9" ht="18">
      <c r="A11" s="1"/>
      <c r="B11" s="10" t="s">
        <v>5</v>
      </c>
      <c r="C11" s="11"/>
      <c r="D11" s="11"/>
      <c r="E11" s="11"/>
      <c r="F11" s="11"/>
      <c r="G11" s="11"/>
      <c r="H11" s="11"/>
      <c r="I11" s="12">
        <f>(SUM(G17,G25,G46,G51))*1.21</f>
        <v>0</v>
      </c>
    </row>
    <row r="12" spans="1:9" ht="15">
      <c r="A12" s="1"/>
      <c r="B12" s="1"/>
      <c r="C12" s="1"/>
      <c r="D12" s="1"/>
      <c r="E12" s="1"/>
      <c r="F12" s="1"/>
      <c r="G12" s="1"/>
      <c r="H12" s="1"/>
      <c r="I12" s="13"/>
    </row>
    <row r="13" spans="1:12" ht="28.8">
      <c r="A13" s="14" t="s">
        <v>6</v>
      </c>
      <c r="B13" s="14" t="s">
        <v>7</v>
      </c>
      <c r="C13" s="58" t="s">
        <v>8</v>
      </c>
      <c r="D13" s="58"/>
      <c r="E13" s="14" t="s">
        <v>9</v>
      </c>
      <c r="F13" s="14" t="s">
        <v>10</v>
      </c>
      <c r="G13" s="14" t="s">
        <v>11</v>
      </c>
      <c r="H13" s="14" t="s">
        <v>12</v>
      </c>
      <c r="I13" s="15" t="s">
        <v>13</v>
      </c>
      <c r="J13" s="16"/>
      <c r="K13" s="16"/>
      <c r="L13" s="16"/>
    </row>
    <row r="15" spans="1:2" ht="15">
      <c r="A15" s="59" t="s">
        <v>14</v>
      </c>
      <c r="B15" s="59"/>
    </row>
    <row r="16" spans="1:9" ht="15">
      <c r="A16" s="17" t="s">
        <v>15</v>
      </c>
      <c r="B16" s="18" t="s">
        <v>16</v>
      </c>
      <c r="C16" s="19">
        <v>3</v>
      </c>
      <c r="D16" s="19" t="s">
        <v>17</v>
      </c>
      <c r="E16" s="19"/>
      <c r="F16" s="19"/>
      <c r="G16" s="20">
        <f>E16*C16</f>
        <v>0</v>
      </c>
      <c r="H16" s="21">
        <v>0.21</v>
      </c>
      <c r="I16" s="20">
        <f>E16*1.21*C16</f>
        <v>0</v>
      </c>
    </row>
    <row r="17" spans="1:9" ht="15.6">
      <c r="A17" s="22"/>
      <c r="B17" s="22" t="s">
        <v>18</v>
      </c>
      <c r="C17" s="23"/>
      <c r="D17" s="23"/>
      <c r="E17" s="23"/>
      <c r="F17" s="23"/>
      <c r="G17" s="24">
        <f>SUM(G16:G16)</f>
        <v>0</v>
      </c>
      <c r="H17" s="25"/>
      <c r="I17" s="24">
        <f>SUM(I16:I16)</f>
        <v>0</v>
      </c>
    </row>
    <row r="18" spans="1:9" ht="15">
      <c r="A18" s="26"/>
      <c r="B18" s="26"/>
      <c r="C18" s="27"/>
      <c r="D18" s="27"/>
      <c r="E18" s="27"/>
      <c r="F18" s="27"/>
      <c r="G18" s="28"/>
      <c r="H18" s="29"/>
      <c r="I18" s="28"/>
    </row>
    <row r="20" spans="1:2" ht="15">
      <c r="A20" s="60" t="s">
        <v>19</v>
      </c>
      <c r="B20" s="60"/>
    </row>
    <row r="21" spans="1:9" ht="43.2">
      <c r="A21" s="31" t="s">
        <v>20</v>
      </c>
      <c r="B21" s="32" t="s">
        <v>21</v>
      </c>
      <c r="C21" s="19">
        <v>1</v>
      </c>
      <c r="D21" s="19" t="s">
        <v>17</v>
      </c>
      <c r="E21" s="33"/>
      <c r="F21" s="19"/>
      <c r="G21" s="20">
        <f aca="true" t="shared" si="0" ref="G21:G23">E21*C21</f>
        <v>0</v>
      </c>
      <c r="H21" s="21">
        <v>0.21</v>
      </c>
      <c r="I21" s="20">
        <f aca="true" t="shared" si="1" ref="I21:I23">E21*1.21*C21</f>
        <v>0</v>
      </c>
    </row>
    <row r="22" spans="1:9" ht="57.6">
      <c r="A22" s="31" t="s">
        <v>22</v>
      </c>
      <c r="B22" s="32" t="s">
        <v>23</v>
      </c>
      <c r="C22" s="19">
        <v>1</v>
      </c>
      <c r="D22" s="19" t="s">
        <v>17</v>
      </c>
      <c r="E22" s="33"/>
      <c r="F22" s="19"/>
      <c r="G22" s="20">
        <f t="shared" si="0"/>
        <v>0</v>
      </c>
      <c r="H22" s="21">
        <v>0.21</v>
      </c>
      <c r="I22" s="20">
        <f t="shared" si="1"/>
        <v>0</v>
      </c>
    </row>
    <row r="23" spans="1:11" ht="28.8">
      <c r="A23" s="31" t="s">
        <v>24</v>
      </c>
      <c r="B23" s="34" t="s">
        <v>25</v>
      </c>
      <c r="C23" s="35">
        <v>1</v>
      </c>
      <c r="D23" s="35" t="s">
        <v>17</v>
      </c>
      <c r="E23" s="36"/>
      <c r="F23" s="35"/>
      <c r="G23" s="37">
        <f t="shared" si="0"/>
        <v>0</v>
      </c>
      <c r="H23" s="38">
        <v>0.21</v>
      </c>
      <c r="I23" s="37">
        <f t="shared" si="1"/>
        <v>0</v>
      </c>
      <c r="J23" s="39" t="s">
        <v>26</v>
      </c>
      <c r="K23" s="30"/>
    </row>
    <row r="24" spans="1:9" ht="15">
      <c r="A24" s="26"/>
      <c r="B24" s="40"/>
      <c r="C24" s="27"/>
      <c r="D24" s="27"/>
      <c r="E24" s="27"/>
      <c r="F24" s="27"/>
      <c r="G24" s="28"/>
      <c r="H24" s="29"/>
      <c r="I24" s="28"/>
    </row>
    <row r="25" spans="1:11" ht="31.2">
      <c r="A25" s="41"/>
      <c r="B25" s="41" t="s">
        <v>27</v>
      </c>
      <c r="C25" s="23"/>
      <c r="D25" s="23"/>
      <c r="E25" s="42"/>
      <c r="F25" s="23"/>
      <c r="G25" s="24">
        <f>SUM(G21:G23)</f>
        <v>0</v>
      </c>
      <c r="H25" s="25"/>
      <c r="I25" s="24">
        <f>SUM(I21:I23)</f>
        <v>0</v>
      </c>
      <c r="K25" s="30"/>
    </row>
    <row r="26" spans="1:11" ht="15">
      <c r="A26" s="40"/>
      <c r="B26" s="40"/>
      <c r="C26" s="27"/>
      <c r="D26" s="27"/>
      <c r="E26" s="43"/>
      <c r="F26" s="27"/>
      <c r="G26" s="28"/>
      <c r="H26" s="29"/>
      <c r="I26" s="28"/>
      <c r="K26" s="30"/>
    </row>
    <row r="28" spans="1:2" ht="15">
      <c r="A28" s="61" t="s">
        <v>28</v>
      </c>
      <c r="B28" s="61"/>
    </row>
    <row r="29" spans="1:9" ht="15">
      <c r="A29" s="31" t="s">
        <v>29</v>
      </c>
      <c r="B29" s="32" t="s">
        <v>30</v>
      </c>
      <c r="C29" s="19">
        <v>2</v>
      </c>
      <c r="D29" s="19" t="s">
        <v>17</v>
      </c>
      <c r="E29" s="19"/>
      <c r="F29" s="19"/>
      <c r="G29" s="20">
        <f aca="true" t="shared" si="2" ref="G29:G45">E29*C29</f>
        <v>0</v>
      </c>
      <c r="H29" s="21">
        <v>0.21</v>
      </c>
      <c r="I29" s="20">
        <f aca="true" t="shared" si="3" ref="I29:I45">E29*1.21*C29</f>
        <v>0</v>
      </c>
    </row>
    <row r="30" spans="1:9" ht="15">
      <c r="A30" s="31" t="s">
        <v>31</v>
      </c>
      <c r="B30" s="32" t="s">
        <v>32</v>
      </c>
      <c r="C30" s="19">
        <v>2</v>
      </c>
      <c r="D30" s="19" t="s">
        <v>17</v>
      </c>
      <c r="E30" s="19"/>
      <c r="F30" s="19"/>
      <c r="G30" s="20">
        <f t="shared" si="2"/>
        <v>0</v>
      </c>
      <c r="H30" s="21">
        <v>0.21</v>
      </c>
      <c r="I30" s="20">
        <f t="shared" si="3"/>
        <v>0</v>
      </c>
    </row>
    <row r="31" spans="1:9" ht="15">
      <c r="A31" s="31" t="s">
        <v>33</v>
      </c>
      <c r="B31" s="32" t="s">
        <v>34</v>
      </c>
      <c r="C31" s="19">
        <v>1</v>
      </c>
      <c r="D31" s="19" t="s">
        <v>17</v>
      </c>
      <c r="E31" s="19"/>
      <c r="F31" s="19"/>
      <c r="G31" s="20">
        <f t="shared" si="2"/>
        <v>0</v>
      </c>
      <c r="H31" s="21">
        <v>0.21</v>
      </c>
      <c r="I31" s="20">
        <f t="shared" si="3"/>
        <v>0</v>
      </c>
    </row>
    <row r="32" spans="1:9" ht="15">
      <c r="A32" s="31" t="s">
        <v>35</v>
      </c>
      <c r="B32" s="32" t="s">
        <v>36</v>
      </c>
      <c r="C32" s="19">
        <v>3</v>
      </c>
      <c r="D32" s="19" t="s">
        <v>17</v>
      </c>
      <c r="E32" s="19"/>
      <c r="F32" s="19"/>
      <c r="G32" s="20">
        <f t="shared" si="2"/>
        <v>0</v>
      </c>
      <c r="H32" s="21">
        <v>0.21</v>
      </c>
      <c r="I32" s="20">
        <f t="shared" si="3"/>
        <v>0</v>
      </c>
    </row>
    <row r="33" spans="1:9" ht="15">
      <c r="A33" s="31" t="s">
        <v>37</v>
      </c>
      <c r="B33" s="32" t="s">
        <v>38</v>
      </c>
      <c r="C33" s="19">
        <v>1</v>
      </c>
      <c r="D33" s="19" t="s">
        <v>17</v>
      </c>
      <c r="E33" s="19"/>
      <c r="F33" s="19"/>
      <c r="G33" s="20">
        <f t="shared" si="2"/>
        <v>0</v>
      </c>
      <c r="H33" s="21">
        <v>0.21</v>
      </c>
      <c r="I33" s="20">
        <f t="shared" si="3"/>
        <v>0</v>
      </c>
    </row>
    <row r="34" spans="1:11" ht="15">
      <c r="A34" s="31" t="s">
        <v>39</v>
      </c>
      <c r="B34" s="32" t="s">
        <v>40</v>
      </c>
      <c r="C34" s="19">
        <v>2</v>
      </c>
      <c r="D34" s="19" t="s">
        <v>17</v>
      </c>
      <c r="E34" s="19"/>
      <c r="F34" s="19"/>
      <c r="G34" s="20">
        <f t="shared" si="2"/>
        <v>0</v>
      </c>
      <c r="H34" s="21">
        <v>0.21</v>
      </c>
      <c r="I34" s="20">
        <f t="shared" si="3"/>
        <v>0</v>
      </c>
      <c r="K34" s="30"/>
    </row>
    <row r="35" spans="1:11" ht="15">
      <c r="A35" s="31" t="s">
        <v>41</v>
      </c>
      <c r="B35" s="32" t="s">
        <v>42</v>
      </c>
      <c r="C35" s="19">
        <v>2</v>
      </c>
      <c r="D35" s="19" t="s">
        <v>17</v>
      </c>
      <c r="E35" s="19"/>
      <c r="F35" s="19"/>
      <c r="G35" s="20">
        <f t="shared" si="2"/>
        <v>0</v>
      </c>
      <c r="H35" s="21">
        <v>0.21</v>
      </c>
      <c r="I35" s="20">
        <f t="shared" si="3"/>
        <v>0</v>
      </c>
      <c r="K35" s="30"/>
    </row>
    <row r="36" spans="1:11" ht="15">
      <c r="A36" s="31" t="s">
        <v>43</v>
      </c>
      <c r="B36" s="32" t="s">
        <v>44</v>
      </c>
      <c r="C36" s="19">
        <v>3</v>
      </c>
      <c r="D36" s="19" t="s">
        <v>17</v>
      </c>
      <c r="E36" s="19"/>
      <c r="F36" s="19"/>
      <c r="G36" s="20">
        <f t="shared" si="2"/>
        <v>0</v>
      </c>
      <c r="H36" s="21">
        <v>0.21</v>
      </c>
      <c r="I36" s="20">
        <f t="shared" si="3"/>
        <v>0</v>
      </c>
      <c r="K36" s="30"/>
    </row>
    <row r="37" spans="1:11" ht="28.8">
      <c r="A37" s="31" t="s">
        <v>45</v>
      </c>
      <c r="B37" s="32" t="s">
        <v>46</v>
      </c>
      <c r="C37" s="19">
        <v>54</v>
      </c>
      <c r="D37" s="19" t="s">
        <v>17</v>
      </c>
      <c r="E37" s="19"/>
      <c r="F37" s="19"/>
      <c r="G37" s="20">
        <f t="shared" si="2"/>
        <v>0</v>
      </c>
      <c r="H37" s="21">
        <v>0.21</v>
      </c>
      <c r="I37" s="20">
        <f t="shared" si="3"/>
        <v>0</v>
      </c>
      <c r="K37" s="30"/>
    </row>
    <row r="38" spans="1:11" ht="28.8">
      <c r="A38" s="31" t="s">
        <v>47</v>
      </c>
      <c r="B38" s="32" t="s">
        <v>48</v>
      </c>
      <c r="C38" s="19">
        <v>15</v>
      </c>
      <c r="D38" s="19" t="s">
        <v>17</v>
      </c>
      <c r="E38" s="19"/>
      <c r="F38" s="19"/>
      <c r="G38" s="20">
        <f t="shared" si="2"/>
        <v>0</v>
      </c>
      <c r="H38" s="21">
        <v>0.21</v>
      </c>
      <c r="I38" s="20">
        <f t="shared" si="3"/>
        <v>0</v>
      </c>
      <c r="K38" s="30"/>
    </row>
    <row r="39" spans="1:11" ht="28.8">
      <c r="A39" s="44" t="s">
        <v>49</v>
      </c>
      <c r="B39" s="45" t="s">
        <v>50</v>
      </c>
      <c r="C39" s="46">
        <v>12</v>
      </c>
      <c r="D39" s="46" t="s">
        <v>17</v>
      </c>
      <c r="E39" s="46"/>
      <c r="F39" s="46"/>
      <c r="G39" s="47">
        <f t="shared" si="2"/>
        <v>0</v>
      </c>
      <c r="H39" s="48">
        <v>0.21</v>
      </c>
      <c r="I39" s="47">
        <f t="shared" si="3"/>
        <v>0</v>
      </c>
      <c r="K39" s="30"/>
    </row>
    <row r="40" spans="1:9" ht="15">
      <c r="A40" s="17" t="s">
        <v>29</v>
      </c>
      <c r="B40" s="18" t="s">
        <v>51</v>
      </c>
      <c r="C40" s="19">
        <v>3</v>
      </c>
      <c r="D40" s="19" t="s">
        <v>17</v>
      </c>
      <c r="E40" s="19"/>
      <c r="F40" s="19"/>
      <c r="G40" s="20">
        <f t="shared" si="2"/>
        <v>0</v>
      </c>
      <c r="H40" s="21">
        <v>0.21</v>
      </c>
      <c r="I40" s="20">
        <f t="shared" si="3"/>
        <v>0</v>
      </c>
    </row>
    <row r="41" spans="1:9" ht="15">
      <c r="A41" s="17" t="s">
        <v>31</v>
      </c>
      <c r="B41" s="18" t="s">
        <v>52</v>
      </c>
      <c r="C41" s="19">
        <v>3</v>
      </c>
      <c r="D41" s="19" t="s">
        <v>17</v>
      </c>
      <c r="E41" s="19"/>
      <c r="F41" s="19"/>
      <c r="G41" s="20">
        <f t="shared" si="2"/>
        <v>0</v>
      </c>
      <c r="H41" s="21">
        <v>0.21</v>
      </c>
      <c r="I41" s="20">
        <f t="shared" si="3"/>
        <v>0</v>
      </c>
    </row>
    <row r="42" spans="1:9" ht="15">
      <c r="A42" s="17" t="s">
        <v>33</v>
      </c>
      <c r="B42" s="18" t="s">
        <v>53</v>
      </c>
      <c r="C42" s="19">
        <v>3</v>
      </c>
      <c r="D42" s="19" t="s">
        <v>17</v>
      </c>
      <c r="E42" s="19"/>
      <c r="F42" s="19"/>
      <c r="G42" s="20">
        <f t="shared" si="2"/>
        <v>0</v>
      </c>
      <c r="H42" s="21">
        <v>0.21</v>
      </c>
      <c r="I42" s="20">
        <f t="shared" si="3"/>
        <v>0</v>
      </c>
    </row>
    <row r="43" spans="1:9" ht="15">
      <c r="A43" s="17" t="s">
        <v>35</v>
      </c>
      <c r="B43" s="18" t="s">
        <v>34</v>
      </c>
      <c r="C43" s="19">
        <v>3</v>
      </c>
      <c r="D43" s="19" t="s">
        <v>17</v>
      </c>
      <c r="E43" s="19"/>
      <c r="F43" s="19"/>
      <c r="G43" s="20">
        <f t="shared" si="2"/>
        <v>0</v>
      </c>
      <c r="H43" s="21">
        <v>0.21</v>
      </c>
      <c r="I43" s="20">
        <f t="shared" si="3"/>
        <v>0</v>
      </c>
    </row>
    <row r="44" spans="1:9" ht="15">
      <c r="A44" s="17" t="s">
        <v>37</v>
      </c>
      <c r="B44" s="18" t="s">
        <v>54</v>
      </c>
      <c r="C44" s="19">
        <v>8</v>
      </c>
      <c r="D44" s="19" t="s">
        <v>17</v>
      </c>
      <c r="E44" s="19"/>
      <c r="F44" s="19"/>
      <c r="G44" s="20">
        <f t="shared" si="2"/>
        <v>0</v>
      </c>
      <c r="H44" s="21">
        <v>0.21</v>
      </c>
      <c r="I44" s="20">
        <f t="shared" si="3"/>
        <v>0</v>
      </c>
    </row>
    <row r="45" spans="1:9" ht="15">
      <c r="A45" s="17" t="s">
        <v>41</v>
      </c>
      <c r="B45" s="18" t="s">
        <v>44</v>
      </c>
      <c r="C45" s="19">
        <v>2</v>
      </c>
      <c r="D45" s="19" t="s">
        <v>17</v>
      </c>
      <c r="E45" s="19"/>
      <c r="F45" s="19"/>
      <c r="G45" s="20">
        <f t="shared" si="2"/>
        <v>0</v>
      </c>
      <c r="H45" s="21">
        <v>0.21</v>
      </c>
      <c r="I45" s="20">
        <f t="shared" si="3"/>
        <v>0</v>
      </c>
    </row>
    <row r="46" spans="1:9" ht="15.6">
      <c r="A46" s="49"/>
      <c r="B46" s="49" t="s">
        <v>55</v>
      </c>
      <c r="C46" s="50"/>
      <c r="D46" s="50"/>
      <c r="E46" s="50"/>
      <c r="F46" s="50"/>
      <c r="G46" s="51">
        <f>SUM(G29:G45)</f>
        <v>0</v>
      </c>
      <c r="H46" s="52"/>
      <c r="I46" s="51">
        <f>SUM(I29:I45)</f>
        <v>0</v>
      </c>
    </row>
    <row r="48" ht="15">
      <c r="A48" s="26" t="s">
        <v>56</v>
      </c>
    </row>
    <row r="49" spans="1:9" ht="15">
      <c r="A49" s="17"/>
      <c r="B49" s="18" t="s">
        <v>57</v>
      </c>
      <c r="C49" s="19">
        <v>1</v>
      </c>
      <c r="D49" s="19" t="s">
        <v>17</v>
      </c>
      <c r="E49" s="19"/>
      <c r="F49" s="19"/>
      <c r="G49" s="20">
        <f aca="true" t="shared" si="4" ref="G49">E49*C49</f>
        <v>0</v>
      </c>
      <c r="H49" s="21">
        <v>0.21</v>
      </c>
      <c r="I49" s="20">
        <f aca="true" t="shared" si="5" ref="I49">E49*1.21*C49</f>
        <v>0</v>
      </c>
    </row>
    <row r="50" spans="1:9" ht="43.2">
      <c r="A50" s="53"/>
      <c r="B50" s="45" t="s">
        <v>58</v>
      </c>
      <c r="C50" s="46"/>
      <c r="D50" s="48">
        <v>0.25</v>
      </c>
      <c r="E50" s="46"/>
      <c r="F50" s="46"/>
      <c r="G50" s="47"/>
      <c r="H50" s="48">
        <v>0.21</v>
      </c>
      <c r="I50" s="47">
        <f>G50*1.21</f>
        <v>0</v>
      </c>
    </row>
    <row r="51" spans="1:9" ht="15.6">
      <c r="A51" s="54"/>
      <c r="B51" s="55" t="s">
        <v>59</v>
      </c>
      <c r="C51" s="54"/>
      <c r="D51" s="54"/>
      <c r="E51" s="54"/>
      <c r="F51" s="54"/>
      <c r="G51" s="56">
        <f>SUM(G49:G50)</f>
        <v>0</v>
      </c>
      <c r="H51" s="54"/>
      <c r="I51" s="56">
        <f>SUM(I49:I50)</f>
        <v>0</v>
      </c>
    </row>
  </sheetData>
  <mergeCells count="5">
    <mergeCell ref="A2:M2"/>
    <mergeCell ref="C13:D13"/>
    <mergeCell ref="A15:B15"/>
    <mergeCell ref="A20:B20"/>
    <mergeCell ref="A28:B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Vladimír</dc:creator>
  <cp:keywords/>
  <dc:description/>
  <cp:lastModifiedBy>Fiala Vladimír</cp:lastModifiedBy>
  <dcterms:created xsi:type="dcterms:W3CDTF">2020-05-18T05:33:00Z</dcterms:created>
  <dcterms:modified xsi:type="dcterms:W3CDTF">2020-06-29T06:22:33Z</dcterms:modified>
  <cp:category/>
  <cp:version/>
  <cp:contentType/>
  <cp:contentStatus/>
</cp:coreProperties>
</file>