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820" tabRatio="857" activeTab="0"/>
  </bookViews>
  <sheets>
    <sheet name="Rekapitulace" sheetId="1" r:id="rId1"/>
    <sheet name="VRN" sheetId="2" r:id="rId2"/>
    <sheet name="dopadové plochy" sheetId="3" r:id="rId3"/>
  </sheets>
  <definedNames>
    <definedName name="_xlnm.Print_Area" localSheetId="2">'dopadové plochy'!$A$1:$F$43</definedName>
    <definedName name="_xlnm.Print_Area" localSheetId="1">'VRN'!$A$1:$D$25</definedName>
  </definedNames>
  <calcPr fullCalcOnLoad="1"/>
</workbook>
</file>

<file path=xl/sharedStrings.xml><?xml version="1.0" encoding="utf-8"?>
<sst xmlns="http://schemas.openxmlformats.org/spreadsheetml/2006/main" count="109" uniqueCount="68">
  <si>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</si>
  <si>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</si>
  <si>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</si>
  <si>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</si>
  <si>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</si>
  <si>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</si>
  <si>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</si>
  <si>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</si>
  <si>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</si>
  <si>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</si>
  <si>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</si>
  <si>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m</t>
  </si>
  <si>
    <t>VÝKAZ VYMĚR</t>
  </si>
  <si>
    <t>kpt</t>
  </si>
  <si>
    <t>Abiotické prvky</t>
  </si>
  <si>
    <t>Přesun hmot pro TÚ</t>
  </si>
  <si>
    <t>Dodávka</t>
  </si>
  <si>
    <t>bm</t>
  </si>
  <si>
    <t>Úprava pláně v zářezech se zhutněním</t>
  </si>
  <si>
    <t>KOMUNIKACE A ZPEVNĚNÉ PLOCHY</t>
  </si>
  <si>
    <t xml:space="preserve">Ocenění navržených tprací a dodávek bylo stanoveno na základě Katalogu popisů a směrných cen stavebních prací (800-1, 823-1 ÚRS Praha), cen výrobců a na základě znalosti cen v čase a místě obvyklých. </t>
  </si>
  <si>
    <t>REKAPITULACE</t>
  </si>
  <si>
    <t>DPH</t>
  </si>
  <si>
    <t>CELKEM VČETNÉ DPH</t>
  </si>
  <si>
    <t>vytýčení všech dotčených IS na místě plnění zakázky a zajištění jejich ochrany během provádění zakázky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</si>
  <si>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</si>
  <si>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</si>
  <si>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</si>
  <si>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</si>
  <si>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</si>
  <si>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</si>
  <si>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</si>
  <si>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</si>
  <si>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</si>
  <si>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případnou kolaudaci díla</t>
  </si>
  <si>
    <t>CELKEM BEZ DPH</t>
  </si>
  <si>
    <t>zařízení staveniště a související náklady</t>
  </si>
  <si>
    <t>Liberec</t>
  </si>
  <si>
    <t>Montáž a kotvení do betonu obvodového pryžového obrubníku dopadové plochy herních sestav</t>
  </si>
  <si>
    <t>Praný kačírek certifikovaný 4/8 mm</t>
  </si>
  <si>
    <t>Separační textilie Geofiltex 300 + 5%</t>
  </si>
  <si>
    <t>Praný kačírek frakce 4/8 mm - vrstva 30 cm</t>
  </si>
  <si>
    <t>Praný kačírek frakce 4/8 mm - vrstva 40 cm</t>
  </si>
  <si>
    <t>Pryžový obrubník 100x25x7cm</t>
  </si>
  <si>
    <t>Gumové palisády pr.25x80cm</t>
  </si>
  <si>
    <t>Gumové palisády pr.25x60cm</t>
  </si>
  <si>
    <t>Dopadové plochy:</t>
  </si>
  <si>
    <t>Doplnění dopadových ploch k vybraným herním prvkům</t>
  </si>
  <si>
    <t>DH Prokopa Holého</t>
  </si>
  <si>
    <t>Dopadové plochy</t>
  </si>
  <si>
    <t>Vytýčení staveniště a trasování dopadových ploch</t>
  </si>
  <si>
    <t>Plošná úprava terénu v dotčených a navazujících plochách +-20 cm</t>
  </si>
  <si>
    <t xml:space="preserve">Odkopávky nezapažené pro dopadové plochy do 30 cm </t>
  </si>
  <si>
    <t xml:space="preserve">Odkopávky nezapažené pro dopadové plochy do 40 cm </t>
  </si>
  <si>
    <t>Montáž a kotvení do betonu obvodových pryžových palisád dopadové plochy herních sestav</t>
  </si>
  <si>
    <t>Zřízení dopadové plochy z tříděného kačírku 4/8 400 mm včetně separační textilie</t>
  </si>
  <si>
    <t>Úprava výšek navazujících ploch se svahováním trvalých zářezů a násypů a se zhutněním</t>
  </si>
  <si>
    <t>Rozprostření zeminy z odkopávek v místě  se zásypem terénních depresí nebo odvoz na skládku</t>
  </si>
  <si>
    <t>Pryžová palisáda Zelená 800/250mm včetně kotevní tyče</t>
  </si>
  <si>
    <t>Pryžová palisáda Červená 600/250mm včetně kotevní tyče</t>
  </si>
  <si>
    <t>Pryžový obrubník Červený 1000/250/70 mm včetně spojovacích kolíků + 2%</t>
  </si>
  <si>
    <t>Beton prostý C20/25 pro kotvení pryžových obrub a palisád</t>
  </si>
  <si>
    <t>Nezbytné související terénní úpravy</t>
  </si>
  <si>
    <t>Výčet ostatních a vedlejších nákladů, nezbytných pro realizaci díla a zahrnutých do 1% nákladů VRN v Rekapitulaci</t>
  </si>
  <si>
    <t>Vedlejší rozpočtové náklady - zařízení staveniště 1%</t>
  </si>
  <si>
    <t>Dopadové plochy herních prvků a sportovišť</t>
  </si>
  <si>
    <t>Zřízení dopadové plochy z tříděného kačírku 4/8 150-300 mm včetně separační textilie</t>
  </si>
  <si>
    <t>Úprava výšek nebo úprava / výměna kotevních nebo nástupních prvků herní sestavy (v souvislosti se zřízením nekompaktní dopadové plochy)   PŘÍPADNÁ POLOŽKA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</si>
</sst>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[$¥€-2]\ #\ ##,000_);[Red]\([$€-2]\ #\ ##,000\)"/>
    <numFmt numFmtId="172" formatCode="#,##0.0\ _K_č"/>
    <numFmt numFmtId="173" formatCode="#,##0\ _K_č"/>
    <numFmt numFmtId="174" formatCode="#,##0.00_ ;\-#,##0.00\ "/>
    <numFmt numFmtId="175" formatCode="#,##0\ &quot;Kč&quot;"/>
    <numFmt numFmtId="176" formatCode="#,##0.00\ &quot;Kč&quot;"/>
    <numFmt numFmtId="177" formatCode="[$-405]d\.\ mmmm\ yyyy"/>
    <numFmt numFmtId="178" formatCode="###0;###0"/>
    <numFmt numFmtId="179" formatCode="#,##0;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Calibri"/>
      <family val="2"/>
    </font>
    <font>
      <b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8" fillId="0" borderId="0" xfId="101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106" applyFont="1" applyAlignment="1">
      <alignment vertical="center"/>
      <protection/>
    </xf>
    <xf numFmtId="0" fontId="11" fillId="0" borderId="0" xfId="0" applyFont="1" applyAlignment="1">
      <alignment vertical="center"/>
    </xf>
    <xf numFmtId="0" fontId="9" fillId="0" borderId="0" xfId="11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101" applyFont="1" applyAlignment="1">
      <alignment vertical="center"/>
      <protection/>
    </xf>
    <xf numFmtId="0" fontId="6" fillId="0" borderId="0" xfId="0" applyFont="1" applyAlignment="1">
      <alignment vertical="center"/>
    </xf>
    <xf numFmtId="0" fontId="12" fillId="0" borderId="10" xfId="112" applyFont="1" applyFill="1" applyBorder="1" applyAlignment="1">
      <alignment horizontal="center" vertical="center"/>
      <protection/>
    </xf>
    <xf numFmtId="0" fontId="6" fillId="0" borderId="10" xfId="112" applyFont="1" applyFill="1" applyBorder="1" applyAlignment="1">
      <alignment horizontal="center" vertical="center"/>
      <protection/>
    </xf>
    <xf numFmtId="0" fontId="6" fillId="0" borderId="10" xfId="101" applyFont="1" applyBorder="1" applyAlignment="1">
      <alignment horizontal="center" vertical="center" wrapText="1"/>
      <protection/>
    </xf>
    <xf numFmtId="0" fontId="6" fillId="0" borderId="10" xfId="101" applyFont="1" applyBorder="1" applyAlignment="1">
      <alignment vertical="center" wrapText="1"/>
      <protection/>
    </xf>
    <xf numFmtId="2" fontId="6" fillId="0" borderId="10" xfId="112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101" applyFont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center" wrapText="1"/>
    </xf>
    <xf numFmtId="0" fontId="3" fillId="0" borderId="0" xfId="106" applyFont="1">
      <alignment/>
      <protection/>
    </xf>
    <xf numFmtId="2" fontId="6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1" xfId="106" applyFont="1" applyBorder="1" applyAlignment="1" applyProtection="1">
      <alignment horizontal="center"/>
      <protection locked="0"/>
    </xf>
    <xf numFmtId="0" fontId="7" fillId="0" borderId="0" xfId="113" applyFont="1" applyFill="1" applyBorder="1">
      <alignment/>
      <protection/>
    </xf>
    <xf numFmtId="0" fontId="7" fillId="0" borderId="0" xfId="113" applyFont="1" applyFill="1" applyBorder="1" applyAlignment="1">
      <alignment horizontal="center"/>
      <protection/>
    </xf>
    <xf numFmtId="0" fontId="7" fillId="0" borderId="0" xfId="113" applyFont="1" applyFill="1" applyBorder="1" applyAlignment="1">
      <alignment horizontal="lef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101" applyFont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11" xfId="106" applyFont="1" applyBorder="1" applyProtection="1">
      <alignment/>
      <protection locked="0"/>
    </xf>
    <xf numFmtId="0" fontId="7" fillId="0" borderId="11" xfId="0" applyFont="1" applyBorder="1" applyAlignment="1">
      <alignment/>
    </xf>
    <xf numFmtId="0" fontId="9" fillId="0" borderId="0" xfId="113" applyFont="1" applyFill="1" applyBorder="1" applyAlignment="1">
      <alignment horizontal="left"/>
      <protection/>
    </xf>
    <xf numFmtId="0" fontId="6" fillId="0" borderId="10" xfId="112" applyFont="1" applyFill="1" applyBorder="1" applyAlignment="1">
      <alignment horizontal="left" vertical="center"/>
      <protection/>
    </xf>
    <xf numFmtId="0" fontId="9" fillId="0" borderId="12" xfId="106" applyFont="1" applyBorder="1" applyProtection="1">
      <alignment/>
      <protection locked="0"/>
    </xf>
    <xf numFmtId="0" fontId="9" fillId="0" borderId="13" xfId="106" applyFont="1" applyBorder="1" applyProtection="1">
      <alignment/>
      <protection locked="0"/>
    </xf>
    <xf numFmtId="0" fontId="9" fillId="0" borderId="14" xfId="106" applyFont="1" applyBorder="1" applyProtection="1">
      <alignment/>
      <protection locked="0"/>
    </xf>
    <xf numFmtId="0" fontId="9" fillId="0" borderId="0" xfId="0" applyFont="1" applyBorder="1" applyAlignment="1">
      <alignment horizontal="left"/>
    </xf>
    <xf numFmtId="0" fontId="6" fillId="0" borderId="0" xfId="106" applyFont="1" applyBorder="1" applyAlignment="1" applyProtection="1">
      <alignment horizontal="left"/>
      <protection locked="0"/>
    </xf>
    <xf numFmtId="0" fontId="6" fillId="0" borderId="0" xfId="106" applyFont="1" applyBorder="1" applyAlignment="1" applyProtection="1">
      <alignment horizontal="center"/>
      <protection locked="0"/>
    </xf>
    <xf numFmtId="0" fontId="6" fillId="0" borderId="15" xfId="106" applyFont="1" applyBorder="1" applyAlignment="1" applyProtection="1">
      <alignment horizontal="center"/>
      <protection locked="0"/>
    </xf>
    <xf numFmtId="2" fontId="6" fillId="0" borderId="10" xfId="112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6" fillId="0" borderId="15" xfId="106" applyFont="1" applyBorder="1" applyAlignment="1" applyProtection="1">
      <alignment horizontal="left"/>
      <protection locked="0"/>
    </xf>
    <xf numFmtId="0" fontId="12" fillId="0" borderId="10" xfId="112" applyFont="1" applyFill="1" applyBorder="1" applyAlignment="1">
      <alignment horizontal="center"/>
      <protection/>
    </xf>
    <xf numFmtId="2" fontId="12" fillId="0" borderId="10" xfId="112" applyNumberFormat="1" applyFont="1" applyFill="1" applyBorder="1" applyAlignment="1">
      <alignment horizontal="center"/>
      <protection/>
    </xf>
    <xf numFmtId="2" fontId="6" fillId="0" borderId="10" xfId="0" applyNumberFormat="1" applyFont="1" applyFill="1" applyBorder="1" applyAlignment="1">
      <alignment vertical="center"/>
    </xf>
    <xf numFmtId="2" fontId="6" fillId="0" borderId="10" xfId="82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0" fontId="6" fillId="0" borderId="10" xfId="106" applyFont="1" applyFill="1" applyBorder="1" applyAlignment="1" applyProtection="1">
      <alignment horizontal="center" vertical="center"/>
      <protection locked="0"/>
    </xf>
    <xf numFmtId="2" fontId="6" fillId="0" borderId="10" xfId="106" applyNumberFormat="1" applyFont="1" applyFill="1" applyBorder="1" applyAlignment="1" applyProtection="1">
      <alignment vertical="center"/>
      <protection locked="0"/>
    </xf>
    <xf numFmtId="0" fontId="6" fillId="0" borderId="10" xfId="106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3" fillId="0" borderId="0" xfId="112" applyFont="1" applyFill="1" applyBorder="1">
      <alignment/>
      <protection/>
    </xf>
    <xf numFmtId="2" fontId="3" fillId="0" borderId="0" xfId="101" applyNumberFormat="1" applyFont="1" applyBorder="1" applyAlignment="1">
      <alignment horizontal="right" vertical="top" wrapText="1"/>
      <protection/>
    </xf>
    <xf numFmtId="2" fontId="3" fillId="0" borderId="0" xfId="101" applyNumberFormat="1" applyFont="1" applyBorder="1" applyAlignment="1">
      <alignment horizontal="right" vertical="center"/>
      <protection/>
    </xf>
    <xf numFmtId="8" fontId="3" fillId="0" borderId="0" xfId="101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2" fontId="61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8" fontId="61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/>
    </xf>
    <xf numFmtId="44" fontId="58" fillId="0" borderId="0" xfId="55" applyNumberFormat="1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2" fontId="60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10" xfId="112" applyFont="1" applyFill="1" applyBorder="1" applyAlignment="1">
      <alignment vertical="center" wrapText="1"/>
      <protection/>
    </xf>
    <xf numFmtId="0" fontId="63" fillId="0" borderId="0" xfId="0" applyFont="1" applyAlignment="1">
      <alignment vertical="center"/>
    </xf>
    <xf numFmtId="2" fontId="57" fillId="0" borderId="0" xfId="0" applyNumberFormat="1" applyFont="1" applyAlignment="1">
      <alignment vertical="center"/>
    </xf>
    <xf numFmtId="0" fontId="57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8" fontId="3" fillId="0" borderId="0" xfId="55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2" fontId="6" fillId="0" borderId="10" xfId="112" applyNumberFormat="1" applyFont="1" applyFill="1" applyBorder="1" applyAlignment="1">
      <alignment horizontal="center" vertical="center"/>
      <protection/>
    </xf>
    <xf numFmtId="0" fontId="6" fillId="0" borderId="10" xfId="112" applyFont="1" applyFill="1" applyBorder="1" applyAlignment="1">
      <alignment horizontal="left" vertical="center" wrapText="1"/>
      <protection/>
    </xf>
    <xf numFmtId="0" fontId="9" fillId="0" borderId="10" xfId="112" applyFont="1" applyFill="1" applyBorder="1" applyAlignment="1">
      <alignment vertical="center"/>
      <protection/>
    </xf>
    <xf numFmtId="2" fontId="6" fillId="0" borderId="10" xfId="38" applyNumberFormat="1" applyFont="1" applyFill="1" applyBorder="1" applyAlignment="1">
      <alignment horizontal="right" vertical="center"/>
    </xf>
    <xf numFmtId="2" fontId="6" fillId="0" borderId="10" xfId="51" applyNumberFormat="1" applyFont="1" applyFill="1" applyBorder="1" applyAlignment="1">
      <alignment vertical="center"/>
    </xf>
    <xf numFmtId="2" fontId="6" fillId="0" borderId="10" xfId="5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51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2" fontId="6" fillId="0" borderId="10" xfId="36" applyNumberFormat="1" applyFont="1" applyFill="1" applyBorder="1" applyAlignment="1">
      <alignment horizontal="right" vertical="center"/>
    </xf>
    <xf numFmtId="0" fontId="3" fillId="0" borderId="0" xfId="101" applyFont="1" applyFill="1">
      <alignment/>
      <protection/>
    </xf>
    <xf numFmtId="0" fontId="62" fillId="0" borderId="0" xfId="0" applyFont="1" applyAlignment="1">
      <alignment horizontal="left"/>
    </xf>
    <xf numFmtId="0" fontId="3" fillId="0" borderId="0" xfId="101" applyFont="1" applyBorder="1" applyAlignment="1">
      <alignment horizontal="left" wrapText="1"/>
      <protection/>
    </xf>
    <xf numFmtId="176" fontId="60" fillId="0" borderId="11" xfId="55" applyNumberFormat="1" applyFont="1" applyBorder="1" applyAlignment="1">
      <alignment horizontal="right"/>
    </xf>
    <xf numFmtId="176" fontId="60" fillId="0" borderId="16" xfId="55" applyNumberFormat="1" applyFont="1" applyBorder="1" applyAlignment="1">
      <alignment horizontal="right"/>
    </xf>
    <xf numFmtId="176" fontId="60" fillId="0" borderId="0" xfId="55" applyNumberFormat="1" applyFont="1" applyBorder="1" applyAlignment="1">
      <alignment horizontal="right"/>
    </xf>
    <xf numFmtId="176" fontId="60" fillId="0" borderId="17" xfId="55" applyNumberFormat="1" applyFont="1" applyBorder="1" applyAlignment="1">
      <alignment horizontal="right"/>
    </xf>
    <xf numFmtId="176" fontId="60" fillId="0" borderId="15" xfId="55" applyNumberFormat="1" applyFont="1" applyBorder="1" applyAlignment="1">
      <alignment horizontal="right"/>
    </xf>
    <xf numFmtId="176" fontId="60" fillId="0" borderId="18" xfId="55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" fillId="0" borderId="0" xfId="106" applyFont="1" applyBorder="1" applyAlignment="1" applyProtection="1">
      <alignment horizontal="left"/>
      <protection locked="0"/>
    </xf>
    <xf numFmtId="0" fontId="6" fillId="0" borderId="0" xfId="106" applyFont="1" applyBorder="1" applyAlignment="1" applyProtection="1">
      <alignment horizontal="center"/>
      <protection locked="0"/>
    </xf>
    <xf numFmtId="0" fontId="6" fillId="0" borderId="17" xfId="106" applyFont="1" applyBorder="1" applyAlignment="1" applyProtection="1">
      <alignment horizontal="center"/>
      <protection locked="0"/>
    </xf>
    <xf numFmtId="0" fontId="13" fillId="0" borderId="0" xfId="105" applyFont="1" applyBorder="1" applyAlignment="1">
      <alignment horizontal="left" vertical="center" wrapText="1"/>
      <protection/>
    </xf>
    <xf numFmtId="0" fontId="6" fillId="0" borderId="15" xfId="106" applyFont="1" applyBorder="1" applyAlignment="1" applyProtection="1">
      <alignment horizontal="center"/>
      <protection locked="0"/>
    </xf>
    <xf numFmtId="0" fontId="6" fillId="0" borderId="18" xfId="106" applyFont="1" applyBorder="1" applyAlignment="1" applyProtection="1">
      <alignment horizontal="center"/>
      <protection locked="0"/>
    </xf>
    <xf numFmtId="0" fontId="7" fillId="0" borderId="11" xfId="106" applyFont="1" applyBorder="1" applyAlignment="1" applyProtection="1">
      <alignment horizontal="center"/>
      <protection locked="0"/>
    </xf>
    <xf numFmtId="0" fontId="7" fillId="0" borderId="16" xfId="106" applyFont="1" applyBorder="1" applyAlignment="1" applyProtection="1">
      <alignment horizontal="center"/>
      <protection locked="0"/>
    </xf>
  </cellXfs>
  <cellStyles count="11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a 2 2" xfId="36"/>
    <cellStyle name="Čárka 2 2 2" xfId="37"/>
    <cellStyle name="Čárka 2 3" xfId="38"/>
    <cellStyle name="Čárka 2 4" xfId="39"/>
    <cellStyle name="Čárka 3" xfId="40"/>
    <cellStyle name="Čárka 3 2" xfId="41"/>
    <cellStyle name="Čárka 3 2 2" xfId="42"/>
    <cellStyle name="Čárka 3 3" xfId="43"/>
    <cellStyle name="Čárka 4" xfId="44"/>
    <cellStyle name="Čárka 4 2" xfId="45"/>
    <cellStyle name="Čárka 5" xfId="46"/>
    <cellStyle name="Čárka 5 2" xfId="47"/>
    <cellStyle name="Čárka 6" xfId="48"/>
    <cellStyle name="Čárka 6 2" xfId="49"/>
    <cellStyle name="Čárka 7" xfId="50"/>
    <cellStyle name="Čárka 8" xfId="51"/>
    <cellStyle name="Comma [0]" xfId="52"/>
    <cellStyle name="Hyperlink" xfId="53"/>
    <cellStyle name="Kontrolní buňka" xfId="54"/>
    <cellStyle name="Currency" xfId="55"/>
    <cellStyle name="Měna 2" xfId="56"/>
    <cellStyle name="Měna 2 2" xfId="57"/>
    <cellStyle name="Měna 2 2 2" xfId="58"/>
    <cellStyle name="Měna 2 3" xfId="59"/>
    <cellStyle name="Měna 2 3 2" xfId="60"/>
    <cellStyle name="Měna 2 4" xfId="61"/>
    <cellStyle name="Měna 2 4 2" xfId="62"/>
    <cellStyle name="Měna 2 5" xfId="63"/>
    <cellStyle name="Měna 3" xfId="64"/>
    <cellStyle name="Měna 3 2" xfId="65"/>
    <cellStyle name="Měna 3 2 2" xfId="66"/>
    <cellStyle name="Měna 3 3" xfId="67"/>
    <cellStyle name="Měna 3 3 2" xfId="68"/>
    <cellStyle name="Měna 3 4" xfId="69"/>
    <cellStyle name="Měna 4" xfId="70"/>
    <cellStyle name="Měna 4 2" xfId="71"/>
    <cellStyle name="Měna 4 2 2" xfId="72"/>
    <cellStyle name="Měna 4 3" xfId="73"/>
    <cellStyle name="Měna 4 3 2" xfId="74"/>
    <cellStyle name="Měna 4 4" xfId="75"/>
    <cellStyle name="Měna 5" xfId="76"/>
    <cellStyle name="Měna 5 2" xfId="77"/>
    <cellStyle name="Měna 6" xfId="78"/>
    <cellStyle name="Měna 6 2" xfId="79"/>
    <cellStyle name="Měna 7" xfId="80"/>
    <cellStyle name="Měna 7 2" xfId="81"/>
    <cellStyle name="měny 3" xfId="82"/>
    <cellStyle name="měny 3 2" xfId="83"/>
    <cellStyle name="měny 3 2 2" xfId="84"/>
    <cellStyle name="měny 3 2 2 2" xfId="85"/>
    <cellStyle name="měny 3 2 3" xfId="86"/>
    <cellStyle name="měny 3 3" xfId="87"/>
    <cellStyle name="měny 3 3 2" xfId="88"/>
    <cellStyle name="měny 3 4" xfId="89"/>
    <cellStyle name="měny 3 4 2" xfId="90"/>
    <cellStyle name="měny 3 5" xfId="91"/>
    <cellStyle name="měny 3 5 2" xfId="92"/>
    <cellStyle name="měny 3 6" xfId="93"/>
    <cellStyle name="Currency [0]" xfId="94"/>
    <cellStyle name="Nadpis 1" xfId="95"/>
    <cellStyle name="Nadpis 2" xfId="96"/>
    <cellStyle name="Nadpis 3" xfId="97"/>
    <cellStyle name="Nadpis 4" xfId="98"/>
    <cellStyle name="Název" xfId="99"/>
    <cellStyle name="Neutrální" xfId="100"/>
    <cellStyle name="normální 2" xfId="101"/>
    <cellStyle name="normální 2 2" xfId="102"/>
    <cellStyle name="normální 3" xfId="103"/>
    <cellStyle name="normální 4" xfId="104"/>
    <cellStyle name="normální 4 2" xfId="105"/>
    <cellStyle name="normální 5" xfId="106"/>
    <cellStyle name="normální 5 2" xfId="107"/>
    <cellStyle name="normální 7" xfId="108"/>
    <cellStyle name="normální 8" xfId="109"/>
    <cellStyle name="Normální 8 2" xfId="110"/>
    <cellStyle name="Normální 9" xfId="111"/>
    <cellStyle name="normální_List1" xfId="112"/>
    <cellStyle name="normální_List1 2" xfId="113"/>
    <cellStyle name="Followed Hyperlink" xfId="114"/>
    <cellStyle name="Poznámka" xfId="115"/>
    <cellStyle name="Percent" xfId="116"/>
    <cellStyle name="Propojená buňka" xfId="117"/>
    <cellStyle name="Správně" xfId="118"/>
    <cellStyle name="Špatně" xfId="119"/>
    <cellStyle name="Text upozornění" xfId="120"/>
    <cellStyle name="Vstup" xfId="121"/>
    <cellStyle name="Výpočet" xfId="122"/>
    <cellStyle name="Výstup" xfId="123"/>
    <cellStyle name="Vysvětlující text" xfId="124"/>
    <cellStyle name="Zvýraznění 1" xfId="125"/>
    <cellStyle name="Zvýraznění 2" xfId="126"/>
    <cellStyle name="Zvýraznění 3" xfId="127"/>
    <cellStyle name="Zvýraznění 4" xfId="128"/>
    <cellStyle name="Zvýraznění 5" xfId="129"/>
    <cellStyle name="Zvýraznění 6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.57421875" style="41" customWidth="1"/>
    <col min="2" max="2" width="54.57421875" style="41" customWidth="1"/>
    <col min="3" max="3" width="4.7109375" style="41" customWidth="1"/>
    <col min="4" max="4" width="7.8515625" style="41" hidden="1" customWidth="1"/>
    <col min="5" max="5" width="5.57421875" style="41" hidden="1" customWidth="1"/>
    <col min="6" max="6" width="19.00390625" style="30" customWidth="1"/>
    <col min="7" max="8" width="9.140625" style="41" customWidth="1"/>
    <col min="9" max="9" width="21.140625" style="41" customWidth="1"/>
    <col min="10" max="10" width="15.140625" style="41" bestFit="1" customWidth="1"/>
    <col min="11" max="12" width="9.140625" style="41" customWidth="1"/>
    <col min="13" max="13" width="15.140625" style="41" bestFit="1" customWidth="1"/>
    <col min="14" max="16384" width="9.140625" style="41" customWidth="1"/>
  </cols>
  <sheetData>
    <row r="1" spans="1:245" s="7" customFormat="1" ht="16.5" customHeight="1">
      <c r="A1" s="126" t="s">
        <v>47</v>
      </c>
      <c r="B1" s="126"/>
      <c r="C1" s="31"/>
      <c r="D1" s="31"/>
      <c r="E1" s="27"/>
      <c r="F1" s="27"/>
      <c r="G1" s="27"/>
      <c r="H1" s="27"/>
      <c r="I1" s="27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s="7" customFormat="1" ht="16.5">
      <c r="A2" s="127" t="s">
        <v>48</v>
      </c>
      <c r="B2" s="127"/>
      <c r="C2" s="118"/>
      <c r="D2" s="118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4" s="103" customFormat="1" ht="17.25" customHeight="1">
      <c r="A3" s="128"/>
      <c r="B3" s="128"/>
      <c r="C3" s="114"/>
      <c r="D3" s="1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</row>
    <row r="4" spans="1:244" s="103" customFormat="1" ht="16.5">
      <c r="A4" s="129" t="s">
        <v>37</v>
      </c>
      <c r="B4" s="129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</row>
    <row r="5" spans="1:6" s="40" customFormat="1" ht="43.5" customHeight="1">
      <c r="A5" s="40" t="s">
        <v>2</v>
      </c>
      <c r="F5" s="68"/>
    </row>
    <row r="6" ht="16.5">
      <c r="A6" s="40"/>
    </row>
    <row r="7" ht="27.75" customHeight="1">
      <c r="A7" s="41" t="s">
        <v>21</v>
      </c>
    </row>
    <row r="8" s="69" customFormat="1" ht="32.25" customHeight="1">
      <c r="F8" s="70"/>
    </row>
    <row r="9" spans="1:9" s="76" customFormat="1" ht="16.5" customHeight="1">
      <c r="A9" s="119" t="s">
        <v>65</v>
      </c>
      <c r="B9" s="119"/>
      <c r="C9" s="72"/>
      <c r="D9" s="73"/>
      <c r="E9" s="74"/>
      <c r="F9" s="75">
        <f>SUM('dopadové plochy'!F43)</f>
        <v>0</v>
      </c>
      <c r="I9" s="77"/>
    </row>
    <row r="10" spans="3:6" s="69" customFormat="1" ht="16.5">
      <c r="C10" s="71"/>
      <c r="D10" s="71"/>
      <c r="E10" s="78"/>
      <c r="F10" s="79"/>
    </row>
    <row r="11" spans="1:6" s="80" customFormat="1" ht="16.5">
      <c r="A11" s="80" t="s">
        <v>64</v>
      </c>
      <c r="C11" s="81"/>
      <c r="E11" s="82"/>
      <c r="F11" s="102">
        <f>SUM(F9:F10)*0.03</f>
        <v>0</v>
      </c>
    </row>
    <row r="12" spans="1:6" s="69" customFormat="1" ht="16.5">
      <c r="A12" s="83"/>
      <c r="C12" s="71"/>
      <c r="D12" s="71"/>
      <c r="E12" s="78"/>
      <c r="F12" s="84"/>
    </row>
    <row r="13" spans="1:6" s="40" customFormat="1" ht="16.5">
      <c r="A13" s="85" t="s">
        <v>35</v>
      </c>
      <c r="B13" s="86"/>
      <c r="C13" s="86"/>
      <c r="D13" s="86"/>
      <c r="E13" s="120">
        <f>SUM(F9:F11)</f>
        <v>0</v>
      </c>
      <c r="F13" s="121"/>
    </row>
    <row r="14" spans="1:6" s="40" customFormat="1" ht="16.5">
      <c r="A14" s="87" t="s">
        <v>22</v>
      </c>
      <c r="B14" s="83"/>
      <c r="C14" s="83"/>
      <c r="D14" s="83"/>
      <c r="E14" s="122">
        <f>PRODUCT(E13,0.21)</f>
        <v>0</v>
      </c>
      <c r="F14" s="123"/>
    </row>
    <row r="15" spans="1:6" s="40" customFormat="1" ht="16.5">
      <c r="A15" s="88" t="s">
        <v>23</v>
      </c>
      <c r="B15" s="89"/>
      <c r="C15" s="89"/>
      <c r="D15" s="89"/>
      <c r="E15" s="124">
        <f>SUM(E13:F14)</f>
        <v>0</v>
      </c>
      <c r="F15" s="125"/>
    </row>
    <row r="16" spans="5:6" s="40" customFormat="1" ht="16.5">
      <c r="E16" s="90"/>
      <c r="F16" s="91"/>
    </row>
    <row r="17" spans="5:6" ht="16.5">
      <c r="E17" s="92"/>
      <c r="F17" s="93"/>
    </row>
  </sheetData>
  <sheetProtection/>
  <mergeCells count="8">
    <mergeCell ref="A9:B9"/>
    <mergeCell ref="E13:F13"/>
    <mergeCell ref="E14:F14"/>
    <mergeCell ref="E15:F15"/>
    <mergeCell ref="A1:B1"/>
    <mergeCell ref="A2:B2"/>
    <mergeCell ref="A3:B3"/>
    <mergeCell ref="A4:B4"/>
  </mergeCells>
  <printOptions/>
  <pageMargins left="0.9055118110236221" right="0.5118110236220472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00390625" style="58" customWidth="1"/>
    <col min="2" max="2" width="67.421875" style="58" customWidth="1"/>
    <col min="3" max="3" width="7.421875" style="58" customWidth="1"/>
    <col min="4" max="4" width="10.421875" style="58" customWidth="1"/>
    <col min="5" max="16384" width="9.140625" style="58" customWidth="1"/>
  </cols>
  <sheetData>
    <row r="1" spans="1:245" s="7" customFormat="1" ht="16.5" customHeight="1">
      <c r="A1" s="126" t="s">
        <v>47</v>
      </c>
      <c r="B1" s="126"/>
      <c r="C1" s="31"/>
      <c r="D1" s="31"/>
      <c r="E1" s="27"/>
      <c r="F1" s="27"/>
      <c r="G1" s="27"/>
      <c r="H1" s="27"/>
      <c r="I1" s="27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s="7" customFormat="1" ht="16.5">
      <c r="A2" s="127" t="s">
        <v>48</v>
      </c>
      <c r="B2" s="127"/>
      <c r="C2" s="118"/>
      <c r="D2" s="118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4" s="103" customFormat="1" ht="17.25" customHeight="1">
      <c r="A3" s="128"/>
      <c r="B3" s="128"/>
      <c r="C3" s="114"/>
      <c r="D3" s="1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</row>
    <row r="4" spans="1:244" s="103" customFormat="1" ht="16.5">
      <c r="A4" s="129" t="s">
        <v>37</v>
      </c>
      <c r="B4" s="129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</row>
    <row r="5" spans="1:4" s="5" customFormat="1" ht="36" customHeight="1">
      <c r="A5" s="6"/>
      <c r="B5" s="4"/>
      <c r="C5" s="4"/>
      <c r="D5" s="4"/>
    </row>
    <row r="7" s="41" customFormat="1" ht="16.5">
      <c r="A7" s="41" t="s">
        <v>63</v>
      </c>
    </row>
    <row r="9" spans="1:5" s="94" customFormat="1" ht="15">
      <c r="A9" s="17" t="s">
        <v>3</v>
      </c>
      <c r="B9" s="17" t="s">
        <v>4</v>
      </c>
      <c r="C9" s="17" t="s">
        <v>5</v>
      </c>
      <c r="D9" s="17" t="s">
        <v>6</v>
      </c>
      <c r="E9" s="2"/>
    </row>
    <row r="10" spans="1:5" s="94" customFormat="1" ht="15">
      <c r="A10" s="18">
        <v>1</v>
      </c>
      <c r="B10" s="49" t="s">
        <v>36</v>
      </c>
      <c r="C10" s="18" t="s">
        <v>13</v>
      </c>
      <c r="D10" s="18">
        <v>1</v>
      </c>
      <c r="E10" s="2"/>
    </row>
    <row r="11" spans="1:5" s="95" customFormat="1" ht="30.75" customHeight="1">
      <c r="A11" s="18">
        <v>2</v>
      </c>
      <c r="B11" s="20" t="s">
        <v>24</v>
      </c>
      <c r="C11" s="19" t="s">
        <v>13</v>
      </c>
      <c r="D11" s="18">
        <v>1</v>
      </c>
      <c r="E11" s="15"/>
    </row>
    <row r="12" spans="1:5" s="97" customFormat="1" ht="30.75" customHeight="1">
      <c r="A12" s="18">
        <v>3</v>
      </c>
      <c r="B12" s="96" t="s">
        <v>25</v>
      </c>
      <c r="C12" s="19" t="s">
        <v>13</v>
      </c>
      <c r="D12" s="18">
        <v>1</v>
      </c>
      <c r="E12" s="29"/>
    </row>
    <row r="13" spans="1:5" s="95" customFormat="1" ht="29.25" customHeight="1">
      <c r="A13" s="18">
        <v>4</v>
      </c>
      <c r="B13" s="20" t="s">
        <v>26</v>
      </c>
      <c r="C13" s="19" t="s">
        <v>13</v>
      </c>
      <c r="D13" s="18">
        <v>1</v>
      </c>
      <c r="E13" s="15"/>
    </row>
    <row r="14" spans="1:5" s="95" customFormat="1" ht="18" customHeight="1">
      <c r="A14" s="18">
        <v>5</v>
      </c>
      <c r="B14" s="20" t="s">
        <v>27</v>
      </c>
      <c r="C14" s="19" t="s">
        <v>13</v>
      </c>
      <c r="D14" s="18">
        <v>1</v>
      </c>
      <c r="E14" s="15"/>
    </row>
    <row r="15" spans="1:5" s="97" customFormat="1" ht="28.5" customHeight="1">
      <c r="A15" s="18">
        <v>6</v>
      </c>
      <c r="B15" s="20" t="s">
        <v>28</v>
      </c>
      <c r="C15" s="19" t="s">
        <v>13</v>
      </c>
      <c r="D15" s="18">
        <v>1</v>
      </c>
      <c r="E15" s="29"/>
    </row>
    <row r="16" spans="1:5" s="95" customFormat="1" ht="21" customHeight="1">
      <c r="A16" s="18">
        <v>7</v>
      </c>
      <c r="B16" s="20" t="s">
        <v>29</v>
      </c>
      <c r="C16" s="19" t="s">
        <v>13</v>
      </c>
      <c r="D16" s="18">
        <v>1</v>
      </c>
      <c r="E16" s="15"/>
    </row>
    <row r="17" spans="1:4" s="97" customFormat="1" ht="32.25" customHeight="1">
      <c r="A17" s="18">
        <v>8</v>
      </c>
      <c r="B17" s="20" t="s">
        <v>30</v>
      </c>
      <c r="C17" s="19" t="s">
        <v>13</v>
      </c>
      <c r="D17" s="18">
        <v>1</v>
      </c>
    </row>
    <row r="18" spans="1:6" s="95" customFormat="1" ht="30" customHeight="1">
      <c r="A18" s="18">
        <v>9</v>
      </c>
      <c r="B18" s="20" t="s">
        <v>31</v>
      </c>
      <c r="C18" s="19" t="s">
        <v>13</v>
      </c>
      <c r="D18" s="18">
        <v>1</v>
      </c>
      <c r="E18" s="15"/>
      <c r="F18" s="98"/>
    </row>
    <row r="19" spans="1:5" s="97" customFormat="1" ht="21" customHeight="1">
      <c r="A19" s="18">
        <v>10</v>
      </c>
      <c r="B19" s="20" t="s">
        <v>32</v>
      </c>
      <c r="C19" s="19" t="s">
        <v>13</v>
      </c>
      <c r="D19" s="18">
        <v>1</v>
      </c>
      <c r="E19" s="29"/>
    </row>
    <row r="20" spans="1:5" s="97" customFormat="1" ht="29.25" customHeight="1">
      <c r="A20" s="18">
        <v>11</v>
      </c>
      <c r="B20" s="20" t="s">
        <v>33</v>
      </c>
      <c r="C20" s="19" t="s">
        <v>13</v>
      </c>
      <c r="D20" s="18">
        <v>1</v>
      </c>
      <c r="E20" s="29"/>
    </row>
    <row r="21" spans="1:5" s="97" customFormat="1" ht="45" customHeight="1">
      <c r="A21" s="18">
        <v>12</v>
      </c>
      <c r="B21" s="20" t="s">
        <v>34</v>
      </c>
      <c r="C21" s="19" t="s">
        <v>13</v>
      </c>
      <c r="D21" s="18">
        <v>1</v>
      </c>
      <c r="E21" s="29"/>
    </row>
  </sheetData>
  <sheetProtection/>
  <mergeCells count="4">
    <mergeCell ref="A1:B1"/>
    <mergeCell ref="A2:B2"/>
    <mergeCell ref="A3:B3"/>
    <mergeCell ref="A4:B4"/>
  </mergeCells>
  <printOptions/>
  <pageMargins left="0.7" right="0.7" top="0.787401575" bottom="0.787401575" header="0.3" footer="0.3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V143"/>
  <sheetViews>
    <sheetView workbookViewId="0" topLeftCell="A13">
      <selection activeCell="E43" sqref="E43"/>
    </sheetView>
  </sheetViews>
  <sheetFormatPr defaultColWidth="9.140625" defaultRowHeight="15"/>
  <cols>
    <col min="1" max="1" width="4.00390625" style="8" customWidth="1"/>
    <col min="2" max="2" width="62.28125" style="8" customWidth="1"/>
    <col min="3" max="3" width="6.28125" style="8" customWidth="1"/>
    <col min="4" max="4" width="7.7109375" style="8" customWidth="1"/>
    <col min="5" max="5" width="8.8515625" style="8" customWidth="1"/>
    <col min="6" max="6" width="13.8515625" style="8" customWidth="1"/>
    <col min="7" max="7" width="5.7109375" style="8" customWidth="1"/>
    <col min="8" max="16384" width="9.140625" style="8" customWidth="1"/>
  </cols>
  <sheetData>
    <row r="1" spans="1:245" s="7" customFormat="1" ht="16.5" customHeight="1">
      <c r="A1" s="126" t="s">
        <v>47</v>
      </c>
      <c r="B1" s="126"/>
      <c r="C1" s="31"/>
      <c r="D1" s="31"/>
      <c r="E1" s="27"/>
      <c r="F1" s="27"/>
      <c r="G1" s="27"/>
      <c r="H1" s="27"/>
      <c r="I1" s="27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s="7" customFormat="1" ht="16.5">
      <c r="A2" s="127" t="s">
        <v>48</v>
      </c>
      <c r="B2" s="127"/>
      <c r="C2" s="115"/>
      <c r="D2" s="11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4" s="103" customFormat="1" ht="17.25" customHeight="1">
      <c r="A3" s="128"/>
      <c r="B3" s="128"/>
      <c r="C3" s="115"/>
      <c r="D3" s="1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</row>
    <row r="4" spans="1:244" s="103" customFormat="1" ht="16.5">
      <c r="A4" s="129" t="s">
        <v>37</v>
      </c>
      <c r="B4" s="129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</row>
    <row r="5" spans="1:2" ht="16.5">
      <c r="A5" s="35"/>
      <c r="B5" s="44"/>
    </row>
    <row r="6" spans="1:6" ht="20.25" customHeight="1">
      <c r="A6" s="127" t="s">
        <v>14</v>
      </c>
      <c r="B6" s="127"/>
      <c r="C6" s="127"/>
      <c r="D6" s="127"/>
      <c r="E6" s="127"/>
      <c r="F6" s="127"/>
    </row>
    <row r="7" spans="1:4" ht="12.75" customHeight="1">
      <c r="A7" s="39"/>
      <c r="B7" s="32"/>
      <c r="C7" s="32"/>
      <c r="D7" s="32"/>
    </row>
    <row r="8" spans="1:4" ht="21.75" customHeight="1">
      <c r="A8" s="48" t="s">
        <v>12</v>
      </c>
      <c r="B8" s="32"/>
      <c r="C8" s="32"/>
      <c r="D8" s="32"/>
    </row>
    <row r="9" spans="1:4" ht="16.5" customHeight="1">
      <c r="A9" s="48"/>
      <c r="B9" s="32"/>
      <c r="C9" s="32"/>
      <c r="D9" s="32"/>
    </row>
    <row r="10" spans="1:6" s="43" customFormat="1" ht="16.5">
      <c r="A10" s="50" t="s">
        <v>46</v>
      </c>
      <c r="B10" s="46"/>
      <c r="C10" s="47"/>
      <c r="D10" s="36"/>
      <c r="E10" s="136"/>
      <c r="F10" s="137"/>
    </row>
    <row r="11" spans="1:6" s="43" customFormat="1" ht="16.5">
      <c r="A11" s="51"/>
      <c r="B11" s="130" t="s">
        <v>62</v>
      </c>
      <c r="C11" s="130"/>
      <c r="D11" s="55" t="s">
        <v>1</v>
      </c>
      <c r="E11" s="131">
        <v>20</v>
      </c>
      <c r="F11" s="132"/>
    </row>
    <row r="12" spans="1:6" ht="16.5">
      <c r="A12" s="51"/>
      <c r="B12" s="54" t="s">
        <v>41</v>
      </c>
      <c r="C12" s="54"/>
      <c r="D12" s="55" t="s">
        <v>1</v>
      </c>
      <c r="E12" s="131">
        <v>166</v>
      </c>
      <c r="F12" s="132"/>
    </row>
    <row r="13" spans="1:6" ht="16.5">
      <c r="A13" s="51"/>
      <c r="B13" s="54" t="s">
        <v>42</v>
      </c>
      <c r="C13" s="54"/>
      <c r="D13" s="55" t="s">
        <v>1</v>
      </c>
      <c r="E13" s="131">
        <v>30</v>
      </c>
      <c r="F13" s="132"/>
    </row>
    <row r="14" spans="1:6" ht="16.5">
      <c r="A14" s="51"/>
      <c r="B14" s="54" t="s">
        <v>43</v>
      </c>
      <c r="C14" s="54"/>
      <c r="D14" s="55" t="s">
        <v>17</v>
      </c>
      <c r="E14" s="131">
        <v>86</v>
      </c>
      <c r="F14" s="132"/>
    </row>
    <row r="15" spans="1:6" ht="16.5">
      <c r="A15" s="51"/>
      <c r="B15" s="54" t="s">
        <v>44</v>
      </c>
      <c r="C15" s="54"/>
      <c r="D15" s="55" t="s">
        <v>0</v>
      </c>
      <c r="E15" s="131">
        <v>35</v>
      </c>
      <c r="F15" s="132"/>
    </row>
    <row r="16" spans="1:6" ht="16.5">
      <c r="A16" s="52"/>
      <c r="B16" s="59" t="s">
        <v>45</v>
      </c>
      <c r="C16" s="59"/>
      <c r="D16" s="56" t="s">
        <v>0</v>
      </c>
      <c r="E16" s="134">
        <v>34</v>
      </c>
      <c r="F16" s="135"/>
    </row>
    <row r="17" ht="16.5">
      <c r="A17" s="53"/>
    </row>
    <row r="18" spans="1:7" ht="30" customHeight="1">
      <c r="A18" s="48" t="s">
        <v>2</v>
      </c>
      <c r="B18" s="37"/>
      <c r="C18" s="38"/>
      <c r="D18" s="38"/>
      <c r="E18" s="37"/>
      <c r="F18" s="37"/>
      <c r="G18" s="42"/>
    </row>
    <row r="19" spans="1:6" s="3" customFormat="1" ht="30" customHeight="1">
      <c r="A19" s="133" t="s">
        <v>20</v>
      </c>
      <c r="B19" s="133"/>
      <c r="C19" s="133"/>
      <c r="D19" s="133"/>
      <c r="E19" s="133"/>
      <c r="F19" s="133"/>
    </row>
    <row r="20" spans="1:7" ht="6.75" customHeight="1">
      <c r="A20" s="48"/>
      <c r="B20" s="37"/>
      <c r="C20" s="38"/>
      <c r="D20" s="38"/>
      <c r="E20" s="37"/>
      <c r="F20" s="37"/>
      <c r="G20" s="42"/>
    </row>
    <row r="21" spans="1:6" s="3" customFormat="1" ht="13.5">
      <c r="A21" s="60" t="s">
        <v>3</v>
      </c>
      <c r="B21" s="60" t="s">
        <v>4</v>
      </c>
      <c r="C21" s="60" t="s">
        <v>5</v>
      </c>
      <c r="D21" s="60" t="s">
        <v>6</v>
      </c>
      <c r="E21" s="61" t="s">
        <v>7</v>
      </c>
      <c r="F21" s="60" t="s">
        <v>8</v>
      </c>
    </row>
    <row r="22" spans="1:6" s="9" customFormat="1" ht="12.75">
      <c r="A22" s="106" t="s">
        <v>49</v>
      </c>
      <c r="B22" s="18"/>
      <c r="C22" s="18"/>
      <c r="D22" s="18"/>
      <c r="E22" s="104"/>
      <c r="F22" s="18"/>
    </row>
    <row r="23" spans="1:6" s="9" customFormat="1" ht="12.75">
      <c r="A23" s="23">
        <v>1</v>
      </c>
      <c r="B23" s="22" t="s">
        <v>50</v>
      </c>
      <c r="C23" s="23" t="s">
        <v>13</v>
      </c>
      <c r="D23" s="24">
        <v>1</v>
      </c>
      <c r="E23" s="62">
        <v>0</v>
      </c>
      <c r="F23" s="62">
        <f aca="true" t="shared" si="0" ref="F23:F34">PRODUCT(D23,E23)</f>
        <v>0</v>
      </c>
    </row>
    <row r="24" spans="1:6" s="9" customFormat="1" ht="12.75">
      <c r="A24" s="23">
        <v>2</v>
      </c>
      <c r="B24" s="22" t="s">
        <v>51</v>
      </c>
      <c r="C24" s="23" t="s">
        <v>1</v>
      </c>
      <c r="D24" s="24">
        <v>216</v>
      </c>
      <c r="E24" s="62">
        <v>0</v>
      </c>
      <c r="F24" s="62">
        <f t="shared" si="0"/>
        <v>0</v>
      </c>
    </row>
    <row r="25" spans="1:6" s="9" customFormat="1" ht="14.25" customHeight="1">
      <c r="A25" s="23">
        <v>3</v>
      </c>
      <c r="B25" s="34" t="s">
        <v>52</v>
      </c>
      <c r="C25" s="23" t="s">
        <v>1</v>
      </c>
      <c r="D25" s="24">
        <v>166</v>
      </c>
      <c r="E25" s="107">
        <v>0</v>
      </c>
      <c r="F25" s="62">
        <f t="shared" si="0"/>
        <v>0</v>
      </c>
    </row>
    <row r="26" spans="1:6" s="9" customFormat="1" ht="14.25" customHeight="1">
      <c r="A26" s="23">
        <v>4</v>
      </c>
      <c r="B26" s="34" t="s">
        <v>53</v>
      </c>
      <c r="C26" s="23" t="s">
        <v>1</v>
      </c>
      <c r="D26" s="24">
        <v>30</v>
      </c>
      <c r="E26" s="107">
        <v>0</v>
      </c>
      <c r="F26" s="62">
        <f t="shared" si="0"/>
        <v>0</v>
      </c>
    </row>
    <row r="27" spans="1:6" s="9" customFormat="1" ht="12.75">
      <c r="A27" s="23">
        <v>5</v>
      </c>
      <c r="B27" s="34" t="s">
        <v>18</v>
      </c>
      <c r="C27" s="23" t="s">
        <v>1</v>
      </c>
      <c r="D27" s="24">
        <f>SUM(D25:D26)</f>
        <v>196</v>
      </c>
      <c r="E27" s="108">
        <v>0</v>
      </c>
      <c r="F27" s="62">
        <f t="shared" si="0"/>
        <v>0</v>
      </c>
    </row>
    <row r="28" spans="1:7" s="28" customFormat="1" ht="25.5">
      <c r="A28" s="23">
        <v>6</v>
      </c>
      <c r="B28" s="34" t="s">
        <v>38</v>
      </c>
      <c r="C28" s="23" t="s">
        <v>11</v>
      </c>
      <c r="D28" s="24">
        <f>SUM(E14)</f>
        <v>86</v>
      </c>
      <c r="E28" s="116">
        <v>0</v>
      </c>
      <c r="F28" s="62">
        <f t="shared" si="0"/>
        <v>0</v>
      </c>
      <c r="G28" s="117"/>
    </row>
    <row r="29" spans="1:6" s="9" customFormat="1" ht="25.5">
      <c r="A29" s="23">
        <v>7</v>
      </c>
      <c r="B29" s="34" t="s">
        <v>54</v>
      </c>
      <c r="C29" s="23" t="s">
        <v>0</v>
      </c>
      <c r="D29" s="24">
        <f>SUM(E15:F16)</f>
        <v>69</v>
      </c>
      <c r="E29" s="107">
        <v>0</v>
      </c>
      <c r="F29" s="62">
        <f t="shared" si="0"/>
        <v>0</v>
      </c>
    </row>
    <row r="30" spans="1:7" s="28" customFormat="1" ht="15.75" customHeight="1">
      <c r="A30" s="23">
        <v>8</v>
      </c>
      <c r="B30" s="34" t="s">
        <v>66</v>
      </c>
      <c r="C30" s="23" t="s">
        <v>1</v>
      </c>
      <c r="D30" s="24">
        <f>SUM(D25)</f>
        <v>166</v>
      </c>
      <c r="E30" s="116">
        <v>0</v>
      </c>
      <c r="F30" s="62">
        <f t="shared" si="0"/>
        <v>0</v>
      </c>
      <c r="G30" s="117"/>
    </row>
    <row r="31" spans="1:7" s="28" customFormat="1" ht="15.75" customHeight="1">
      <c r="A31" s="23">
        <v>9</v>
      </c>
      <c r="B31" s="34" t="s">
        <v>55</v>
      </c>
      <c r="C31" s="23" t="s">
        <v>1</v>
      </c>
      <c r="D31" s="24">
        <f>SUM(D26)</f>
        <v>30</v>
      </c>
      <c r="E31" s="116">
        <v>0</v>
      </c>
      <c r="F31" s="62">
        <f t="shared" si="0"/>
        <v>0</v>
      </c>
      <c r="G31" s="117"/>
    </row>
    <row r="32" spans="1:6" s="9" customFormat="1" ht="25.5">
      <c r="A32" s="23">
        <v>10</v>
      </c>
      <c r="B32" s="105" t="s">
        <v>67</v>
      </c>
      <c r="C32" s="18" t="s">
        <v>0</v>
      </c>
      <c r="D32" s="21">
        <v>6</v>
      </c>
      <c r="E32" s="57">
        <v>0</v>
      </c>
      <c r="F32" s="62">
        <f t="shared" si="0"/>
        <v>0</v>
      </c>
    </row>
    <row r="33" spans="1:6" s="9" customFormat="1" ht="17.25" customHeight="1">
      <c r="A33" s="23">
        <v>11</v>
      </c>
      <c r="B33" s="105" t="s">
        <v>56</v>
      </c>
      <c r="C33" s="18" t="s">
        <v>1</v>
      </c>
      <c r="D33" s="21">
        <v>20</v>
      </c>
      <c r="E33" s="57">
        <v>0</v>
      </c>
      <c r="F33" s="62">
        <f t="shared" si="0"/>
        <v>0</v>
      </c>
    </row>
    <row r="34" spans="1:6" s="9" customFormat="1" ht="27" customHeight="1">
      <c r="A34" s="23">
        <v>12</v>
      </c>
      <c r="B34" s="34" t="s">
        <v>57</v>
      </c>
      <c r="C34" s="23" t="s">
        <v>9</v>
      </c>
      <c r="D34" s="24">
        <v>54</v>
      </c>
      <c r="E34" s="107">
        <v>0</v>
      </c>
      <c r="F34" s="62">
        <f t="shared" si="0"/>
        <v>0</v>
      </c>
    </row>
    <row r="35" spans="1:6" s="9" customFormat="1" ht="12.75">
      <c r="A35" s="23"/>
      <c r="B35" s="34" t="s">
        <v>16</v>
      </c>
      <c r="C35" s="23"/>
      <c r="D35" s="24"/>
      <c r="E35" s="109"/>
      <c r="F35" s="62"/>
    </row>
    <row r="36" spans="1:256" s="28" customFormat="1" ht="14.25" customHeight="1">
      <c r="A36" s="23">
        <v>1</v>
      </c>
      <c r="B36" s="34" t="s">
        <v>39</v>
      </c>
      <c r="C36" s="23" t="s">
        <v>9</v>
      </c>
      <c r="D36" s="24">
        <v>48</v>
      </c>
      <c r="E36" s="116">
        <v>0</v>
      </c>
      <c r="F36" s="62">
        <f aca="true" t="shared" si="1" ref="F36:F42">PRODUCT(D36,E36)</f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6" s="9" customFormat="1" ht="12.75">
      <c r="A37" s="23">
        <v>2</v>
      </c>
      <c r="B37" s="22" t="s">
        <v>40</v>
      </c>
      <c r="C37" s="23" t="s">
        <v>1</v>
      </c>
      <c r="D37" s="62">
        <v>206</v>
      </c>
      <c r="E37" s="62">
        <v>0</v>
      </c>
      <c r="F37" s="62">
        <f t="shared" si="1"/>
        <v>0</v>
      </c>
    </row>
    <row r="38" spans="1:6" s="9" customFormat="1" ht="12.75">
      <c r="A38" s="23">
        <v>3</v>
      </c>
      <c r="B38" s="22" t="s">
        <v>60</v>
      </c>
      <c r="C38" s="23" t="s">
        <v>11</v>
      </c>
      <c r="D38" s="62">
        <v>88</v>
      </c>
      <c r="E38" s="62">
        <v>0</v>
      </c>
      <c r="F38" s="62">
        <f t="shared" si="1"/>
        <v>0</v>
      </c>
    </row>
    <row r="39" spans="1:256" s="28" customFormat="1" ht="16.5">
      <c r="A39" s="23">
        <v>4</v>
      </c>
      <c r="B39" s="22" t="s">
        <v>58</v>
      </c>
      <c r="C39" s="23" t="s">
        <v>0</v>
      </c>
      <c r="D39" s="62">
        <v>35</v>
      </c>
      <c r="E39" s="62">
        <v>0</v>
      </c>
      <c r="F39" s="62">
        <f>PRODUCT(D39,E39)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6" s="9" customFormat="1" ht="12.75">
      <c r="A40" s="23">
        <v>5</v>
      </c>
      <c r="B40" s="22" t="s">
        <v>59</v>
      </c>
      <c r="C40" s="23" t="s">
        <v>0</v>
      </c>
      <c r="D40" s="62">
        <v>34</v>
      </c>
      <c r="E40" s="62">
        <v>0</v>
      </c>
      <c r="F40" s="62">
        <f t="shared" si="1"/>
        <v>0</v>
      </c>
    </row>
    <row r="41" spans="1:6" s="9" customFormat="1" ht="12.75">
      <c r="A41" s="23">
        <v>6</v>
      </c>
      <c r="B41" s="67" t="s">
        <v>61</v>
      </c>
      <c r="C41" s="65" t="s">
        <v>9</v>
      </c>
      <c r="D41" s="24">
        <v>7.5</v>
      </c>
      <c r="E41" s="66">
        <v>0</v>
      </c>
      <c r="F41" s="63">
        <f>D41*E41</f>
        <v>0</v>
      </c>
    </row>
    <row r="42" spans="1:8" s="9" customFormat="1" ht="12.75">
      <c r="A42" s="23">
        <v>7</v>
      </c>
      <c r="B42" s="34" t="s">
        <v>15</v>
      </c>
      <c r="C42" s="23" t="s">
        <v>10</v>
      </c>
      <c r="D42" s="24">
        <v>89</v>
      </c>
      <c r="E42" s="108">
        <v>0</v>
      </c>
      <c r="F42" s="62">
        <f t="shared" si="1"/>
        <v>0</v>
      </c>
      <c r="H42" s="64"/>
    </row>
    <row r="43" spans="1:6" s="26" customFormat="1" ht="12.75">
      <c r="A43" s="25"/>
      <c r="B43" s="110" t="s">
        <v>19</v>
      </c>
      <c r="C43" s="25"/>
      <c r="D43" s="111"/>
      <c r="E43" s="112"/>
      <c r="F43" s="113">
        <f>SUM(F23:F42)</f>
        <v>0</v>
      </c>
    </row>
    <row r="44" ht="24" customHeight="1"/>
    <row r="45" s="12" customFormat="1" ht="27" customHeight="1">
      <c r="A45" s="16"/>
    </row>
    <row r="46" s="12" customFormat="1" ht="28.5" customHeight="1"/>
    <row r="47" s="12" customFormat="1" ht="16.5" customHeight="1"/>
    <row r="48" s="16" customFormat="1" ht="12.75" customHeight="1"/>
    <row r="49" s="16" customFormat="1" ht="12.75"/>
    <row r="50" s="16" customFormat="1" ht="12.75" customHeight="1"/>
    <row r="51" s="16" customFormat="1" ht="12.75"/>
    <row r="52" s="16" customFormat="1" ht="12.75" customHeight="1"/>
    <row r="53" s="16" customFormat="1" ht="12.75"/>
    <row r="54" s="16" customFormat="1" ht="12.75" customHeight="1"/>
    <row r="55" spans="1:238" ht="14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</row>
    <row r="56" spans="1:238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</row>
    <row r="57" s="16" customFormat="1" ht="12.75" customHeight="1"/>
    <row r="58" s="16" customFormat="1" ht="12.75"/>
    <row r="59" s="16" customFormat="1" ht="12.75"/>
    <row r="60" s="16" customFormat="1" ht="12.75"/>
    <row r="61" spans="1:238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</row>
    <row r="62" s="16" customFormat="1" ht="12.75"/>
    <row r="63" s="16" customFormat="1" ht="12.75"/>
    <row r="64" spans="1:243" s="12" customFormat="1" ht="25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</row>
    <row r="65" s="16" customFormat="1" ht="12.75"/>
    <row r="66" s="16" customFormat="1" ht="12.75"/>
    <row r="67" s="16" customFormat="1" ht="12.75"/>
    <row r="68" s="45" customFormat="1" ht="15.75" customHeight="1"/>
    <row r="70" spans="1:249" s="58" customFormat="1" ht="4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</row>
    <row r="71" spans="1:249" s="58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</row>
    <row r="72" spans="1:249" s="58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</row>
    <row r="73" spans="1:249" s="58" customFormat="1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</row>
    <row r="74" spans="1:249" s="58" customFormat="1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</row>
    <row r="75" spans="1:249" s="58" customFormat="1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</row>
    <row r="76" spans="1:249" s="58" customFormat="1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</row>
    <row r="77" spans="1:249" s="58" customFormat="1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</row>
    <row r="78" spans="1:249" s="58" customFormat="1" ht="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</row>
    <row r="79" spans="1:249" s="58" customFormat="1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</row>
    <row r="80" spans="1:249" s="58" customFormat="1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</row>
    <row r="81" spans="1:249" s="58" customFormat="1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</row>
    <row r="82" spans="1:249" s="5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</row>
    <row r="83" spans="1:249" s="58" customFormat="1" ht="1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</row>
    <row r="84" spans="1:249" s="58" customFormat="1" ht="1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</row>
    <row r="85" spans="1:249" s="58" customFormat="1" ht="1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</row>
    <row r="86" spans="1:249" s="58" customFormat="1" ht="1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</row>
    <row r="87" spans="1:249" s="58" customFormat="1" ht="1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</row>
    <row r="88" spans="1:249" s="58" customFormat="1" ht="1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</row>
    <row r="89" spans="1:249" s="58" customFormat="1" ht="1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</row>
    <row r="90" spans="1:249" s="58" customFormat="1" ht="1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</row>
    <row r="91" spans="1:249" s="58" customFormat="1" ht="1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</row>
    <row r="92" spans="1:249" s="58" customFormat="1" ht="1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</row>
    <row r="93" spans="1:249" s="58" customFormat="1" ht="1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</row>
    <row r="94" spans="1:249" s="58" customFormat="1" ht="1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</row>
    <row r="95" spans="1:249" s="58" customFormat="1" ht="15">
      <c r="A95" s="95"/>
      <c r="B95" s="95"/>
      <c r="C95" s="98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</row>
    <row r="96" spans="1:249" s="58" customFormat="1" ht="1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</row>
    <row r="97" spans="1:249" s="58" customFormat="1" ht="1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</row>
    <row r="98" spans="1:249" s="58" customFormat="1" ht="1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</row>
    <row r="99" spans="1:249" s="58" customFormat="1" ht="1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</row>
    <row r="100" spans="1:249" s="58" customFormat="1" ht="1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</row>
    <row r="101" spans="1:249" s="58" customFormat="1" ht="1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</row>
    <row r="102" spans="1:249" s="58" customFormat="1" ht="1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</row>
    <row r="103" spans="1:249" s="58" customFormat="1" ht="1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</row>
    <row r="104" spans="1:249" s="58" customFormat="1" ht="1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</row>
    <row r="105" spans="1:249" s="58" customFormat="1" ht="1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</row>
    <row r="106" spans="1:249" s="58" customFormat="1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</row>
    <row r="107" spans="1:249" s="58" customFormat="1" ht="1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  <c r="HQ107" s="95"/>
      <c r="HR107" s="95"/>
      <c r="HS107" s="95"/>
      <c r="HT107" s="95"/>
      <c r="HU107" s="95"/>
      <c r="HV107" s="95"/>
      <c r="HW107" s="95"/>
      <c r="HX107" s="95"/>
      <c r="HY107" s="95"/>
      <c r="HZ107" s="95"/>
      <c r="IA107" s="95"/>
      <c r="IB107" s="95"/>
      <c r="IC107" s="95"/>
      <c r="ID107" s="95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</row>
    <row r="108" spans="1:249" s="58" customFormat="1" ht="1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</row>
    <row r="109" spans="1:249" s="58" customFormat="1" ht="1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</row>
    <row r="110" spans="1:249" s="58" customFormat="1" ht="1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</row>
    <row r="111" spans="1:238" s="11" customFormat="1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</row>
    <row r="112" spans="1:2" s="9" customFormat="1" ht="12.75">
      <c r="A112" s="64"/>
      <c r="B112" s="64"/>
    </row>
    <row r="113" spans="1:2" s="10" customFormat="1" ht="12.75">
      <c r="A113" s="100"/>
      <c r="B113" s="100"/>
    </row>
    <row r="114" spans="1:249" s="58" customFormat="1" ht="15">
      <c r="A114" s="16"/>
      <c r="B114" s="33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</row>
    <row r="115" s="9" customFormat="1" ht="15.75" customHeight="1">
      <c r="B115" s="64"/>
    </row>
    <row r="116" s="9" customFormat="1" ht="15" customHeight="1"/>
    <row r="117" spans="1:243" s="101" customFormat="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</row>
    <row r="118" spans="1:249" s="58" customFormat="1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</row>
    <row r="119" spans="1:249" s="58" customFormat="1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</row>
    <row r="120" spans="1:249" s="58" customFormat="1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</row>
    <row r="121" spans="1:249" s="58" customFormat="1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</row>
    <row r="122" s="10" customFormat="1" ht="27.75" customHeight="1"/>
    <row r="123" spans="1:249" s="58" customFormat="1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</row>
    <row r="124" spans="1:249" s="58" customFormat="1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</row>
    <row r="125" spans="1:249" s="58" customFormat="1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</row>
    <row r="126" spans="1:249" s="58" customFormat="1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</row>
    <row r="127" spans="1:249" s="58" customFormat="1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</row>
    <row r="128" spans="1:249" s="58" customFormat="1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</row>
    <row r="129" spans="1:249" s="58" customFormat="1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</row>
    <row r="130" spans="1:249" s="58" customFormat="1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</row>
    <row r="131" spans="1:249" s="58" customFormat="1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</row>
    <row r="132" spans="1:249" s="58" customFormat="1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</row>
    <row r="133" spans="1:249" s="58" customFormat="1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</row>
    <row r="134" spans="1:249" s="58" customFormat="1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</row>
    <row r="135" spans="1:249" s="58" customFormat="1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</row>
    <row r="136" spans="1:249" s="58" customFormat="1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</row>
    <row r="137" spans="1:249" s="58" customFormat="1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</row>
    <row r="138" spans="1:249" s="58" customFormat="1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</row>
    <row r="139" spans="1:249" s="58" customFormat="1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</row>
    <row r="140" s="9" customFormat="1" ht="12.75"/>
    <row r="141" s="9" customFormat="1" ht="12.75"/>
    <row r="142" spans="1:249" s="58" customFormat="1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</row>
    <row r="143" spans="1:249" s="58" customFormat="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</row>
  </sheetData>
  <sheetProtection/>
  <mergeCells count="14">
    <mergeCell ref="A1:B1"/>
    <mergeCell ref="A2:B2"/>
    <mergeCell ref="A4:B4"/>
    <mergeCell ref="A6:F6"/>
    <mergeCell ref="E10:F10"/>
    <mergeCell ref="A3:B3"/>
    <mergeCell ref="B11:C11"/>
    <mergeCell ref="E11:F11"/>
    <mergeCell ref="A19:F19"/>
    <mergeCell ref="E12:F12"/>
    <mergeCell ref="E14:F14"/>
    <mergeCell ref="E13:F13"/>
    <mergeCell ref="E15:F15"/>
    <mergeCell ref="E16:F16"/>
  </mergeCells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Ivan</cp:lastModifiedBy>
  <cp:lastPrinted>2020-04-01T06:18:27Z</cp:lastPrinted>
  <dcterms:created xsi:type="dcterms:W3CDTF">2008-02-07T10:43:28Z</dcterms:created>
  <dcterms:modified xsi:type="dcterms:W3CDTF">2020-04-02T05:45:18Z</dcterms:modified>
  <cp:category/>
  <cp:version/>
  <cp:contentType/>
  <cp:contentStatus/>
</cp:coreProperties>
</file>