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1170" windowWidth="21840" windowHeight="13560" activeTab="0"/>
  </bookViews>
  <sheets>
    <sheet name="Rekapitulace" sheetId="1" r:id="rId1"/>
    <sheet name="VRN" sheetId="2" r:id="rId2"/>
    <sheet name="Asanace a arboristika" sheetId="3" r:id="rId3"/>
  </sheets>
  <definedNames>
    <definedName name="_xlnm.Print_Area" localSheetId="2">'Asanace a arboristika'!$A$1:$F$62</definedName>
  </definedNames>
  <calcPr fullCalcOnLoad="1"/>
</workbook>
</file>

<file path=xl/sharedStrings.xml><?xml version="1.0" encoding="utf-8"?>
<sst xmlns="http://schemas.openxmlformats.org/spreadsheetml/2006/main" count="136" uniqueCount="77">
  <si>
    <t>VÝKAZ VÝMĚR</t>
  </si>
  <si>
    <t>ks</t>
  </si>
  <si>
    <t>m2</t>
  </si>
  <si>
    <t>P.Č.</t>
  </si>
  <si>
    <t>TEXT</t>
  </si>
  <si>
    <t>M.J.</t>
  </si>
  <si>
    <t>MNOŽSTVÍ</t>
  </si>
  <si>
    <t>JEDN.CENA</t>
  </si>
  <si>
    <t>CELK.CENA</t>
  </si>
  <si>
    <t>ASANACE A ARBORISTIKA</t>
  </si>
  <si>
    <t>ROZPOČET PĚSTEBNÍCH OPATŘENÍ</t>
  </si>
  <si>
    <t xml:space="preserve">Ocenění navržených pěstebních operací bylo stanoveno na základě Katalogu popisů a směrných cen stavebních prací (823-1 ÚRS Praha), dle Nákladů obvyklých opatření pro posuzování v OP ŽP, dle ceníků okrasných a lesních školek, případně na základě znalosti cen v čase a místě obvyklých. </t>
  </si>
  <si>
    <t>Z toho:</t>
  </si>
  <si>
    <t>I.kategorie náročnosti ošetření</t>
  </si>
  <si>
    <t>II.kategorie náročnosti ošetření</t>
  </si>
  <si>
    <t>ROZPOČET REKAPITULACE</t>
  </si>
  <si>
    <t>CELKEM ZPŮSOBILÉ NÁKLADY BEZ DPH</t>
  </si>
  <si>
    <t>DPH 21%</t>
  </si>
  <si>
    <t>CELKEM VČETNĚ DPH</t>
  </si>
  <si>
    <t>Arboristické práce</t>
  </si>
  <si>
    <t>Dřeviny soliterní určené k ošetření dle PD</t>
  </si>
  <si>
    <t>ks/m2</t>
  </si>
  <si>
    <t>Z toho: (dle metodiky AOPK)</t>
  </si>
  <si>
    <t>Arboristické práce individuální - dle Dendrometrické tabulky</t>
  </si>
  <si>
    <t>Likvidace dřevní hmoty do 15 cm štěpkováním s odvozem na deponii</t>
  </si>
  <si>
    <t>Celkem arboristika</t>
  </si>
  <si>
    <t>Pokácení a manipulace stromu ve ztížených podm.do 20 cm s odstraněním pařezů frézováním</t>
  </si>
  <si>
    <t xml:space="preserve">Pokácení a manipulace stromu ve ztížených podm.do 30 cm  s odstraněním pařezů frézováním </t>
  </si>
  <si>
    <t xml:space="preserve">Pokácení a manipulace stromu ve ztížených podm.do 40 cm  s odstraněním pařezů frézováním </t>
  </si>
  <si>
    <t xml:space="preserve">Pokácení a manipulace stromu ve ztížených podm.do 50 cm  s odstraněním pařezů frézováním </t>
  </si>
  <si>
    <t>Založení a dodávka pojistné dynamické vazby, např. Cobra Plus</t>
  </si>
  <si>
    <t>Založení a dodávka pojistné dynamické vazby Cobra Plus 4t</t>
  </si>
  <si>
    <t>Asanační práce I.etapa</t>
  </si>
  <si>
    <t>Dřeviny soliterní bez ošetření</t>
  </si>
  <si>
    <t>III.kategorie náročnosti ošetření</t>
  </si>
  <si>
    <t xml:space="preserve">Celkový počet inventarizovaných dřevin soliterních </t>
  </si>
  <si>
    <t>Likvidace dřevní hmoty do 15 cm štěpkováním s odvozem na deponii do 5 km</t>
  </si>
  <si>
    <t>Manipulace a odvoz ostatní dřevní hmoty nad 15 cm na deponii do 5 km</t>
  </si>
  <si>
    <t>Pokácení a manipulace stromu ve ztížených podm.do 20 cm se seříznutím pařezu v úrovni terénu a nátěrem řezné plochy proti výmladnosti</t>
  </si>
  <si>
    <t>Opakovaná aplikace arboricidu proti zmlazování invezních plevelných dřevin</t>
  </si>
  <si>
    <t>zařízení staveniště a související náklady</t>
  </si>
  <si>
    <t>kpt</t>
  </si>
  <si>
    <t>případné zajištění povolení záboru veřejného prostranství či komunikací nutných k provedení prací, včetně úhrady poplatků</t>
  </si>
  <si>
    <t xml:space="preserve"> případné zajištění dopravního značení po dobu plnění předmětu zakázky </t>
  </si>
  <si>
    <t>zajištění informovanosti občanů v dané lokalitě o způsobu obslužnosti, parkování atd. v dostatečném předstihu a míře v případě realizace dopravních opatření</t>
  </si>
  <si>
    <t xml:space="preserve"> zajištění bezpečnosti při plnění předmětu zakázky a zajištění ochrany životního prostředí</t>
  </si>
  <si>
    <t>ostatní související práce potřebné ke kompletnímu dokončení zakázky podle zadávací PD, příslušných povolení a vyjádření v rámci realizace díla a platných norem a předpisů</t>
  </si>
  <si>
    <t xml:space="preserve"> zajištění čistoty staveniště a zejména okolí, v případě potřeby zajistit čištění komunikací dotčených provozem dodavatele, zejména výjezd a příjezd na místo plnění zakázky</t>
  </si>
  <si>
    <t>odvoz a likvidace odpadů vzniklých při plnění zakázky včetně poplatků ve smyslu platné legislativy</t>
  </si>
  <si>
    <t>průběžná fotodokumentace z průběhu provádění zakázky (digitální forma) především fotodokumentace dřevin před ošetřením a po ošetření</t>
  </si>
  <si>
    <t>zajištění dokumentace skutečného provedení (dále jen „DSPS“) ve 2 vyhotoveních (1x tisk  + 1x dig. forma ; výkresy ve formátu .dwg, textová část ve formátech Word a Excel), příprava všech dokladů nezbytných ze strany zhotovitele pro případnou kolaudaci díla</t>
  </si>
  <si>
    <t>Dendrologický průzkum a návrh pěstebních opatření</t>
  </si>
  <si>
    <t>Liberec</t>
  </si>
  <si>
    <t>Redukce porostu Hedera helix na stromu</t>
  </si>
  <si>
    <t>Dřeviny soliterní určené ke kácení:</t>
  </si>
  <si>
    <t>Lokalita Budyšínská</t>
  </si>
  <si>
    <t>Založení a dodávka pojistné statické vazby - podkladnicové</t>
  </si>
  <si>
    <t>Drobná opatření - úprava závlahové mísy či sondy, oprava či odstranění kotvení, odplevelení okolí báze kmene</t>
  </si>
  <si>
    <t>Zastřešení dutiny</t>
  </si>
  <si>
    <t>Asanace soliterních stromů dle průměrů kmene na řezné ploše pařezu, započítávány odstraňované kmeny u ponechávaných dřevin</t>
  </si>
  <si>
    <t>Pokácení a manipulace stromu ve ztížených podm.do 20 cm</t>
  </si>
  <si>
    <t>Pokácení a manipulace stromu ve ztížených podm.do 30 cm</t>
  </si>
  <si>
    <t>Pokácení a manipulace stromu ve ztížených podm.do 40 cm</t>
  </si>
  <si>
    <t>Pokácení a manipulace stromu ve ztížených podm.do 50 cm</t>
  </si>
  <si>
    <t>Keřové skupiny určené k ošetření</t>
  </si>
  <si>
    <t xml:space="preserve"> 3 / 594</t>
  </si>
  <si>
    <t>Kácení dřevin do průměru 20cm</t>
  </si>
  <si>
    <t>Řez udržovací</t>
  </si>
  <si>
    <t>Prostorová korekce skupiny</t>
  </si>
  <si>
    <t>Vedlejší rozpočtové náklady 1% (zajištění pracoviště apod.)</t>
  </si>
  <si>
    <t>Výčet ostatních a vedlejších nákladů, nezbytných pro realizaci díla a zahrnutých do 1% nákladů VRN v Rekapitulaci</t>
  </si>
  <si>
    <t>Asanace - Soliterní jednotlivě inventarizované stromy - u vícekmených exemplářů započítáván každý kmen zvlášť</t>
  </si>
  <si>
    <t>Odvětrávaný zákryt dutiny proti zatíkání z modifikovaných pryskyřic</t>
  </si>
  <si>
    <t>Drobná pěstební opatření na mladých stromech (úprava závlahové mísy či sondy, oprava či odstranění kotvení)</t>
  </si>
  <si>
    <t>Pěstební opatření - redukce porostu Hedera helix na stromu</t>
  </si>
  <si>
    <t>Pěstební opatření v keřových skupinách - udržovací nebo zmlazovací řez keřů nebo prostorová korekce s likvidací bioodpadu</t>
  </si>
  <si>
    <t xml:space="preserve">Celkem asanace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</si>
</sst>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[$¥€-2]\ #\ ##,000_);[Red]\([$€-2]\ #\ ##,000\)"/>
    <numFmt numFmtId="170" formatCode="#,##0.0\ _K_č"/>
    <numFmt numFmtId="171" formatCode="#,##0\ _K_č"/>
    <numFmt numFmtId="172" formatCode="#,##0.00_ ;\-#,##0.00\ "/>
    <numFmt numFmtId="173" formatCode="#,##0\ &quot;Kč&quot;"/>
    <numFmt numFmtId="174" formatCode="#,##0.00\ &quot;Kč&quot;"/>
    <numFmt numFmtId="175" formatCode="[$-405]d\.\ mmmm\ yyyy"/>
    <numFmt numFmtId="176" formatCode="0.000"/>
    <numFmt numFmtId="177" formatCode="0.0000"/>
    <numFmt numFmtId="178" formatCode="0.00000"/>
    <numFmt numFmtId="179" formatCode="#,##0.0\ &quot;Kč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sz val="10"/>
      <name val="Arial CE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formata"/>
      <family val="0"/>
    </font>
    <font>
      <sz val="11"/>
      <color indexed="8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Narrow"/>
      <family val="2"/>
    </font>
    <font>
      <sz val="12"/>
      <name val="Calibri"/>
      <family val="2"/>
    </font>
    <font>
      <sz val="10"/>
      <color indexed="10"/>
      <name val="Arial Narrow"/>
      <family val="2"/>
    </font>
    <font>
      <b/>
      <i/>
      <sz val="10"/>
      <color indexed="8"/>
      <name val="Arial Narrow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59" applyFont="1" applyFill="1" applyBorder="1" applyAlignment="1">
      <alignment horizontal="left" vertical="center"/>
      <protection/>
    </xf>
    <xf numFmtId="0" fontId="6" fillId="0" borderId="0" xfId="55" applyFont="1" applyAlignment="1">
      <alignment vertical="center"/>
      <protection/>
    </xf>
    <xf numFmtId="0" fontId="10" fillId="0" borderId="0" xfId="0" applyFont="1" applyAlignment="1">
      <alignment vertical="center"/>
    </xf>
    <xf numFmtId="0" fontId="8" fillId="0" borderId="0" xfId="59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wrapText="1"/>
    </xf>
    <xf numFmtId="0" fontId="33" fillId="0" borderId="0" xfId="0" applyFont="1" applyAlignment="1">
      <alignment/>
    </xf>
    <xf numFmtId="0" fontId="3" fillId="0" borderId="0" xfId="0" applyFont="1" applyAlignment="1">
      <alignment/>
    </xf>
    <xf numFmtId="0" fontId="59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wrapText="1"/>
    </xf>
    <xf numFmtId="44" fontId="6" fillId="0" borderId="0" xfId="0" applyNumberFormat="1" applyFont="1" applyAlignment="1">
      <alignment vertical="center"/>
    </xf>
    <xf numFmtId="0" fontId="60" fillId="0" borderId="0" xfId="0" applyFont="1" applyAlignment="1">
      <alignment/>
    </xf>
    <xf numFmtId="0" fontId="60" fillId="0" borderId="0" xfId="0" applyFont="1" applyAlignment="1">
      <alignment wrapText="1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73" fontId="6" fillId="0" borderId="0" xfId="0" applyNumberFormat="1" applyFont="1" applyAlignment="1">
      <alignment vertical="center"/>
    </xf>
    <xf numFmtId="173" fontId="3" fillId="0" borderId="0" xfId="4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3" fontId="6" fillId="0" borderId="0" xfId="0" applyNumberFormat="1" applyFont="1" applyBorder="1" applyAlignment="1">
      <alignment vertical="center"/>
    </xf>
    <xf numFmtId="173" fontId="3" fillId="0" borderId="0" xfId="0" applyNumberFormat="1" applyFont="1" applyBorder="1" applyAlignment="1">
      <alignment vertical="center"/>
    </xf>
    <xf numFmtId="44" fontId="6" fillId="0" borderId="0" xfId="0" applyNumberFormat="1" applyFont="1" applyBorder="1" applyAlignment="1">
      <alignment vertical="center"/>
    </xf>
    <xf numFmtId="173" fontId="3" fillId="0" borderId="0" xfId="0" applyNumberFormat="1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44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right" vertical="center" wrapText="1"/>
    </xf>
    <xf numFmtId="2" fontId="6" fillId="0" borderId="13" xfId="59" applyNumberFormat="1" applyFont="1" applyFill="1" applyBorder="1" applyAlignment="1">
      <alignment vertical="center" wrapText="1"/>
      <protection/>
    </xf>
    <xf numFmtId="1" fontId="6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2" fontId="8" fillId="0" borderId="14" xfId="59" applyNumberFormat="1" applyFont="1" applyFill="1" applyBorder="1" applyAlignment="1">
      <alignment vertical="center" wrapText="1"/>
      <protection/>
    </xf>
    <xf numFmtId="0" fontId="8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2" fontId="6" fillId="0" borderId="0" xfId="59" applyNumberFormat="1" applyFont="1" applyFill="1" applyBorder="1" applyAlignment="1">
      <alignment horizontal="right" vertical="center" wrapText="1"/>
      <protection/>
    </xf>
    <xf numFmtId="0" fontId="61" fillId="0" borderId="0" xfId="53" applyFont="1" applyFill="1" applyBorder="1" applyAlignment="1">
      <alignment vertical="center" wrapText="1"/>
      <protection/>
    </xf>
    <xf numFmtId="0" fontId="60" fillId="0" borderId="0" xfId="0" applyFont="1" applyAlignment="1">
      <alignment wrapText="1"/>
    </xf>
    <xf numFmtId="0" fontId="36" fillId="0" borderId="0" xfId="0" applyFont="1" applyAlignment="1">
      <alignment vertical="center"/>
    </xf>
    <xf numFmtId="0" fontId="12" fillId="0" borderId="0" xfId="50" applyFont="1" applyAlignment="1">
      <alignment vertical="center"/>
      <protection/>
    </xf>
    <xf numFmtId="0" fontId="13" fillId="0" borderId="13" xfId="59" applyFont="1" applyFill="1" applyBorder="1" applyAlignment="1">
      <alignment horizontal="center" vertical="center"/>
      <protection/>
    </xf>
    <xf numFmtId="2" fontId="13" fillId="0" borderId="13" xfId="59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15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174" fontId="8" fillId="0" borderId="13" xfId="59" applyNumberFormat="1" applyFont="1" applyFill="1" applyBorder="1" applyAlignment="1">
      <alignment vertical="center" wrapText="1"/>
      <protection/>
    </xf>
    <xf numFmtId="1" fontId="6" fillId="0" borderId="0" xfId="0" applyNumberFormat="1" applyFont="1" applyFill="1" applyAlignment="1">
      <alignment vertical="center" wrapText="1"/>
    </xf>
    <xf numFmtId="2" fontId="6" fillId="0" borderId="13" xfId="0" applyNumberFormat="1" applyFont="1" applyFill="1" applyBorder="1" applyAlignment="1">
      <alignment vertical="center"/>
    </xf>
    <xf numFmtId="0" fontId="6" fillId="0" borderId="13" xfId="54" applyFont="1" applyBorder="1" applyAlignment="1">
      <alignment vertical="center" wrapText="1"/>
      <protection/>
    </xf>
    <xf numFmtId="0" fontId="59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13" xfId="59" applyFont="1" applyFill="1" applyBorder="1" applyAlignment="1">
      <alignment horizontal="center" vertical="center"/>
      <protection/>
    </xf>
    <xf numFmtId="0" fontId="6" fillId="0" borderId="13" xfId="59" applyFont="1" applyFill="1" applyBorder="1" applyAlignment="1">
      <alignment horizontal="left" vertical="center"/>
      <protection/>
    </xf>
    <xf numFmtId="0" fontId="6" fillId="0" borderId="13" xfId="50" applyFont="1" applyBorder="1" applyAlignment="1">
      <alignment vertical="center" wrapText="1"/>
      <protection/>
    </xf>
    <xf numFmtId="0" fontId="6" fillId="0" borderId="13" xfId="50" applyFont="1" applyBorder="1" applyAlignment="1">
      <alignment horizontal="center" vertical="center" wrapText="1"/>
      <protection/>
    </xf>
    <xf numFmtId="0" fontId="6" fillId="0" borderId="0" xfId="50" applyFont="1" applyAlignment="1">
      <alignment vertical="center"/>
      <protection/>
    </xf>
    <xf numFmtId="0" fontId="58" fillId="0" borderId="0" xfId="0" applyFont="1" applyAlignment="1">
      <alignment vertical="center"/>
    </xf>
    <xf numFmtId="0" fontId="6" fillId="0" borderId="13" xfId="59" applyFont="1" applyFill="1" applyBorder="1" applyAlignment="1">
      <alignment vertical="center" wrapText="1"/>
      <protection/>
    </xf>
    <xf numFmtId="0" fontId="2" fillId="0" borderId="0" xfId="50" applyFont="1" applyAlignment="1">
      <alignment vertical="center"/>
      <protection/>
    </xf>
    <xf numFmtId="0" fontId="62" fillId="0" borderId="0" xfId="0" applyFont="1" applyAlignment="1">
      <alignment vertical="center"/>
    </xf>
    <xf numFmtId="2" fontId="58" fillId="0" borderId="0" xfId="0" applyNumberFormat="1" applyFont="1" applyAlignment="1">
      <alignment vertical="center"/>
    </xf>
    <xf numFmtId="44" fontId="6" fillId="0" borderId="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1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3" fontId="7" fillId="0" borderId="12" xfId="0" applyNumberFormat="1" applyFont="1" applyBorder="1" applyAlignment="1">
      <alignment horizontal="right" vertical="center"/>
    </xf>
    <xf numFmtId="173" fontId="7" fillId="0" borderId="19" xfId="0" applyNumberFormat="1" applyFont="1" applyBorder="1" applyAlignment="1">
      <alignment horizontal="right" vertical="center"/>
    </xf>
    <xf numFmtId="173" fontId="7" fillId="0" borderId="11" xfId="40" applyNumberFormat="1" applyFont="1" applyBorder="1" applyAlignment="1">
      <alignment horizontal="right" vertical="center"/>
    </xf>
    <xf numFmtId="173" fontId="7" fillId="0" borderId="20" xfId="4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3" fontId="7" fillId="0" borderId="0" xfId="40" applyNumberFormat="1" applyFont="1" applyBorder="1" applyAlignment="1">
      <alignment horizontal="right" vertical="center"/>
    </xf>
    <xf numFmtId="173" fontId="7" fillId="0" borderId="16" xfId="4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39" fillId="0" borderId="16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1" fillId="0" borderId="0" xfId="53" applyFont="1" applyFill="1" applyBorder="1" applyAlignment="1">
      <alignment horizontal="left" vertical="center" wrapText="1"/>
      <protection/>
    </xf>
    <xf numFmtId="0" fontId="6" fillId="0" borderId="15" xfId="0" applyFont="1" applyFill="1" applyBorder="1" applyAlignment="1">
      <alignment/>
    </xf>
    <xf numFmtId="0" fontId="62" fillId="0" borderId="0" xfId="0" applyFont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1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Měna 3" xfId="41"/>
    <cellStyle name="měny 3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2 2" xfId="51"/>
    <cellStyle name="normální 3" xfId="52"/>
    <cellStyle name="normální 4" xfId="53"/>
    <cellStyle name="normální 4 2" xfId="54"/>
    <cellStyle name="normální 5" xfId="55"/>
    <cellStyle name="normální 5 2" xfId="56"/>
    <cellStyle name="normální 7" xfId="57"/>
    <cellStyle name="normální 8" xfId="58"/>
    <cellStyle name="normální_List1" xfId="59"/>
    <cellStyle name="Followed Hyperlink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workbookViewId="0" topLeftCell="A1">
      <selection activeCell="I21" sqref="I21"/>
    </sheetView>
  </sheetViews>
  <sheetFormatPr defaultColWidth="9.140625" defaultRowHeight="15"/>
  <cols>
    <col min="1" max="1" width="4.57421875" style="13" customWidth="1"/>
    <col min="2" max="2" width="45.8515625" style="13" customWidth="1"/>
    <col min="3" max="3" width="5.00390625" style="13" customWidth="1"/>
    <col min="4" max="4" width="4.8515625" style="13" customWidth="1"/>
    <col min="5" max="5" width="17.28125" style="13" customWidth="1"/>
    <col min="6" max="6" width="9.140625" style="13" customWidth="1"/>
    <col min="7" max="7" width="13.421875" style="13" bestFit="1" customWidth="1"/>
    <col min="8" max="16384" width="9.140625" style="13" customWidth="1"/>
  </cols>
  <sheetData>
    <row r="1" spans="1:5" ht="16.5">
      <c r="A1" s="116" t="s">
        <v>51</v>
      </c>
      <c r="B1" s="116"/>
      <c r="C1" s="116"/>
      <c r="D1" s="116"/>
      <c r="E1" s="116"/>
    </row>
    <row r="2" spans="1:5" ht="16.5">
      <c r="A2" s="116" t="s">
        <v>55</v>
      </c>
      <c r="B2" s="116"/>
      <c r="C2" s="116"/>
      <c r="D2" s="116"/>
      <c r="E2" s="116"/>
    </row>
    <row r="3" ht="16.5">
      <c r="A3" s="6" t="s">
        <v>52</v>
      </c>
    </row>
    <row r="4" ht="16.5">
      <c r="A4" s="6"/>
    </row>
    <row r="5" spans="1:256" ht="46.5" customHeight="1">
      <c r="A5" s="26"/>
      <c r="B5" s="26"/>
      <c r="C5" s="5"/>
      <c r="D5" s="5"/>
      <c r="E5" s="5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16.5">
      <c r="A6" s="26" t="s">
        <v>15</v>
      </c>
      <c r="B6" s="26"/>
      <c r="C6" s="5"/>
      <c r="D6" s="5"/>
      <c r="E6" s="5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ht="16.5">
      <c r="A7" s="26"/>
      <c r="B7" s="26"/>
      <c r="C7" s="5"/>
      <c r="D7" s="5"/>
      <c r="E7" s="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5" ht="16.5">
      <c r="A8" s="26"/>
      <c r="B8" s="26"/>
      <c r="C8" s="5"/>
      <c r="D8" s="5"/>
      <c r="E8" s="5"/>
    </row>
    <row r="9" spans="1:239" s="17" customFormat="1" ht="16.5">
      <c r="A9" s="26"/>
      <c r="B9" s="26"/>
      <c r="C9" s="5"/>
      <c r="D9" s="5"/>
      <c r="E9" s="5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</row>
    <row r="10" spans="1:239" s="17" customFormat="1" ht="16.5">
      <c r="A10" s="18" t="s">
        <v>19</v>
      </c>
      <c r="B10" s="3"/>
      <c r="C10" s="28"/>
      <c r="D10" s="29"/>
      <c r="E10" s="30">
        <f>SUM('Asanace a arboristika'!F50)</f>
        <v>0</v>
      </c>
      <c r="F10" s="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</row>
    <row r="11" spans="1:239" s="17" customFormat="1" ht="16.5">
      <c r="A11" s="18"/>
      <c r="B11" s="3"/>
      <c r="C11" s="28"/>
      <c r="D11" s="29"/>
      <c r="E11" s="30"/>
      <c r="F11" s="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</row>
    <row r="12" spans="1:239" s="17" customFormat="1" ht="16.5">
      <c r="A12" s="18" t="s">
        <v>32</v>
      </c>
      <c r="B12" s="3"/>
      <c r="C12" s="28"/>
      <c r="D12" s="29"/>
      <c r="E12" s="30">
        <f>SUM('Asanace a arboristika'!F61)</f>
        <v>0</v>
      </c>
      <c r="F12" s="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</row>
    <row r="13" spans="1:239" s="17" customFormat="1" ht="16.5">
      <c r="A13" s="18"/>
      <c r="B13" s="3"/>
      <c r="C13" s="28"/>
      <c r="D13" s="29"/>
      <c r="E13" s="30"/>
      <c r="F13" s="3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</row>
    <row r="14" spans="1:239" s="17" customFormat="1" ht="16.5">
      <c r="A14" s="31" t="s">
        <v>69</v>
      </c>
      <c r="B14" s="27"/>
      <c r="C14" s="32"/>
      <c r="D14" s="33"/>
      <c r="E14" s="34">
        <f>SUM(E10:E13)*0.01</f>
        <v>0</v>
      </c>
      <c r="F14" s="27"/>
      <c r="G14" s="33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</row>
    <row r="15" spans="1:239" s="17" customFormat="1" ht="16.5">
      <c r="A15" s="31"/>
      <c r="B15" s="27"/>
      <c r="C15" s="32"/>
      <c r="D15" s="33"/>
      <c r="E15" s="33"/>
      <c r="F15" s="27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</row>
    <row r="16" spans="1:239" s="17" customFormat="1" ht="16.5">
      <c r="A16" s="13"/>
      <c r="B16" s="13"/>
      <c r="C16" s="13"/>
      <c r="D16" s="36"/>
      <c r="E16" s="36"/>
      <c r="F16" s="13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</row>
    <row r="17" spans="1:244" s="17" customFormat="1" ht="16.5">
      <c r="A17" s="37" t="s">
        <v>16</v>
      </c>
      <c r="B17" s="38"/>
      <c r="C17" s="38"/>
      <c r="D17" s="121">
        <f>SUM(E10:E14)</f>
        <v>0</v>
      </c>
      <c r="E17" s="122"/>
      <c r="F17" s="39"/>
      <c r="G17" s="40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</row>
    <row r="18" spans="1:239" s="17" customFormat="1" ht="16.5">
      <c r="A18" s="123" t="s">
        <v>17</v>
      </c>
      <c r="B18" s="124"/>
      <c r="C18" s="41"/>
      <c r="D18" s="125">
        <f>PRODUCT(D17,0.21)</f>
        <v>0</v>
      </c>
      <c r="E18" s="126"/>
      <c r="F18" s="39"/>
      <c r="G18" s="35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</row>
    <row r="19" spans="1:239" s="17" customFormat="1" ht="16.5">
      <c r="A19" s="117" t="s">
        <v>18</v>
      </c>
      <c r="B19" s="118"/>
      <c r="C19" s="42"/>
      <c r="D19" s="119">
        <f>SUM(D17:E18)</f>
        <v>0</v>
      </c>
      <c r="E19" s="120"/>
      <c r="F19" s="39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</row>
    <row r="20" spans="1:239" s="17" customFormat="1" ht="16.5">
      <c r="A20" s="13"/>
      <c r="B20" s="13"/>
      <c r="C20" s="13"/>
      <c r="D20" s="13"/>
      <c r="E20" s="13"/>
      <c r="F20" s="13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</row>
    <row r="21" spans="1:239" s="17" customFormat="1" ht="16.5">
      <c r="A21" s="13"/>
      <c r="B21" s="13"/>
      <c r="C21" s="13"/>
      <c r="D21" s="13"/>
      <c r="E21" s="13"/>
      <c r="F21" s="13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</row>
    <row r="22" spans="1:239" s="17" customFormat="1" ht="16.5">
      <c r="A22" s="13"/>
      <c r="B22" s="13"/>
      <c r="C22" s="13"/>
      <c r="D22" s="13"/>
      <c r="E22" s="13"/>
      <c r="F22" s="13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</row>
  </sheetData>
  <sheetProtection/>
  <mergeCells count="7">
    <mergeCell ref="A1:E1"/>
    <mergeCell ref="A19:B19"/>
    <mergeCell ref="D19:E19"/>
    <mergeCell ref="D17:E17"/>
    <mergeCell ref="A18:B18"/>
    <mergeCell ref="D18:E18"/>
    <mergeCell ref="A2:E2"/>
  </mergeCells>
  <printOptions/>
  <pageMargins left="0.9055118110236221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5.00390625" style="0" customWidth="1"/>
    <col min="2" max="2" width="67.421875" style="0" customWidth="1"/>
    <col min="3" max="3" width="7.421875" style="0" customWidth="1"/>
    <col min="4" max="4" width="10.421875" style="0" customWidth="1"/>
  </cols>
  <sheetData>
    <row r="1" spans="1:5" s="13" customFormat="1" ht="16.5">
      <c r="A1" s="116" t="s">
        <v>51</v>
      </c>
      <c r="B1" s="116"/>
      <c r="C1" s="116"/>
      <c r="D1" s="116"/>
      <c r="E1" s="116"/>
    </row>
    <row r="2" spans="1:5" s="13" customFormat="1" ht="16.5">
      <c r="A2" s="116" t="s">
        <v>55</v>
      </c>
      <c r="B2" s="116"/>
      <c r="C2" s="116"/>
      <c r="D2" s="116"/>
      <c r="E2" s="116"/>
    </row>
    <row r="3" s="13" customFormat="1" ht="16.5">
      <c r="A3" s="6" t="s">
        <v>52</v>
      </c>
    </row>
    <row r="4" spans="1:4" s="8" customFormat="1" ht="16.5">
      <c r="A4" s="6"/>
      <c r="B4" s="7"/>
      <c r="C4" s="7"/>
      <c r="D4" s="7"/>
    </row>
    <row r="6" s="100" customFormat="1" ht="16.5">
      <c r="A6" s="100" t="s">
        <v>70</v>
      </c>
    </row>
    <row r="8" spans="1:5" s="101" customFormat="1" ht="15">
      <c r="A8" s="71" t="s">
        <v>3</v>
      </c>
      <c r="B8" s="71" t="s">
        <v>4</v>
      </c>
      <c r="C8" s="71" t="s">
        <v>5</v>
      </c>
      <c r="D8" s="71" t="s">
        <v>6</v>
      </c>
      <c r="E8" s="70"/>
    </row>
    <row r="9" spans="1:5" s="101" customFormat="1" ht="15">
      <c r="A9" s="102">
        <v>1</v>
      </c>
      <c r="B9" s="103" t="s">
        <v>40</v>
      </c>
      <c r="C9" s="102" t="s">
        <v>41</v>
      </c>
      <c r="D9" s="102">
        <v>1</v>
      </c>
      <c r="E9" s="70"/>
    </row>
    <row r="10" spans="1:5" s="110" customFormat="1" ht="30.75" customHeight="1">
      <c r="A10" s="102">
        <v>2</v>
      </c>
      <c r="B10" s="108" t="s">
        <v>42</v>
      </c>
      <c r="C10" s="105" t="s">
        <v>41</v>
      </c>
      <c r="D10" s="102">
        <v>1</v>
      </c>
      <c r="E10" s="109"/>
    </row>
    <row r="11" spans="1:5" s="107" customFormat="1" ht="18" customHeight="1">
      <c r="A11" s="102">
        <v>3</v>
      </c>
      <c r="B11" s="104" t="s">
        <v>43</v>
      </c>
      <c r="C11" s="105" t="s">
        <v>41</v>
      </c>
      <c r="D11" s="102">
        <v>1</v>
      </c>
      <c r="E11" s="106"/>
    </row>
    <row r="12" spans="1:5" s="110" customFormat="1" ht="28.5" customHeight="1">
      <c r="A12" s="102">
        <v>4</v>
      </c>
      <c r="B12" s="104" t="s">
        <v>44</v>
      </c>
      <c r="C12" s="105" t="s">
        <v>41</v>
      </c>
      <c r="D12" s="102">
        <v>1</v>
      </c>
      <c r="E12" s="109"/>
    </row>
    <row r="13" spans="1:5" s="107" customFormat="1" ht="21" customHeight="1">
      <c r="A13" s="102">
        <v>5</v>
      </c>
      <c r="B13" s="104" t="s">
        <v>45</v>
      </c>
      <c r="C13" s="105" t="s">
        <v>41</v>
      </c>
      <c r="D13" s="102">
        <v>1</v>
      </c>
      <c r="E13" s="106"/>
    </row>
    <row r="14" spans="1:4" s="110" customFormat="1" ht="32.25" customHeight="1">
      <c r="A14" s="102">
        <v>6</v>
      </c>
      <c r="B14" s="104" t="s">
        <v>46</v>
      </c>
      <c r="C14" s="105" t="s">
        <v>41</v>
      </c>
      <c r="D14" s="102">
        <v>1</v>
      </c>
    </row>
    <row r="15" spans="1:6" s="107" customFormat="1" ht="30" customHeight="1">
      <c r="A15" s="102">
        <v>7</v>
      </c>
      <c r="B15" s="104" t="s">
        <v>47</v>
      </c>
      <c r="C15" s="105" t="s">
        <v>41</v>
      </c>
      <c r="D15" s="102">
        <v>1</v>
      </c>
      <c r="E15" s="106"/>
      <c r="F15" s="111"/>
    </row>
    <row r="16" spans="1:5" s="110" customFormat="1" ht="21" customHeight="1">
      <c r="A16" s="102">
        <v>8</v>
      </c>
      <c r="B16" s="104" t="s">
        <v>48</v>
      </c>
      <c r="C16" s="105" t="s">
        <v>41</v>
      </c>
      <c r="D16" s="102">
        <v>1</v>
      </c>
      <c r="E16" s="109"/>
    </row>
    <row r="17" spans="1:5" s="110" customFormat="1" ht="29.25" customHeight="1">
      <c r="A17" s="102">
        <v>9</v>
      </c>
      <c r="B17" s="104" t="s">
        <v>49</v>
      </c>
      <c r="C17" s="105" t="s">
        <v>41</v>
      </c>
      <c r="D17" s="102">
        <v>1</v>
      </c>
      <c r="E17" s="109"/>
    </row>
    <row r="18" spans="1:5" s="110" customFormat="1" ht="45" customHeight="1">
      <c r="A18" s="102">
        <v>10</v>
      </c>
      <c r="B18" s="104" t="s">
        <v>50</v>
      </c>
      <c r="C18" s="105" t="s">
        <v>41</v>
      </c>
      <c r="D18" s="102">
        <v>1</v>
      </c>
      <c r="E18" s="109"/>
    </row>
  </sheetData>
  <sheetProtection/>
  <mergeCells count="2">
    <mergeCell ref="A1:E1"/>
    <mergeCell ref="A2:E2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K101"/>
  <sheetViews>
    <sheetView workbookViewId="0" topLeftCell="A34">
      <selection activeCell="B64" sqref="B64"/>
    </sheetView>
  </sheetViews>
  <sheetFormatPr defaultColWidth="9.140625" defaultRowHeight="15"/>
  <cols>
    <col min="1" max="1" width="4.57421875" style="1" customWidth="1"/>
    <col min="2" max="2" width="57.57421875" style="2" customWidth="1"/>
    <col min="3" max="3" width="7.57421875" style="1" customWidth="1"/>
    <col min="4" max="4" width="7.8515625" style="1" customWidth="1"/>
    <col min="5" max="5" width="10.00390625" style="1" customWidth="1"/>
    <col min="6" max="6" width="13.28125" style="1" customWidth="1"/>
    <col min="7" max="7" width="10.7109375" style="1" customWidth="1"/>
    <col min="8" max="8" width="8.421875" style="1" customWidth="1"/>
    <col min="9" max="9" width="10.140625" style="1" customWidth="1"/>
    <col min="10" max="10" width="12.28125" style="1" customWidth="1"/>
    <col min="11" max="16384" width="9.140625" style="1" customWidth="1"/>
  </cols>
  <sheetData>
    <row r="1" spans="1:5" s="13" customFormat="1" ht="16.5">
      <c r="A1" s="116" t="s">
        <v>51</v>
      </c>
      <c r="B1" s="116"/>
      <c r="C1" s="116"/>
      <c r="D1" s="116"/>
      <c r="E1" s="116"/>
    </row>
    <row r="2" spans="1:5" s="13" customFormat="1" ht="16.5">
      <c r="A2" s="116" t="s">
        <v>55</v>
      </c>
      <c r="B2" s="116"/>
      <c r="C2" s="116"/>
      <c r="D2" s="116"/>
      <c r="E2" s="116"/>
    </row>
    <row r="3" s="13" customFormat="1" ht="16.5">
      <c r="A3" s="6" t="s">
        <v>52</v>
      </c>
    </row>
    <row r="4" s="13" customFormat="1" ht="16.5">
      <c r="A4" s="6"/>
    </row>
    <row r="5" spans="1:245" s="10" customFormat="1" ht="16.5">
      <c r="A5" s="9" t="s">
        <v>9</v>
      </c>
      <c r="B5" s="7"/>
      <c r="C5" s="7"/>
      <c r="D5" s="18"/>
      <c r="E5" s="18"/>
      <c r="F5" s="18"/>
      <c r="G5" s="18"/>
      <c r="H5" s="18"/>
      <c r="I5" s="18"/>
      <c r="J5" s="1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10" ht="12.75">
      <c r="A6" s="23"/>
      <c r="B6" s="11"/>
      <c r="C6" s="4"/>
      <c r="D6" s="4"/>
      <c r="E6" s="4"/>
      <c r="F6" s="4"/>
      <c r="G6" s="4"/>
      <c r="H6" s="4"/>
      <c r="I6" s="4"/>
      <c r="J6" s="4"/>
    </row>
    <row r="7" spans="1:10" ht="12.75">
      <c r="A7" s="4" t="s">
        <v>0</v>
      </c>
      <c r="B7" s="11"/>
      <c r="C7" s="4"/>
      <c r="D7" s="4"/>
      <c r="E7" s="4"/>
      <c r="F7" s="4"/>
      <c r="G7" s="4"/>
      <c r="H7" s="4"/>
      <c r="I7" s="4"/>
      <c r="J7" s="4"/>
    </row>
    <row r="8" spans="1:10" ht="12.75">
      <c r="A8" s="24"/>
      <c r="B8" s="25"/>
      <c r="C8" s="4"/>
      <c r="D8" s="24"/>
      <c r="E8" s="4"/>
      <c r="F8" s="4"/>
      <c r="G8" s="4"/>
      <c r="H8" s="4"/>
      <c r="I8" s="4"/>
      <c r="J8" s="4"/>
    </row>
    <row r="9" spans="1:6" s="4" customFormat="1" ht="12.75">
      <c r="A9" s="150" t="s">
        <v>35</v>
      </c>
      <c r="B9" s="151"/>
      <c r="C9" s="145" t="s">
        <v>1</v>
      </c>
      <c r="D9" s="145"/>
      <c r="E9" s="145">
        <v>196</v>
      </c>
      <c r="F9" s="146"/>
    </row>
    <row r="10" spans="1:6" s="4" customFormat="1" ht="12.75">
      <c r="A10" s="164" t="s">
        <v>33</v>
      </c>
      <c r="B10" s="165"/>
      <c r="C10" s="127" t="s">
        <v>1</v>
      </c>
      <c r="D10" s="127"/>
      <c r="E10" s="127">
        <v>46</v>
      </c>
      <c r="F10" s="137"/>
    </row>
    <row r="11" spans="1:6" s="4" customFormat="1" ht="12.75">
      <c r="A11" s="78" t="s">
        <v>20</v>
      </c>
      <c r="B11" s="79"/>
      <c r="C11" s="132" t="s">
        <v>1</v>
      </c>
      <c r="D11" s="132"/>
      <c r="E11" s="132">
        <v>143</v>
      </c>
      <c r="F11" s="149"/>
    </row>
    <row r="12" spans="1:6" s="4" customFormat="1" ht="12.75">
      <c r="A12" s="141" t="s">
        <v>22</v>
      </c>
      <c r="B12" s="142"/>
      <c r="C12" s="77"/>
      <c r="D12" s="77"/>
      <c r="E12" s="127"/>
      <c r="F12" s="137"/>
    </row>
    <row r="13" spans="1:6" s="4" customFormat="1" ht="12.75">
      <c r="A13" s="80"/>
      <c r="B13" s="81" t="s">
        <v>13</v>
      </c>
      <c r="C13" s="127" t="s">
        <v>1</v>
      </c>
      <c r="D13" s="127"/>
      <c r="E13" s="127">
        <v>28</v>
      </c>
      <c r="F13" s="137"/>
    </row>
    <row r="14" spans="1:6" s="4" customFormat="1" ht="12.75">
      <c r="A14" s="80"/>
      <c r="B14" s="81" t="s">
        <v>14</v>
      </c>
      <c r="C14" s="127" t="s">
        <v>1</v>
      </c>
      <c r="D14" s="127"/>
      <c r="E14" s="127">
        <v>98</v>
      </c>
      <c r="F14" s="137"/>
    </row>
    <row r="15" spans="1:6" s="4" customFormat="1" ht="12.75">
      <c r="A15" s="80"/>
      <c r="B15" s="81" t="s">
        <v>34</v>
      </c>
      <c r="C15" s="127" t="s">
        <v>1</v>
      </c>
      <c r="D15" s="127"/>
      <c r="E15" s="127">
        <v>17</v>
      </c>
      <c r="F15" s="137"/>
    </row>
    <row r="16" spans="1:6" s="4" customFormat="1" ht="15" customHeight="1">
      <c r="A16" s="138" t="s">
        <v>30</v>
      </c>
      <c r="B16" s="139"/>
      <c r="C16" s="127" t="s">
        <v>1</v>
      </c>
      <c r="D16" s="127"/>
      <c r="E16" s="127">
        <v>7</v>
      </c>
      <c r="F16" s="137"/>
    </row>
    <row r="17" spans="1:6" s="4" customFormat="1" ht="15" customHeight="1">
      <c r="A17" s="138" t="s">
        <v>56</v>
      </c>
      <c r="B17" s="139"/>
      <c r="C17" s="127" t="s">
        <v>1</v>
      </c>
      <c r="D17" s="127"/>
      <c r="E17" s="127">
        <v>1</v>
      </c>
      <c r="F17" s="137"/>
    </row>
    <row r="18" spans="1:6" s="4" customFormat="1" ht="15" customHeight="1">
      <c r="A18" s="138" t="s">
        <v>58</v>
      </c>
      <c r="B18" s="139"/>
      <c r="C18" s="127" t="s">
        <v>1</v>
      </c>
      <c r="D18" s="127"/>
      <c r="E18" s="127">
        <v>2</v>
      </c>
      <c r="F18" s="137"/>
    </row>
    <row r="19" spans="1:6" s="4" customFormat="1" ht="27" customHeight="1">
      <c r="A19" s="158" t="s">
        <v>57</v>
      </c>
      <c r="B19" s="159"/>
      <c r="C19" s="128" t="s">
        <v>1</v>
      </c>
      <c r="D19" s="128"/>
      <c r="E19" s="128">
        <v>9</v>
      </c>
      <c r="F19" s="147"/>
    </row>
    <row r="20" spans="1:6" s="4" customFormat="1" ht="12.75">
      <c r="A20" s="158" t="s">
        <v>53</v>
      </c>
      <c r="B20" s="159"/>
      <c r="C20" s="128" t="s">
        <v>1</v>
      </c>
      <c r="D20" s="128"/>
      <c r="E20" s="128">
        <v>7</v>
      </c>
      <c r="F20" s="147"/>
    </row>
    <row r="21" spans="1:6" s="4" customFormat="1" ht="12.75">
      <c r="A21" s="160" t="s">
        <v>54</v>
      </c>
      <c r="B21" s="161"/>
      <c r="C21" s="162" t="s">
        <v>1</v>
      </c>
      <c r="D21" s="162"/>
      <c r="E21" s="162">
        <v>7</v>
      </c>
      <c r="F21" s="163"/>
    </row>
    <row r="22" spans="1:10" s="4" customFormat="1" ht="12.75">
      <c r="A22" s="85" t="s">
        <v>12</v>
      </c>
      <c r="B22" s="25"/>
      <c r="C22" s="47"/>
      <c r="D22" s="81"/>
      <c r="E22" s="81"/>
      <c r="F22" s="86"/>
      <c r="G22" s="77"/>
      <c r="H22" s="77"/>
      <c r="I22" s="77"/>
      <c r="J22" s="77"/>
    </row>
    <row r="23" spans="1:10" s="4" customFormat="1" ht="12.75">
      <c r="A23" s="153" t="s">
        <v>59</v>
      </c>
      <c r="B23" s="154"/>
      <c r="C23" s="154"/>
      <c r="D23" s="154"/>
      <c r="E23" s="154"/>
      <c r="F23" s="155"/>
      <c r="G23" s="81"/>
      <c r="H23" s="81"/>
      <c r="I23" s="148"/>
      <c r="J23" s="148"/>
    </row>
    <row r="24" spans="1:10" s="4" customFormat="1" ht="12.75">
      <c r="A24" s="113"/>
      <c r="B24" s="83" t="s">
        <v>60</v>
      </c>
      <c r="C24" s="127" t="s">
        <v>1</v>
      </c>
      <c r="D24" s="127"/>
      <c r="E24" s="128">
        <v>1</v>
      </c>
      <c r="F24" s="129"/>
      <c r="G24" s="81"/>
      <c r="H24" s="81"/>
      <c r="I24" s="112"/>
      <c r="J24" s="112"/>
    </row>
    <row r="25" spans="1:10" s="4" customFormat="1" ht="12.75">
      <c r="A25" s="113"/>
      <c r="B25" s="83" t="s">
        <v>61</v>
      </c>
      <c r="C25" s="127" t="s">
        <v>1</v>
      </c>
      <c r="D25" s="127"/>
      <c r="E25" s="128">
        <v>4</v>
      </c>
      <c r="F25" s="129"/>
      <c r="G25" s="81"/>
      <c r="H25" s="81"/>
      <c r="I25" s="112"/>
      <c r="J25" s="112"/>
    </row>
    <row r="26" spans="1:10" s="4" customFormat="1" ht="12.75">
      <c r="A26" s="113"/>
      <c r="B26" s="83" t="s">
        <v>62</v>
      </c>
      <c r="C26" s="127" t="s">
        <v>1</v>
      </c>
      <c r="D26" s="127"/>
      <c r="E26" s="128">
        <v>2</v>
      </c>
      <c r="F26" s="129"/>
      <c r="G26" s="81"/>
      <c r="H26" s="81"/>
      <c r="I26" s="112"/>
      <c r="J26" s="112"/>
    </row>
    <row r="27" spans="1:6" s="4" customFormat="1" ht="12.75">
      <c r="A27" s="82"/>
      <c r="B27" s="83" t="s">
        <v>63</v>
      </c>
      <c r="C27" s="127" t="s">
        <v>1</v>
      </c>
      <c r="D27" s="127"/>
      <c r="E27" s="128">
        <v>1</v>
      </c>
      <c r="F27" s="129"/>
    </row>
    <row r="28" spans="1:6" s="4" customFormat="1" ht="12.75">
      <c r="A28" s="130" t="s">
        <v>64</v>
      </c>
      <c r="B28" s="131"/>
      <c r="C28" s="132" t="s">
        <v>21</v>
      </c>
      <c r="D28" s="132"/>
      <c r="E28" s="133" t="s">
        <v>65</v>
      </c>
      <c r="F28" s="134"/>
    </row>
    <row r="29" spans="1:6" s="4" customFormat="1" ht="12.75">
      <c r="A29" s="135" t="s">
        <v>12</v>
      </c>
      <c r="B29" s="136"/>
      <c r="C29" s="77"/>
      <c r="D29" s="77"/>
      <c r="E29" s="88"/>
      <c r="F29" s="89"/>
    </row>
    <row r="30" spans="1:6" s="4" customFormat="1" ht="12.75">
      <c r="A30" s="82"/>
      <c r="B30" s="87" t="s">
        <v>66</v>
      </c>
      <c r="C30" s="127" t="s">
        <v>1</v>
      </c>
      <c r="D30" s="127"/>
      <c r="E30" s="128">
        <v>5</v>
      </c>
      <c r="F30" s="147"/>
    </row>
    <row r="31" spans="1:6" s="4" customFormat="1" ht="12.75">
      <c r="A31" s="75"/>
      <c r="B31" s="76" t="s">
        <v>67</v>
      </c>
      <c r="C31" s="127" t="s">
        <v>2</v>
      </c>
      <c r="D31" s="127"/>
      <c r="E31" s="128">
        <v>237</v>
      </c>
      <c r="F31" s="129"/>
    </row>
    <row r="32" spans="1:6" s="4" customFormat="1" ht="12.75">
      <c r="A32" s="114"/>
      <c r="B32" s="115" t="s">
        <v>68</v>
      </c>
      <c r="C32" s="152" t="s">
        <v>2</v>
      </c>
      <c r="D32" s="152"/>
      <c r="E32" s="156">
        <v>36</v>
      </c>
      <c r="F32" s="157"/>
    </row>
    <row r="33" spans="1:6" s="13" customFormat="1" ht="46.5" customHeight="1">
      <c r="A33" s="19"/>
      <c r="B33" s="19"/>
      <c r="C33" s="16"/>
      <c r="D33" s="16"/>
      <c r="E33" s="73"/>
      <c r="F33" s="74"/>
    </row>
    <row r="34" spans="1:8" ht="12.75">
      <c r="A34" s="15" t="s">
        <v>10</v>
      </c>
      <c r="B34" s="15"/>
      <c r="C34" s="15"/>
      <c r="D34" s="15"/>
      <c r="E34" s="15"/>
      <c r="F34" s="15"/>
      <c r="G34" s="15"/>
      <c r="H34" s="15"/>
    </row>
    <row r="35" spans="1:8" ht="16.5">
      <c r="A35" s="14"/>
      <c r="B35" s="15"/>
      <c r="C35" s="15"/>
      <c r="D35" s="15"/>
      <c r="E35" s="15"/>
      <c r="F35" s="15"/>
      <c r="G35" s="15"/>
      <c r="H35" s="15"/>
    </row>
    <row r="36" spans="1:10" s="11" customFormat="1" ht="42.75" customHeight="1">
      <c r="A36" s="140" t="s">
        <v>11</v>
      </c>
      <c r="B36" s="140"/>
      <c r="C36" s="140"/>
      <c r="D36" s="140"/>
      <c r="E36" s="140"/>
      <c r="F36" s="140"/>
      <c r="G36" s="67"/>
      <c r="H36" s="67"/>
      <c r="I36" s="67"/>
      <c r="J36" s="67"/>
    </row>
    <row r="37" spans="1:6" s="50" customFormat="1" ht="12.75">
      <c r="A37" s="47"/>
      <c r="B37" s="48"/>
      <c r="C37" s="49"/>
      <c r="D37" s="49"/>
      <c r="E37" s="49"/>
      <c r="F37" s="49"/>
    </row>
    <row r="38" spans="1:238" s="17" customFormat="1" ht="15">
      <c r="A38" s="71" t="s">
        <v>3</v>
      </c>
      <c r="B38" s="71" t="s">
        <v>4</v>
      </c>
      <c r="C38" s="71" t="s">
        <v>5</v>
      </c>
      <c r="D38" s="71" t="s">
        <v>6</v>
      </c>
      <c r="E38" s="72" t="s">
        <v>7</v>
      </c>
      <c r="F38" s="71" t="s">
        <v>8</v>
      </c>
      <c r="G38" s="70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</row>
    <row r="39" spans="1:5" s="54" customFormat="1" ht="13.5">
      <c r="A39" s="51"/>
      <c r="B39" s="52" t="s">
        <v>23</v>
      </c>
      <c r="C39" s="49"/>
      <c r="D39" s="49"/>
      <c r="E39" s="53"/>
    </row>
    <row r="40" spans="1:9" s="54" customFormat="1" ht="12.75">
      <c r="A40" s="43">
        <v>1</v>
      </c>
      <c r="B40" s="45" t="s">
        <v>13</v>
      </c>
      <c r="C40" s="43" t="s">
        <v>1</v>
      </c>
      <c r="D40" s="55">
        <f>SUM(E13)</f>
        <v>28</v>
      </c>
      <c r="E40" s="56">
        <v>0</v>
      </c>
      <c r="F40" s="57">
        <f aca="true" t="shared" si="0" ref="F40:F49">PRODUCT(D40:E40)</f>
        <v>0</v>
      </c>
      <c r="I40" s="91"/>
    </row>
    <row r="41" spans="1:10" s="54" customFormat="1" ht="12.75">
      <c r="A41" s="43">
        <v>2</v>
      </c>
      <c r="B41" s="45" t="s">
        <v>14</v>
      </c>
      <c r="C41" s="43" t="s">
        <v>1</v>
      </c>
      <c r="D41" s="55">
        <f>SUM(E14)</f>
        <v>98</v>
      </c>
      <c r="E41" s="56">
        <v>0</v>
      </c>
      <c r="F41" s="57">
        <f t="shared" si="0"/>
        <v>0</v>
      </c>
      <c r="I41" s="91"/>
      <c r="J41" s="91"/>
    </row>
    <row r="42" spans="1:10" s="54" customFormat="1" ht="12.75">
      <c r="A42" s="43">
        <v>3</v>
      </c>
      <c r="B42" s="45" t="s">
        <v>34</v>
      </c>
      <c r="C42" s="43" t="s">
        <v>1</v>
      </c>
      <c r="D42" s="55">
        <f>SUM(E15)</f>
        <v>17</v>
      </c>
      <c r="E42" s="56">
        <v>0</v>
      </c>
      <c r="F42" s="57">
        <f t="shared" si="0"/>
        <v>0</v>
      </c>
      <c r="I42" s="91"/>
      <c r="J42" s="91"/>
    </row>
    <row r="43" spans="1:10" s="54" customFormat="1" ht="12.75">
      <c r="A43" s="43">
        <v>4</v>
      </c>
      <c r="B43" s="90" t="s">
        <v>31</v>
      </c>
      <c r="C43" s="43" t="s">
        <v>1</v>
      </c>
      <c r="D43" s="55">
        <f>SUM(E16)</f>
        <v>7</v>
      </c>
      <c r="E43" s="56">
        <v>0</v>
      </c>
      <c r="F43" s="57">
        <f t="shared" si="0"/>
        <v>0</v>
      </c>
      <c r="G43" s="84"/>
      <c r="I43" s="91"/>
      <c r="J43" s="91"/>
    </row>
    <row r="44" spans="1:10" s="54" customFormat="1" ht="12.75">
      <c r="A44" s="43">
        <v>5</v>
      </c>
      <c r="B44" s="90" t="s">
        <v>56</v>
      </c>
      <c r="C44" s="43" t="s">
        <v>1</v>
      </c>
      <c r="D44" s="55">
        <f>SUM(E17)</f>
        <v>1</v>
      </c>
      <c r="E44" s="56">
        <v>0</v>
      </c>
      <c r="F44" s="57">
        <f t="shared" si="0"/>
        <v>0</v>
      </c>
      <c r="G44" s="84"/>
      <c r="I44" s="91"/>
      <c r="J44" s="91"/>
    </row>
    <row r="45" spans="1:10" s="54" customFormat="1" ht="12.75">
      <c r="A45" s="43">
        <v>6</v>
      </c>
      <c r="B45" s="90" t="s">
        <v>72</v>
      </c>
      <c r="C45" s="43" t="s">
        <v>1</v>
      </c>
      <c r="D45" s="55">
        <f>SUM(E18)</f>
        <v>2</v>
      </c>
      <c r="E45" s="56">
        <v>0</v>
      </c>
      <c r="F45" s="57">
        <f t="shared" si="0"/>
        <v>0</v>
      </c>
      <c r="G45" s="84"/>
      <c r="I45" s="91"/>
      <c r="J45" s="91"/>
    </row>
    <row r="46" spans="1:10" s="54" customFormat="1" ht="25.5">
      <c r="A46" s="43">
        <v>7</v>
      </c>
      <c r="B46" s="90" t="s">
        <v>73</v>
      </c>
      <c r="C46" s="43" t="s">
        <v>1</v>
      </c>
      <c r="D46" s="55">
        <f>SUM(E19)</f>
        <v>9</v>
      </c>
      <c r="E46" s="56">
        <v>0</v>
      </c>
      <c r="F46" s="57">
        <f>PRODUCT(D46:E46)</f>
        <v>0</v>
      </c>
      <c r="G46" s="84"/>
      <c r="I46" s="91"/>
      <c r="J46" s="91"/>
    </row>
    <row r="47" spans="1:10" s="54" customFormat="1" ht="12.75">
      <c r="A47" s="43">
        <v>8</v>
      </c>
      <c r="B47" s="90" t="s">
        <v>74</v>
      </c>
      <c r="C47" s="43" t="s">
        <v>1</v>
      </c>
      <c r="D47" s="55">
        <f>SUM(E20)</f>
        <v>7</v>
      </c>
      <c r="E47" s="56">
        <v>0</v>
      </c>
      <c r="F47" s="57">
        <f>PRODUCT(D47:E47)</f>
        <v>0</v>
      </c>
      <c r="G47" s="84"/>
      <c r="I47" s="91"/>
      <c r="J47" s="91"/>
    </row>
    <row r="48" spans="1:10" s="54" customFormat="1" ht="25.5">
      <c r="A48" s="43">
        <v>9</v>
      </c>
      <c r="B48" s="90" t="s">
        <v>75</v>
      </c>
      <c r="C48" s="43" t="s">
        <v>2</v>
      </c>
      <c r="D48" s="55">
        <f>SUM(E31:F32)</f>
        <v>273</v>
      </c>
      <c r="E48" s="56">
        <v>0</v>
      </c>
      <c r="F48" s="57">
        <f t="shared" si="0"/>
        <v>0</v>
      </c>
      <c r="G48" s="84"/>
      <c r="I48" s="91"/>
      <c r="J48" s="91"/>
    </row>
    <row r="49" spans="1:9" s="54" customFormat="1" ht="12.75">
      <c r="A49" s="43">
        <v>10</v>
      </c>
      <c r="B49" s="45" t="s">
        <v>24</v>
      </c>
      <c r="C49" s="43" t="s">
        <v>1</v>
      </c>
      <c r="D49" s="55">
        <f>SUM(D40:D42)</f>
        <v>143</v>
      </c>
      <c r="E49" s="56">
        <v>0</v>
      </c>
      <c r="F49" s="57">
        <f t="shared" si="0"/>
        <v>0</v>
      </c>
      <c r="I49" s="91"/>
    </row>
    <row r="50" spans="1:9" s="60" customFormat="1" ht="12.75">
      <c r="A50" s="61"/>
      <c r="B50" s="61" t="s">
        <v>25</v>
      </c>
      <c r="C50" s="92"/>
      <c r="D50" s="93"/>
      <c r="E50" s="94"/>
      <c r="F50" s="96">
        <f>SUM(F40:F49)</f>
        <v>0</v>
      </c>
      <c r="I50" s="91"/>
    </row>
    <row r="51" spans="1:9" s="60" customFormat="1" ht="12.75">
      <c r="A51" s="61"/>
      <c r="B51" s="48"/>
      <c r="C51" s="44"/>
      <c r="D51" s="62"/>
      <c r="E51" s="94"/>
      <c r="F51" s="63"/>
      <c r="I51" s="91"/>
    </row>
    <row r="52" spans="1:9" s="54" customFormat="1" ht="15">
      <c r="A52" s="48"/>
      <c r="B52" s="143" t="s">
        <v>71</v>
      </c>
      <c r="C52" s="144"/>
      <c r="D52" s="144"/>
      <c r="E52" s="144"/>
      <c r="F52" s="144"/>
      <c r="I52" s="91"/>
    </row>
    <row r="53" spans="1:6" s="50" customFormat="1" ht="25.5">
      <c r="A53" s="43">
        <v>1</v>
      </c>
      <c r="B53" s="45" t="s">
        <v>26</v>
      </c>
      <c r="C53" s="43" t="s">
        <v>1</v>
      </c>
      <c r="D53" s="46">
        <f>SUM(E24)</f>
        <v>1</v>
      </c>
      <c r="E53" s="56">
        <v>0</v>
      </c>
      <c r="F53" s="57">
        <f aca="true" t="shared" si="1" ref="F53:F60">PRODUCT(D53:E53)</f>
        <v>0</v>
      </c>
    </row>
    <row r="54" spans="1:6" s="50" customFormat="1" ht="25.5">
      <c r="A54" s="43">
        <v>2</v>
      </c>
      <c r="B54" s="45" t="s">
        <v>38</v>
      </c>
      <c r="C54" s="43" t="s">
        <v>1</v>
      </c>
      <c r="D54" s="55">
        <f>SUM(E30)</f>
        <v>5</v>
      </c>
      <c r="E54" s="98">
        <v>0</v>
      </c>
      <c r="F54" s="57">
        <f t="shared" si="1"/>
        <v>0</v>
      </c>
    </row>
    <row r="55" spans="1:6" s="64" customFormat="1" ht="25.5">
      <c r="A55" s="43">
        <v>3</v>
      </c>
      <c r="B55" s="45" t="s">
        <v>27</v>
      </c>
      <c r="C55" s="43" t="s">
        <v>1</v>
      </c>
      <c r="D55" s="46">
        <f>SUM(E25)</f>
        <v>4</v>
      </c>
      <c r="E55" s="56">
        <v>0</v>
      </c>
      <c r="F55" s="57">
        <f t="shared" si="1"/>
        <v>0</v>
      </c>
    </row>
    <row r="56" spans="1:6" s="50" customFormat="1" ht="25.5">
      <c r="A56" s="43">
        <v>4</v>
      </c>
      <c r="B56" s="45" t="s">
        <v>28</v>
      </c>
      <c r="C56" s="43" t="s">
        <v>1</v>
      </c>
      <c r="D56" s="46">
        <f>SUM(E26)</f>
        <v>2</v>
      </c>
      <c r="E56" s="56">
        <v>0</v>
      </c>
      <c r="F56" s="57">
        <f t="shared" si="1"/>
        <v>0</v>
      </c>
    </row>
    <row r="57" spans="1:6" s="50" customFormat="1" ht="25.5">
      <c r="A57" s="43">
        <v>5</v>
      </c>
      <c r="B57" s="45" t="s">
        <v>29</v>
      </c>
      <c r="C57" s="43" t="s">
        <v>1</v>
      </c>
      <c r="D57" s="46">
        <f>SUM(E27)</f>
        <v>1</v>
      </c>
      <c r="E57" s="56">
        <v>0</v>
      </c>
      <c r="F57" s="57">
        <f t="shared" si="1"/>
        <v>0</v>
      </c>
    </row>
    <row r="58" spans="1:6" s="50" customFormat="1" ht="12.75">
      <c r="A58" s="43">
        <v>6</v>
      </c>
      <c r="B58" s="99" t="s">
        <v>39</v>
      </c>
      <c r="C58" s="43" t="s">
        <v>2</v>
      </c>
      <c r="D58" s="55">
        <f>SUM(D54)</f>
        <v>5</v>
      </c>
      <c r="E58" s="98">
        <v>0</v>
      </c>
      <c r="F58" s="57">
        <f t="shared" si="1"/>
        <v>0</v>
      </c>
    </row>
    <row r="59" spans="1:7" s="54" customFormat="1" ht="12.75">
      <c r="A59" s="43">
        <v>7</v>
      </c>
      <c r="B59" s="45" t="s">
        <v>36</v>
      </c>
      <c r="C59" s="46" t="s">
        <v>1</v>
      </c>
      <c r="D59" s="58">
        <f>SUM(D53:D57)</f>
        <v>13</v>
      </c>
      <c r="E59" s="59">
        <v>0</v>
      </c>
      <c r="F59" s="57">
        <f t="shared" si="1"/>
        <v>0</v>
      </c>
      <c r="G59" s="97"/>
    </row>
    <row r="60" spans="1:6" s="54" customFormat="1" ht="12.75">
      <c r="A60" s="43">
        <v>8</v>
      </c>
      <c r="B60" s="65" t="s">
        <v>37</v>
      </c>
      <c r="C60" s="46" t="s">
        <v>1</v>
      </c>
      <c r="D60" s="58">
        <f>SUM(D54:D57)</f>
        <v>12</v>
      </c>
      <c r="E60" s="59">
        <v>0</v>
      </c>
      <c r="F60" s="57">
        <f t="shared" si="1"/>
        <v>0</v>
      </c>
    </row>
    <row r="61" spans="1:9" s="54" customFormat="1" ht="12.75">
      <c r="A61" s="44"/>
      <c r="B61" s="61" t="s">
        <v>76</v>
      </c>
      <c r="C61" s="44"/>
      <c r="D61" s="62"/>
      <c r="E61" s="95"/>
      <c r="F61" s="96">
        <f>SUM(F53:F60)</f>
        <v>0</v>
      </c>
      <c r="I61" s="91"/>
    </row>
    <row r="62" spans="1:9" s="48" customFormat="1" ht="16.5">
      <c r="A62" s="44"/>
      <c r="B62" s="19"/>
      <c r="C62" s="44"/>
      <c r="D62" s="95"/>
      <c r="E62" s="95"/>
      <c r="F62" s="66"/>
      <c r="I62" s="91"/>
    </row>
    <row r="63" spans="1:10" s="2" customFormat="1" ht="12.75">
      <c r="A63" s="68"/>
      <c r="B63" s="68"/>
      <c r="C63" s="68"/>
      <c r="D63" s="68"/>
      <c r="E63" s="68"/>
      <c r="F63" s="68"/>
      <c r="G63" s="68"/>
      <c r="H63" s="68"/>
      <c r="I63" s="68"/>
      <c r="J63" s="68"/>
    </row>
    <row r="64" spans="1:10" s="2" customFormat="1" ht="12.75">
      <c r="A64" s="68"/>
      <c r="B64" s="68"/>
      <c r="C64" s="68"/>
      <c r="D64" s="68"/>
      <c r="E64" s="68"/>
      <c r="F64" s="68"/>
      <c r="G64" s="68"/>
      <c r="H64" s="68"/>
      <c r="I64" s="68"/>
      <c r="J64" s="68"/>
    </row>
    <row r="65" spans="1:10" s="2" customFormat="1" ht="12.75">
      <c r="A65" s="68"/>
      <c r="B65" s="68"/>
      <c r="C65" s="68"/>
      <c r="D65" s="68"/>
      <c r="E65" s="68"/>
      <c r="F65" s="68"/>
      <c r="G65" s="68"/>
      <c r="H65" s="68"/>
      <c r="I65" s="68"/>
      <c r="J65" s="68"/>
    </row>
    <row r="66" spans="1:10" s="2" customFormat="1" ht="12.75">
      <c r="A66" s="68"/>
      <c r="B66" s="68"/>
      <c r="C66" s="68"/>
      <c r="D66" s="68"/>
      <c r="E66" s="68"/>
      <c r="F66" s="68"/>
      <c r="G66" s="68"/>
      <c r="H66" s="68"/>
      <c r="I66" s="68"/>
      <c r="J66" s="68"/>
    </row>
    <row r="67" spans="1:10" s="2" customFormat="1" ht="12.75">
      <c r="A67" s="68"/>
      <c r="B67" s="68"/>
      <c r="C67" s="68"/>
      <c r="D67" s="68"/>
      <c r="E67" s="68"/>
      <c r="F67" s="68"/>
      <c r="G67" s="68"/>
      <c r="H67" s="68"/>
      <c r="I67" s="68"/>
      <c r="J67" s="68"/>
    </row>
    <row r="68" spans="1:10" s="2" customFormat="1" ht="12.75">
      <c r="A68" s="68"/>
      <c r="B68" s="68"/>
      <c r="C68" s="68"/>
      <c r="D68" s="68"/>
      <c r="E68" s="68"/>
      <c r="F68" s="68"/>
      <c r="G68" s="68"/>
      <c r="H68" s="68"/>
      <c r="I68" s="68"/>
      <c r="J68" s="68"/>
    </row>
    <row r="69" spans="1:10" s="2" customFormat="1" ht="12.75">
      <c r="A69" s="68"/>
      <c r="B69" s="68"/>
      <c r="C69" s="68"/>
      <c r="D69" s="68"/>
      <c r="E69" s="68"/>
      <c r="F69" s="68"/>
      <c r="G69" s="68"/>
      <c r="H69" s="68"/>
      <c r="I69" s="68"/>
      <c r="J69" s="68"/>
    </row>
    <row r="70" spans="1:10" s="2" customFormat="1" ht="12.75">
      <c r="A70" s="68"/>
      <c r="B70" s="68"/>
      <c r="C70" s="68"/>
      <c r="D70" s="68"/>
      <c r="E70" s="68"/>
      <c r="F70" s="68"/>
      <c r="G70" s="68"/>
      <c r="H70" s="68"/>
      <c r="I70" s="68"/>
      <c r="J70" s="68"/>
    </row>
    <row r="71" spans="1:10" s="2" customFormat="1" ht="12.75">
      <c r="A71" s="68"/>
      <c r="B71" s="68"/>
      <c r="C71" s="68"/>
      <c r="D71" s="68"/>
      <c r="E71" s="68"/>
      <c r="F71" s="68"/>
      <c r="G71" s="68"/>
      <c r="H71" s="68"/>
      <c r="I71" s="68"/>
      <c r="J71" s="68"/>
    </row>
    <row r="72" spans="1:10" s="2" customFormat="1" ht="12.75">
      <c r="A72" s="68"/>
      <c r="B72" s="68"/>
      <c r="C72" s="68"/>
      <c r="D72" s="68"/>
      <c r="E72" s="68"/>
      <c r="F72" s="68"/>
      <c r="G72" s="68"/>
      <c r="H72" s="68"/>
      <c r="I72" s="68"/>
      <c r="J72" s="68"/>
    </row>
    <row r="73" spans="1:10" s="2" customFormat="1" ht="12.75">
      <c r="A73" s="68"/>
      <c r="B73" s="68"/>
      <c r="C73" s="68"/>
      <c r="D73" s="68"/>
      <c r="E73" s="68"/>
      <c r="F73" s="68"/>
      <c r="G73" s="68"/>
      <c r="H73" s="68"/>
      <c r="I73" s="68"/>
      <c r="J73" s="68"/>
    </row>
    <row r="74" spans="1:10" s="2" customFormat="1" ht="12.75">
      <c r="A74" s="68"/>
      <c r="B74" s="68"/>
      <c r="C74" s="68"/>
      <c r="D74" s="68"/>
      <c r="E74" s="68"/>
      <c r="F74" s="68"/>
      <c r="G74" s="68"/>
      <c r="H74" s="68"/>
      <c r="I74" s="68"/>
      <c r="J74" s="68"/>
    </row>
    <row r="75" spans="1:10" s="2" customFormat="1" ht="12.75">
      <c r="A75" s="68"/>
      <c r="B75" s="68"/>
      <c r="C75" s="68"/>
      <c r="D75" s="68"/>
      <c r="E75" s="68"/>
      <c r="F75" s="68"/>
      <c r="G75" s="68"/>
      <c r="H75" s="68"/>
      <c r="I75" s="68"/>
      <c r="J75" s="68"/>
    </row>
    <row r="76" spans="1:10" s="2" customFormat="1" ht="12.75">
      <c r="A76" s="68"/>
      <c r="B76" s="68"/>
      <c r="C76" s="68"/>
      <c r="D76" s="68"/>
      <c r="E76" s="68"/>
      <c r="F76" s="68"/>
      <c r="G76" s="68"/>
      <c r="H76" s="68"/>
      <c r="I76" s="68"/>
      <c r="J76" s="68"/>
    </row>
    <row r="77" spans="1:10" s="2" customFormat="1" ht="12.75">
      <c r="A77" s="68"/>
      <c r="B77" s="68"/>
      <c r="C77" s="68"/>
      <c r="D77" s="68"/>
      <c r="E77" s="68"/>
      <c r="F77" s="68"/>
      <c r="G77" s="68"/>
      <c r="H77" s="68"/>
      <c r="I77" s="68"/>
      <c r="J77" s="68"/>
    </row>
    <row r="78" spans="1:10" s="2" customFormat="1" ht="12.75">
      <c r="A78" s="68"/>
      <c r="B78" s="68"/>
      <c r="C78" s="68"/>
      <c r="D78" s="68"/>
      <c r="E78" s="68"/>
      <c r="F78" s="68"/>
      <c r="G78" s="68"/>
      <c r="H78" s="68"/>
      <c r="I78" s="68"/>
      <c r="J78" s="68"/>
    </row>
    <row r="79" spans="1:10" s="2" customFormat="1" ht="12.75">
      <c r="A79" s="68"/>
      <c r="B79" s="68"/>
      <c r="C79" s="68"/>
      <c r="D79" s="68"/>
      <c r="E79" s="68"/>
      <c r="F79" s="68"/>
      <c r="G79" s="68"/>
      <c r="H79" s="68"/>
      <c r="I79" s="68"/>
      <c r="J79" s="68"/>
    </row>
    <row r="80" spans="1:10" s="2" customFormat="1" ht="12.75">
      <c r="A80" s="68"/>
      <c r="B80" s="68"/>
      <c r="C80" s="68"/>
      <c r="D80" s="68"/>
      <c r="E80" s="68"/>
      <c r="F80" s="68"/>
      <c r="G80" s="68"/>
      <c r="H80" s="68"/>
      <c r="I80" s="68"/>
      <c r="J80" s="68"/>
    </row>
    <row r="81" spans="1:10" s="2" customFormat="1" ht="12.75">
      <c r="A81" s="68"/>
      <c r="B81" s="68"/>
      <c r="C81" s="68"/>
      <c r="D81" s="68"/>
      <c r="E81" s="68"/>
      <c r="F81" s="68"/>
      <c r="G81" s="68"/>
      <c r="H81" s="68"/>
      <c r="I81" s="68"/>
      <c r="J81" s="68"/>
    </row>
    <row r="82" spans="1:10" s="2" customFormat="1" ht="12.75">
      <c r="A82" s="68"/>
      <c r="B82" s="68"/>
      <c r="C82" s="68"/>
      <c r="D82" s="68"/>
      <c r="E82" s="68"/>
      <c r="F82" s="68"/>
      <c r="G82" s="68"/>
      <c r="H82" s="68"/>
      <c r="I82" s="68"/>
      <c r="J82" s="68"/>
    </row>
    <row r="83" spans="1:10" s="2" customFormat="1" ht="12.75">
      <c r="A83" s="68"/>
      <c r="B83" s="68"/>
      <c r="C83" s="68"/>
      <c r="D83" s="68"/>
      <c r="E83" s="68"/>
      <c r="F83" s="68"/>
      <c r="G83" s="68"/>
      <c r="H83" s="68"/>
      <c r="I83" s="68"/>
      <c r="J83" s="68"/>
    </row>
    <row r="84" spans="1:10" s="2" customFormat="1" ht="12.75">
      <c r="A84" s="68"/>
      <c r="B84" s="68"/>
      <c r="C84" s="68"/>
      <c r="D84" s="68"/>
      <c r="E84" s="68"/>
      <c r="F84" s="68"/>
      <c r="G84" s="68"/>
      <c r="H84" s="68"/>
      <c r="I84" s="68"/>
      <c r="J84" s="68"/>
    </row>
    <row r="85" spans="1:10" s="2" customFormat="1" ht="12.75">
      <c r="A85" s="68"/>
      <c r="B85" s="68"/>
      <c r="C85" s="68"/>
      <c r="D85" s="68"/>
      <c r="E85" s="68"/>
      <c r="F85" s="68"/>
      <c r="G85" s="68"/>
      <c r="H85" s="68"/>
      <c r="I85" s="68"/>
      <c r="J85" s="68"/>
    </row>
    <row r="86" spans="1:10" s="2" customFormat="1" ht="12.75">
      <c r="A86" s="68"/>
      <c r="B86" s="68"/>
      <c r="C86" s="68"/>
      <c r="D86" s="68"/>
      <c r="E86" s="68"/>
      <c r="F86" s="68"/>
      <c r="G86" s="68"/>
      <c r="H86" s="68"/>
      <c r="I86" s="68"/>
      <c r="J86" s="68"/>
    </row>
    <row r="87" spans="1:10" s="2" customFormat="1" ht="12.75">
      <c r="A87" s="68"/>
      <c r="B87" s="68"/>
      <c r="C87" s="68"/>
      <c r="D87" s="68"/>
      <c r="E87" s="68"/>
      <c r="F87" s="68"/>
      <c r="G87" s="68"/>
      <c r="H87" s="68"/>
      <c r="I87" s="68"/>
      <c r="J87" s="68"/>
    </row>
    <row r="88" spans="1:10" s="2" customFormat="1" ht="12.75">
      <c r="A88" s="68"/>
      <c r="B88" s="68"/>
      <c r="C88" s="68"/>
      <c r="D88" s="68"/>
      <c r="E88" s="68"/>
      <c r="F88" s="68"/>
      <c r="G88" s="68"/>
      <c r="H88" s="68"/>
      <c r="I88" s="68"/>
      <c r="J88" s="68"/>
    </row>
    <row r="89" spans="1:10" ht="12.75">
      <c r="A89" s="21"/>
      <c r="B89" s="22"/>
      <c r="C89" s="21"/>
      <c r="D89" s="21"/>
      <c r="E89" s="21"/>
      <c r="F89" s="21"/>
      <c r="G89" s="21"/>
      <c r="H89" s="21"/>
      <c r="I89" s="21"/>
      <c r="J89" s="21"/>
    </row>
    <row r="90" spans="1:10" ht="12.75">
      <c r="A90" s="21"/>
      <c r="B90" s="22"/>
      <c r="C90" s="21"/>
      <c r="D90" s="21"/>
      <c r="E90" s="21"/>
      <c r="F90" s="21"/>
      <c r="G90" s="21"/>
      <c r="H90" s="21"/>
      <c r="I90" s="21"/>
      <c r="J90" s="21"/>
    </row>
    <row r="91" spans="1:10" ht="12.75">
      <c r="A91" s="21"/>
      <c r="B91" s="22"/>
      <c r="C91" s="21"/>
      <c r="D91" s="21"/>
      <c r="E91" s="21"/>
      <c r="F91" s="21"/>
      <c r="G91" s="21"/>
      <c r="H91" s="21"/>
      <c r="I91" s="21"/>
      <c r="J91" s="21"/>
    </row>
    <row r="92" spans="1:10" ht="12.75">
      <c r="A92" s="21"/>
      <c r="B92" s="22"/>
      <c r="C92" s="21"/>
      <c r="D92" s="21"/>
      <c r="E92" s="21"/>
      <c r="F92" s="21"/>
      <c r="G92" s="21"/>
      <c r="H92" s="21"/>
      <c r="I92" s="21"/>
      <c r="J92" s="21"/>
    </row>
    <row r="93" spans="1:10" ht="12.75">
      <c r="A93" s="21"/>
      <c r="B93" s="22"/>
      <c r="C93" s="21"/>
      <c r="D93" s="21"/>
      <c r="E93" s="21"/>
      <c r="F93" s="21"/>
      <c r="G93" s="21"/>
      <c r="H93" s="21"/>
      <c r="I93" s="21"/>
      <c r="J93" s="21"/>
    </row>
    <row r="94" spans="1:10" ht="12.75">
      <c r="A94" s="21"/>
      <c r="B94" s="22"/>
      <c r="C94" s="21"/>
      <c r="D94" s="21"/>
      <c r="E94" s="21"/>
      <c r="F94" s="21"/>
      <c r="G94" s="21"/>
      <c r="H94" s="21"/>
      <c r="I94" s="21"/>
      <c r="J94" s="21"/>
    </row>
    <row r="95" spans="1:10" ht="12.75">
      <c r="A95" s="21"/>
      <c r="B95" s="22"/>
      <c r="C95" s="21"/>
      <c r="D95" s="21"/>
      <c r="E95" s="21"/>
      <c r="F95" s="21"/>
      <c r="G95" s="21"/>
      <c r="H95" s="21"/>
      <c r="I95" s="21"/>
      <c r="J95" s="21"/>
    </row>
    <row r="96" spans="1:10" ht="12.75">
      <c r="A96" s="21"/>
      <c r="B96" s="22"/>
      <c r="C96" s="21"/>
      <c r="D96" s="21"/>
      <c r="E96" s="21"/>
      <c r="F96" s="21"/>
      <c r="G96" s="21"/>
      <c r="H96" s="21"/>
      <c r="I96" s="21"/>
      <c r="J96" s="21"/>
    </row>
    <row r="97" spans="1:10" ht="12.75">
      <c r="A97" s="21"/>
      <c r="B97" s="22"/>
      <c r="C97" s="21"/>
      <c r="D97" s="21"/>
      <c r="E97" s="21"/>
      <c r="F97" s="21"/>
      <c r="G97" s="21"/>
      <c r="H97" s="21"/>
      <c r="I97" s="21"/>
      <c r="J97" s="21"/>
    </row>
    <row r="98" spans="1:10" ht="12.75">
      <c r="A98" s="21"/>
      <c r="B98" s="22"/>
      <c r="C98" s="21"/>
      <c r="D98" s="21"/>
      <c r="E98" s="21"/>
      <c r="F98" s="21"/>
      <c r="G98" s="21"/>
      <c r="H98" s="21"/>
      <c r="I98" s="21"/>
      <c r="J98" s="21"/>
    </row>
    <row r="99" spans="1:10" ht="12.75">
      <c r="A99" s="21"/>
      <c r="B99" s="22"/>
      <c r="C99" s="21"/>
      <c r="D99" s="21"/>
      <c r="E99" s="21"/>
      <c r="F99" s="21"/>
      <c r="G99" s="21"/>
      <c r="H99" s="21"/>
      <c r="I99" s="21"/>
      <c r="J99" s="21"/>
    </row>
    <row r="100" spans="1:10" ht="12.75">
      <c r="A100" s="21"/>
      <c r="B100" s="22"/>
      <c r="C100" s="21"/>
      <c r="D100" s="21"/>
      <c r="E100" s="21"/>
      <c r="F100" s="21"/>
      <c r="G100" s="21"/>
      <c r="H100" s="21"/>
      <c r="I100" s="21"/>
      <c r="J100" s="21"/>
    </row>
    <row r="101" spans="1:10" ht="12.75">
      <c r="A101" s="21"/>
      <c r="B101" s="22"/>
      <c r="C101" s="21"/>
      <c r="D101" s="21"/>
      <c r="E101" s="21"/>
      <c r="F101" s="21"/>
      <c r="G101" s="21"/>
      <c r="H101" s="21"/>
      <c r="I101" s="21"/>
      <c r="J101" s="21"/>
    </row>
  </sheetData>
  <sheetProtection/>
  <mergeCells count="58">
    <mergeCell ref="E31:F31"/>
    <mergeCell ref="A10:B10"/>
    <mergeCell ref="C15:D15"/>
    <mergeCell ref="E15:F15"/>
    <mergeCell ref="C10:D10"/>
    <mergeCell ref="A21:B21"/>
    <mergeCell ref="C21:D21"/>
    <mergeCell ref="E21:F21"/>
    <mergeCell ref="A20:B20"/>
    <mergeCell ref="C20:D20"/>
    <mergeCell ref="E20:F20"/>
    <mergeCell ref="C11:D11"/>
    <mergeCell ref="E11:F11"/>
    <mergeCell ref="E12:F12"/>
    <mergeCell ref="A1:E1"/>
    <mergeCell ref="E16:F16"/>
    <mergeCell ref="E10:F10"/>
    <mergeCell ref="A9:B9"/>
    <mergeCell ref="A2:E2"/>
    <mergeCell ref="I23:J23"/>
    <mergeCell ref="E13:F13"/>
    <mergeCell ref="C14:D14"/>
    <mergeCell ref="E14:F14"/>
    <mergeCell ref="C16:D16"/>
    <mergeCell ref="C13:D13"/>
    <mergeCell ref="C19:D19"/>
    <mergeCell ref="A23:F23"/>
    <mergeCell ref="E19:F19"/>
    <mergeCell ref="A19:B19"/>
    <mergeCell ref="A12:B12"/>
    <mergeCell ref="B52:F52"/>
    <mergeCell ref="C9:D9"/>
    <mergeCell ref="E9:F9"/>
    <mergeCell ref="E30:F30"/>
    <mergeCell ref="A16:B16"/>
    <mergeCell ref="E18:F18"/>
    <mergeCell ref="C24:D24"/>
    <mergeCell ref="E24:F24"/>
    <mergeCell ref="C27:D27"/>
    <mergeCell ref="C17:D17"/>
    <mergeCell ref="E17:F17"/>
    <mergeCell ref="A17:B17"/>
    <mergeCell ref="A18:B18"/>
    <mergeCell ref="C18:D18"/>
    <mergeCell ref="A36:F36"/>
    <mergeCell ref="C25:D25"/>
    <mergeCell ref="E25:F25"/>
    <mergeCell ref="C32:D32"/>
    <mergeCell ref="E32:F32"/>
    <mergeCell ref="C26:D26"/>
    <mergeCell ref="E26:F26"/>
    <mergeCell ref="A28:B28"/>
    <mergeCell ref="C28:D28"/>
    <mergeCell ref="E28:F28"/>
    <mergeCell ref="A29:B29"/>
    <mergeCell ref="C30:D30"/>
    <mergeCell ref="E27:F27"/>
    <mergeCell ref="C31:D31"/>
  </mergeCells>
  <printOptions/>
  <pageMargins left="0.7086614173228347" right="0.31496062992125984" top="0.7874015748031497" bottom="0.7874015748031497" header="0.31496062992125984" footer="0.31496062992125984"/>
  <pageSetup fitToHeight="3" fitToWidth="1" horizontalDpi="300" verticalDpi="300" orientation="portrait" paperSize="9" scale="91" r:id="rId1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Marek</dc:creator>
  <cp:keywords/>
  <dc:description/>
  <cp:lastModifiedBy>Admin</cp:lastModifiedBy>
  <cp:lastPrinted>2019-05-23T08:37:32Z</cp:lastPrinted>
  <dcterms:created xsi:type="dcterms:W3CDTF">2008-02-07T10:43:28Z</dcterms:created>
  <dcterms:modified xsi:type="dcterms:W3CDTF">2019-05-23T08:38:28Z</dcterms:modified>
  <cp:category/>
  <cp:version/>
  <cp:contentType/>
  <cp:contentStatus/>
</cp:coreProperties>
</file>