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35" activeTab="2"/>
  </bookViews>
  <sheets>
    <sheet name="Rekapitulace" sheetId="1" r:id="rId1"/>
    <sheet name="VRN" sheetId="2" r:id="rId2"/>
    <sheet name="Tuně" sheetId="3" r:id="rId3"/>
  </sheets>
  <definedNames>
    <definedName name="_xlnm.Print_Area" localSheetId="2">'Tuně'!$A$1:$F$47</definedName>
  </definedNames>
  <calcPr fullCalcOnLoad="1"/>
</workbook>
</file>

<file path=xl/sharedStrings.xml><?xml version="1.0" encoding="utf-8"?>
<sst xmlns="http://schemas.openxmlformats.org/spreadsheetml/2006/main" count="112" uniqueCount="68">
  <si>
    <t>ks</t>
  </si>
  <si>
    <t>m2</t>
  </si>
  <si>
    <t>m3</t>
  </si>
  <si>
    <t>t</t>
  </si>
  <si>
    <t xml:space="preserve">Celkem </t>
  </si>
  <si>
    <t>CELKEM S DPH</t>
  </si>
  <si>
    <t>DPH 21%</t>
  </si>
  <si>
    <t>ROZPOČET - REKAPITULACE</t>
  </si>
  <si>
    <t>h</t>
  </si>
  <si>
    <t>Opatření ke zvýšení retenční schopnosti krajiny</t>
  </si>
  <si>
    <t>Statutární město Liberec</t>
  </si>
  <si>
    <t>Tůňky a doplňkové úpravy na p.č. 1378/7 (1137/1, 1378/8) k.ú. Ruprechtice</t>
  </si>
  <si>
    <t>TEXT</t>
  </si>
  <si>
    <t>P.Č.</t>
  </si>
  <si>
    <t>M.J.</t>
  </si>
  <si>
    <t>MNOŽSTVÍ</t>
  </si>
  <si>
    <t>zařízení staveniště a související náklady</t>
  </si>
  <si>
    <t>kpt</t>
  </si>
  <si>
    <t>vytýčení všech dotčených IS na místě plnění zakázky a zajištění jejich ochrany během provádění zakázky</t>
  </si>
  <si>
    <t>případné zajištění povolení záboru veřejného prostranství či komunikací nutných k provedení prací, včetně úhrady poplatků</t>
  </si>
  <si>
    <t>zajištění přípojky vody pro realizaci zakázky, přičemž spotřebu těchto energií v průběhu provádění prací hradí dodavatel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</si>
  <si>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</si>
  <si>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</si>
  <si>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</si>
  <si>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</si>
  <si>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</si>
  <si>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</si>
  <si>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</si>
  <si>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Výčet ostatních a vedlejších nákladů, nezbytných pro realizaci díla a zahrnutých do 3% nákladů VRN v Rekapitulaci</t>
  </si>
  <si>
    <t>Tůně</t>
  </si>
  <si>
    <t>VRN 3%</t>
  </si>
  <si>
    <t>Název položky</t>
  </si>
  <si>
    <t>MJ</t>
  </si>
  <si>
    <t>Množství</t>
  </si>
  <si>
    <t>Cena /MJ</t>
  </si>
  <si>
    <t>Kč celkem</t>
  </si>
  <si>
    <t>čerpání vody , výška 10 m,  přítok 5 l/s</t>
  </si>
  <si>
    <t>Pohotovost čerp. soupravy, výška 10 m, přítok 5l/s</t>
  </si>
  <si>
    <t>den</t>
  </si>
  <si>
    <t>Sejmutí ornice  s vodorovným přemístění  na hromady v místě upotřebení nebo na dočasné či trvalé skládky se složením na vzd. do 50 m ( plocha tůní, všechny tůně, zohledněno množství a členitost  tůní)</t>
  </si>
  <si>
    <t>Sejmutí ornice  s vodorovným přemístění  na hromady v místě upotřebení nebo na dočasné či trvalé skládky se složením na vzd. do 50 m (plocha v okolí tuně pro navýšením břehu)</t>
  </si>
  <si>
    <t>Odkopávka a prokopávky nezapažené s přehozením výkopku na vzd. do 3 m nebo s naložením na dopravní prostředek v hornině tř. 1-3 (hlavní výkop, všechny tůně, zohledněno množství a členitost  tůní)</t>
  </si>
  <si>
    <t>Odkopávka a prokopávky nezapažené,  příplatek k cenám za lepivost horniny tř. 1-2</t>
  </si>
  <si>
    <t>Vodorovné přemístění výkopku nebo sypaniny po suchu bez naložení výkopku,  se složením bez rozhrnutí z horniny tř. 1 až 4 na vzdálenost do 200 m (přesun na místo rozhrnutí nebo uložení, ornice+odkopávky všechny)</t>
  </si>
  <si>
    <t>Odkopávka a prokopávky nezapažené (odtěžení  propustných vrstev v tůni)</t>
  </si>
  <si>
    <t>Uložení sypaniny do násypů s rozprostřením sypaniny ve vrstvách se zhutněním  (výměna propustných vrstev za soudržné jílovité)</t>
  </si>
  <si>
    <t>Svahování í a tvarování břehů z hornin soudržných</t>
  </si>
  <si>
    <t>Zřízení těsnícího jádra nebo těsnicí vrstvy zemních hrází se zhutněním (navýšení dolního a bočního břehu)</t>
  </si>
  <si>
    <t>Rozprostření zeminy v sklonu 1:5 tl. 10 cm (ohumusování břehů)</t>
  </si>
  <si>
    <t>Uložení sypaniny do násypů s rozprostřením sypaniny ve vrstvách a s hrubým urovnáním nezhutněných z jakýchkoliv hornin - rozprostření ornice 10 cm</t>
  </si>
  <si>
    <t>Úprava pláně vyrovnáním výškových rozdílů v hornině  tř. 1 až 4 bez zhutnění urovnání ornice</t>
  </si>
  <si>
    <t xml:space="preserve">Odvoz jílovité zeminy </t>
  </si>
  <si>
    <t>Uložení jílovité zeminy na skládce zemin</t>
  </si>
  <si>
    <t>Odstranění stávajících betonových žlabovek</t>
  </si>
  <si>
    <t>Odstranění stávajících betonových  panelů</t>
  </si>
  <si>
    <t>Odkopávka a prokopávky nezapažené s přehozením výkopku na vzd. do 3 m nebo s naložením na dopravní prostředek v hornině tř. 1-3 (zohledněna špatná přístupnost místa ve svahu)</t>
  </si>
  <si>
    <t>Svahování í a tvarování boků násypů z hornin soudržných</t>
  </si>
  <si>
    <t>Dlažba na sucho  z lomového kamene  25 cm</t>
  </si>
  <si>
    <t>Podsyp pod dlažbu 4-32 mm, 10 cm</t>
  </si>
  <si>
    <t>Zajištění kabelu ve výkopu, uložení do chráničky</t>
  </si>
  <si>
    <t xml:space="preserve">Odvoz zeminy a suti </t>
  </si>
  <si>
    <t>Uložení zeminy a suti  na skládce zemin</t>
  </si>
  <si>
    <t>TÚNĚ</t>
  </si>
  <si>
    <t xml:space="preserve">Ocenění navržených operací bylo stanoveno na základě Katalogu popisů a směrných cen stavebních prací (800-1,823-1, 823-2 ÚRS Praha), dle Nákladů obvyklých opatření pro posuzování v OP ŽP, případně na základě znalosti cen v čase a místě obvyklých. </t>
  </si>
  <si>
    <t>ROZPOČET</t>
  </si>
  <si>
    <t>Úprava odvodňovacího prvku</t>
  </si>
  <si>
    <t>Zajištění cesty kamennými stupni t. 25 cm, šířky 60 cm, zajištěné kůly 60 cm, počet a tvar dle terénu, ploché kameny, štěrkopískový podsyp</t>
  </si>
  <si>
    <t>Zřízení tůní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</si>
</sst>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_ ;\-#,##0.00\ "/>
    <numFmt numFmtId="171" formatCode="[$€-2]\ #\ ##,000_);[Red]\([$€-2]\ #\ ##,000\)"/>
    <numFmt numFmtId="172" formatCode="0.00000"/>
    <numFmt numFmtId="173" formatCode="0.0000"/>
    <numFmt numFmtId="174" formatCode="0.000"/>
    <numFmt numFmtId="175" formatCode="[$-405]d\.\ mmmm\ yyyy"/>
    <numFmt numFmtId="176" formatCode="#,##0.00\ &quot;Kč&quot;"/>
    <numFmt numFmtId="177" formatCode="_-* #,##0_-;\-* #,##0_-;_-* &quot;-&quot;??_-;_-@_-"/>
  </numFmts>
  <fonts count="67">
    <font>
      <sz val="10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Narrow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49" applyFont="1" applyBorder="1" applyAlignment="1">
      <alignment horizontal="left"/>
      <protection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49" applyFont="1" applyBorder="1">
      <alignment/>
      <protection/>
    </xf>
    <xf numFmtId="0" fontId="2" fillId="0" borderId="0" xfId="49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49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/>
      <protection/>
    </xf>
    <xf numFmtId="4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44" fontId="6" fillId="0" borderId="0" xfId="38" applyFont="1" applyBorder="1" applyAlignment="1">
      <alignment horizontal="center" vertical="center"/>
    </xf>
    <xf numFmtId="0" fontId="6" fillId="0" borderId="0" xfId="0" applyFont="1" applyAlignment="1">
      <alignment/>
    </xf>
    <xf numFmtId="0" fontId="58" fillId="0" borderId="0" xfId="0" applyFont="1" applyAlignment="1">
      <alignment/>
    </xf>
    <xf numFmtId="0" fontId="3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48" applyFont="1" applyAlignment="1">
      <alignment vertical="center"/>
      <protection/>
    </xf>
    <xf numFmtId="0" fontId="59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49" applyFont="1" applyAlignment="1">
      <alignment horizontal="left" vertical="center"/>
      <protection/>
    </xf>
    <xf numFmtId="0" fontId="11" fillId="0" borderId="0" xfId="0" applyFont="1" applyAlignment="1">
      <alignment vertical="center"/>
    </xf>
    <xf numFmtId="0" fontId="12" fillId="0" borderId="10" xfId="49" applyFont="1" applyBorder="1" applyAlignment="1">
      <alignment horizontal="center" vertical="center"/>
      <protection/>
    </xf>
    <xf numFmtId="0" fontId="13" fillId="0" borderId="0" xfId="46" applyFont="1" applyAlignment="1">
      <alignment vertical="center"/>
      <protection/>
    </xf>
    <xf numFmtId="0" fontId="2" fillId="0" borderId="10" xfId="49" applyFont="1" applyBorder="1" applyAlignment="1">
      <alignment horizontal="left" vertical="center"/>
      <protection/>
    </xf>
    <xf numFmtId="0" fontId="2" fillId="0" borderId="10" xfId="46" applyFont="1" applyBorder="1" applyAlignment="1">
      <alignment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Alignment="1">
      <alignment vertical="center"/>
      <protection/>
    </xf>
    <xf numFmtId="0" fontId="60" fillId="0" borderId="0" xfId="0" applyFont="1" applyAlignment="1">
      <alignment vertical="center"/>
    </xf>
    <xf numFmtId="0" fontId="2" fillId="0" borderId="10" xfId="49" applyFont="1" applyBorder="1" applyAlignment="1">
      <alignment vertical="center" wrapText="1"/>
      <protection/>
    </xf>
    <xf numFmtId="0" fontId="7" fillId="0" borderId="0" xfId="46" applyAlignment="1">
      <alignment vertical="center"/>
      <protection/>
    </xf>
    <xf numFmtId="0" fontId="61" fillId="0" borderId="0" xfId="0" applyFont="1" applyAlignment="1">
      <alignment vertical="center"/>
    </xf>
    <xf numFmtId="2" fontId="60" fillId="0" borderId="0" xfId="0" applyNumberFormat="1" applyFont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wrapText="1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169" fontId="6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3" fillId="33" borderId="10" xfId="0" applyFont="1" applyFill="1" applyBorder="1" applyAlignment="1">
      <alignment/>
    </xf>
    <xf numFmtId="0" fontId="64" fillId="33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63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 wrapText="1"/>
    </xf>
    <xf numFmtId="2" fontId="0" fillId="0" borderId="10" xfId="0" applyNumberFormat="1" applyFont="1" applyBorder="1" applyAlignment="1">
      <alignment/>
    </xf>
    <xf numFmtId="2" fontId="60" fillId="0" borderId="10" xfId="0" applyNumberFormat="1" applyFont="1" applyBorder="1" applyAlignment="1">
      <alignment horizontal="center" vertical="center" wrapText="1"/>
    </xf>
    <xf numFmtId="2" fontId="61" fillId="0" borderId="10" xfId="34" applyNumberFormat="1" applyFont="1" applyFill="1" applyBorder="1" applyAlignment="1">
      <alignment vertical="center"/>
    </xf>
    <xf numFmtId="2" fontId="60" fillId="0" borderId="0" xfId="0" applyNumberFormat="1" applyFont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 vertical="center"/>
    </xf>
    <xf numFmtId="2" fontId="59" fillId="0" borderId="0" xfId="0" applyNumberFormat="1" applyFont="1" applyAlignment="1">
      <alignment vertical="center"/>
    </xf>
    <xf numFmtId="2" fontId="66" fillId="0" borderId="10" xfId="34" applyNumberFormat="1" applyFont="1" applyFill="1" applyBorder="1" applyAlignment="1">
      <alignment horizontal="right"/>
    </xf>
    <xf numFmtId="2" fontId="66" fillId="0" borderId="10" xfId="34" applyNumberFormat="1" applyFont="1" applyFill="1" applyBorder="1" applyAlignment="1">
      <alignment horizontal="right" vertical="center"/>
    </xf>
    <xf numFmtId="2" fontId="61" fillId="0" borderId="10" xfId="34" applyNumberFormat="1" applyFont="1" applyFill="1" applyBorder="1" applyAlignment="1">
      <alignment horizontal="right" vertical="center"/>
    </xf>
    <xf numFmtId="44" fontId="3" fillId="0" borderId="0" xfId="38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47" applyFont="1" applyBorder="1" applyAlignment="1">
      <alignment horizontal="left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4" xfId="47"/>
    <cellStyle name="normální 5" xfId="48"/>
    <cellStyle name="normální_List1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0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4.00390625" style="13" customWidth="1"/>
    <col min="2" max="2" width="49.75390625" style="4" customWidth="1"/>
    <col min="3" max="3" width="6.375" style="4" customWidth="1"/>
    <col min="4" max="4" width="3.25390625" style="14" customWidth="1"/>
    <col min="5" max="5" width="22.75390625" style="14" customWidth="1"/>
    <col min="6" max="16384" width="9.125" style="4" customWidth="1"/>
  </cols>
  <sheetData>
    <row r="1" spans="1:5" ht="15.75">
      <c r="A1" s="3" t="s">
        <v>9</v>
      </c>
      <c r="D1" s="4"/>
      <c r="E1" s="4"/>
    </row>
    <row r="2" spans="1:241" s="28" customFormat="1" ht="12.75" customHeight="1">
      <c r="A2" s="29" t="s">
        <v>11</v>
      </c>
      <c r="B2" s="29"/>
      <c r="C2" s="29"/>
      <c r="D2" s="29"/>
      <c r="E2" s="29"/>
      <c r="F2" s="29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</row>
    <row r="3" spans="1:6" ht="12.75">
      <c r="A3" s="5"/>
      <c r="B3" s="6"/>
      <c r="C3" s="6"/>
      <c r="D3" s="7"/>
      <c r="E3" s="6"/>
      <c r="F3" s="6"/>
    </row>
    <row r="4" spans="1:6" ht="15.75">
      <c r="A4" s="3" t="s">
        <v>10</v>
      </c>
      <c r="B4" s="6"/>
      <c r="C4" s="6"/>
      <c r="D4" s="7"/>
      <c r="E4" s="6"/>
      <c r="F4" s="6"/>
    </row>
    <row r="5" spans="1:5" s="11" customFormat="1" ht="15.75">
      <c r="A5" s="1"/>
      <c r="D5" s="12"/>
      <c r="E5" s="12"/>
    </row>
    <row r="6" spans="1:5" s="8" customFormat="1" ht="78" customHeight="1">
      <c r="A6" s="15" t="s">
        <v>7</v>
      </c>
      <c r="D6" s="16"/>
      <c r="E6" s="16"/>
    </row>
    <row r="7" spans="1:5" s="8" customFormat="1" ht="9.75" customHeight="1">
      <c r="A7" s="17"/>
      <c r="B7" s="18"/>
      <c r="D7" s="16"/>
      <c r="E7" s="16"/>
    </row>
    <row r="8" spans="1:5" s="8" customFormat="1" ht="9.75" customHeight="1">
      <c r="A8" s="17"/>
      <c r="B8" s="18"/>
      <c r="D8" s="16"/>
      <c r="E8" s="16"/>
    </row>
    <row r="9" spans="1:5" s="21" customFormat="1" ht="23.25" customHeight="1">
      <c r="A9" s="23" t="s">
        <v>67</v>
      </c>
      <c r="C9" s="2"/>
      <c r="D9" s="24"/>
      <c r="E9" s="25">
        <f>SUM(Tuně!F13,Tuně!F32)</f>
        <v>0</v>
      </c>
    </row>
    <row r="10" spans="1:5" s="21" customFormat="1" ht="11.25" customHeight="1">
      <c r="A10" s="23"/>
      <c r="C10" s="2"/>
      <c r="D10" s="24"/>
      <c r="E10" s="24"/>
    </row>
    <row r="11" spans="1:5" s="21" customFormat="1" ht="12" customHeight="1">
      <c r="A11" s="23"/>
      <c r="C11" s="2"/>
      <c r="D11" s="24"/>
      <c r="E11" s="25"/>
    </row>
    <row r="12" spans="1:5" s="21" customFormat="1" ht="16.5">
      <c r="A12" s="23" t="s">
        <v>30</v>
      </c>
      <c r="C12" s="2"/>
      <c r="D12" s="24"/>
      <c r="E12" s="25">
        <f>SUM(E9:E11)*0.03</f>
        <v>0</v>
      </c>
    </row>
    <row r="13" spans="1:5" s="21" customFormat="1" ht="16.5">
      <c r="A13" s="23"/>
      <c r="C13" s="2"/>
      <c r="D13" s="24"/>
      <c r="E13" s="24"/>
    </row>
    <row r="14" spans="1:5" s="19" customFormat="1" ht="16.5">
      <c r="A14" s="20"/>
      <c r="B14" s="22" t="s">
        <v>4</v>
      </c>
      <c r="D14" s="81">
        <f>SUM(E9:E12)</f>
        <v>0</v>
      </c>
      <c r="E14" s="81"/>
    </row>
    <row r="15" spans="1:5" s="19" customFormat="1" ht="16.5">
      <c r="A15" s="20"/>
      <c r="B15" s="22" t="s">
        <v>6</v>
      </c>
      <c r="D15" s="81">
        <f>D14*0.21</f>
        <v>0</v>
      </c>
      <c r="E15" s="81"/>
    </row>
    <row r="16" spans="1:5" s="19" customFormat="1" ht="16.5">
      <c r="A16" s="20"/>
      <c r="B16" s="22" t="s">
        <v>5</v>
      </c>
      <c r="D16" s="81">
        <f>SUM(D14:E15)</f>
        <v>0</v>
      </c>
      <c r="E16" s="81"/>
    </row>
    <row r="17" spans="1:5" s="21" customFormat="1" ht="16.5">
      <c r="A17" s="23"/>
      <c r="C17" s="2"/>
      <c r="D17" s="24"/>
      <c r="E17" s="24"/>
    </row>
    <row r="18" spans="1:5" s="8" customFormat="1" ht="16.5">
      <c r="A18" s="9"/>
      <c r="D18" s="16"/>
      <c r="E18" s="16"/>
    </row>
    <row r="19" spans="1:5" s="8" customFormat="1" ht="16.5">
      <c r="A19" s="9"/>
      <c r="D19" s="16"/>
      <c r="E19" s="16"/>
    </row>
    <row r="20" spans="1:5" s="8" customFormat="1" ht="16.5">
      <c r="A20" s="9"/>
      <c r="D20" s="16"/>
      <c r="E20" s="16"/>
    </row>
  </sheetData>
  <sheetProtection/>
  <mergeCells count="3">
    <mergeCell ref="D14:E14"/>
    <mergeCell ref="D15:E15"/>
    <mergeCell ref="D16:E16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9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5.00390625" style="0" customWidth="1"/>
    <col min="2" max="2" width="71.125" style="0" customWidth="1"/>
    <col min="3" max="3" width="7.375" style="0" customWidth="1"/>
    <col min="4" max="4" width="10.375" style="0" customWidth="1"/>
  </cols>
  <sheetData>
    <row r="1" spans="1:241" s="28" customFormat="1" ht="25.5" customHeight="1">
      <c r="A1" s="82" t="s">
        <v>9</v>
      </c>
      <c r="B1" s="83"/>
      <c r="C1" s="83"/>
      <c r="D1" s="83"/>
      <c r="E1" s="26"/>
      <c r="F1" s="26"/>
      <c r="G1" s="27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</row>
    <row r="2" spans="1:241" s="28" customFormat="1" ht="12.75" customHeight="1">
      <c r="A2" s="29" t="s">
        <v>11</v>
      </c>
      <c r="B2" s="29"/>
      <c r="C2" s="29"/>
      <c r="D2" s="29"/>
      <c r="E2" s="29"/>
      <c r="F2" s="29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</row>
    <row r="3" spans="1:4" s="36" customFormat="1" ht="16.5">
      <c r="A3" s="35"/>
      <c r="B3" s="32"/>
      <c r="C3" s="32"/>
      <c r="D3" s="32"/>
    </row>
    <row r="4" spans="1:4" s="36" customFormat="1" ht="16.5">
      <c r="A4" s="35"/>
      <c r="B4" s="32"/>
      <c r="C4" s="32"/>
      <c r="D4" s="32"/>
    </row>
    <row r="6" s="33" customFormat="1" ht="21.75" customHeight="1">
      <c r="A6" s="33" t="s">
        <v>28</v>
      </c>
    </row>
    <row r="8" spans="1:5" s="34" customFormat="1" ht="14.25">
      <c r="A8" s="37" t="s">
        <v>13</v>
      </c>
      <c r="B8" s="37" t="s">
        <v>12</v>
      </c>
      <c r="C8" s="37" t="s">
        <v>14</v>
      </c>
      <c r="D8" s="37" t="s">
        <v>15</v>
      </c>
      <c r="E8" s="38"/>
    </row>
    <row r="9" spans="1:5" s="34" customFormat="1" ht="14.25">
      <c r="A9" s="10">
        <v>1</v>
      </c>
      <c r="B9" s="39" t="s">
        <v>16</v>
      </c>
      <c r="C9" s="10" t="s">
        <v>17</v>
      </c>
      <c r="D9" s="10">
        <v>1</v>
      </c>
      <c r="E9" s="38"/>
    </row>
    <row r="10" spans="1:5" s="43" customFormat="1" ht="30.75" customHeight="1">
      <c r="A10" s="10">
        <v>2</v>
      </c>
      <c r="B10" s="40" t="s">
        <v>18</v>
      </c>
      <c r="C10" s="41" t="s">
        <v>17</v>
      </c>
      <c r="D10" s="10">
        <v>1</v>
      </c>
      <c r="E10" s="42"/>
    </row>
    <row r="11" spans="1:5" s="46" customFormat="1" ht="30.75" customHeight="1">
      <c r="A11" s="10">
        <v>3</v>
      </c>
      <c r="B11" s="44" t="s">
        <v>19</v>
      </c>
      <c r="C11" s="41" t="s">
        <v>17</v>
      </c>
      <c r="D11" s="10">
        <v>1</v>
      </c>
      <c r="E11" s="45"/>
    </row>
    <row r="12" spans="1:5" s="43" customFormat="1" ht="29.25" customHeight="1">
      <c r="A12" s="10">
        <v>4</v>
      </c>
      <c r="B12" s="40" t="s">
        <v>20</v>
      </c>
      <c r="C12" s="41" t="s">
        <v>17</v>
      </c>
      <c r="D12" s="10">
        <v>1</v>
      </c>
      <c r="E12" s="42"/>
    </row>
    <row r="13" spans="1:5" s="43" customFormat="1" ht="18" customHeight="1">
      <c r="A13" s="10">
        <v>5</v>
      </c>
      <c r="B13" s="40" t="s">
        <v>21</v>
      </c>
      <c r="C13" s="41" t="s">
        <v>17</v>
      </c>
      <c r="D13" s="10">
        <v>1</v>
      </c>
      <c r="E13" s="42"/>
    </row>
    <row r="14" spans="1:5" s="46" customFormat="1" ht="28.5" customHeight="1">
      <c r="A14" s="10">
        <v>6</v>
      </c>
      <c r="B14" s="40" t="s">
        <v>22</v>
      </c>
      <c r="C14" s="41" t="s">
        <v>17</v>
      </c>
      <c r="D14" s="10">
        <v>1</v>
      </c>
      <c r="E14" s="45"/>
    </row>
    <row r="15" spans="1:5" s="43" customFormat="1" ht="21" customHeight="1">
      <c r="A15" s="10">
        <v>7</v>
      </c>
      <c r="B15" s="40" t="s">
        <v>23</v>
      </c>
      <c r="C15" s="41" t="s">
        <v>17</v>
      </c>
      <c r="D15" s="10">
        <v>1</v>
      </c>
      <c r="E15" s="42"/>
    </row>
    <row r="16" spans="1:4" s="46" customFormat="1" ht="32.25" customHeight="1">
      <c r="A16" s="10">
        <v>8</v>
      </c>
      <c r="B16" s="40" t="s">
        <v>24</v>
      </c>
      <c r="C16" s="41" t="s">
        <v>17</v>
      </c>
      <c r="D16" s="10">
        <v>1</v>
      </c>
    </row>
    <row r="17" spans="1:6" s="43" customFormat="1" ht="30" customHeight="1">
      <c r="A17" s="10">
        <v>9</v>
      </c>
      <c r="B17" s="40" t="s">
        <v>25</v>
      </c>
      <c r="C17" s="41" t="s">
        <v>17</v>
      </c>
      <c r="D17" s="10">
        <v>1</v>
      </c>
      <c r="E17" s="42"/>
      <c r="F17" s="47"/>
    </row>
    <row r="18" spans="1:5" s="46" customFormat="1" ht="21" customHeight="1">
      <c r="A18" s="10">
        <v>10</v>
      </c>
      <c r="B18" s="40" t="s">
        <v>26</v>
      </c>
      <c r="C18" s="41" t="s">
        <v>17</v>
      </c>
      <c r="D18" s="10">
        <v>1</v>
      </c>
      <c r="E18" s="45"/>
    </row>
    <row r="19" spans="1:5" s="46" customFormat="1" ht="29.25" customHeight="1">
      <c r="A19" s="10">
        <v>11</v>
      </c>
      <c r="B19" s="40" t="s">
        <v>27</v>
      </c>
      <c r="C19" s="41" t="s">
        <v>17</v>
      </c>
      <c r="D19" s="10">
        <v>1</v>
      </c>
      <c r="E19" s="45"/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77"/>
  <sheetViews>
    <sheetView tabSelected="1" zoomScalePageLayoutView="0" workbookViewId="0" topLeftCell="A19">
      <selection activeCell="E33" sqref="E33:E44"/>
    </sheetView>
  </sheetViews>
  <sheetFormatPr defaultColWidth="8.875" defaultRowHeight="12.75"/>
  <cols>
    <col min="1" max="1" width="5.75390625" style="33" customWidth="1"/>
    <col min="2" max="2" width="54.625" style="51" customWidth="1"/>
    <col min="3" max="3" width="6.75390625" style="33" customWidth="1"/>
    <col min="4" max="5" width="8.875" style="33" customWidth="1"/>
    <col min="6" max="6" width="12.875" style="33" bestFit="1" customWidth="1"/>
  </cols>
  <sheetData>
    <row r="1" spans="1:230" s="28" customFormat="1" ht="25.5" customHeight="1">
      <c r="A1" s="82" t="s">
        <v>9</v>
      </c>
      <c r="B1" s="83"/>
      <c r="C1" s="83"/>
      <c r="D1" s="83"/>
      <c r="E1" s="26"/>
      <c r="F1" s="26"/>
      <c r="G1" s="27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</row>
    <row r="2" spans="1:230" s="28" customFormat="1" ht="12.75" customHeight="1">
      <c r="A2" s="29" t="s">
        <v>11</v>
      </c>
      <c r="B2" s="29"/>
      <c r="C2" s="29"/>
      <c r="D2" s="29"/>
      <c r="E2" s="29"/>
      <c r="F2" s="29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</row>
    <row r="3" spans="1:230" s="28" customFormat="1" ht="4.5" customHeight="1">
      <c r="A3" s="84"/>
      <c r="B3" s="84"/>
      <c r="C3" s="84"/>
      <c r="D3" s="29"/>
      <c r="E3" s="29"/>
      <c r="F3" s="29"/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</row>
    <row r="4" spans="1:230" s="28" customFormat="1" ht="16.5">
      <c r="A4" s="29" t="s">
        <v>10</v>
      </c>
      <c r="B4" s="29"/>
      <c r="C4" s="29"/>
      <c r="D4" s="29"/>
      <c r="E4" s="29"/>
      <c r="F4" s="29"/>
      <c r="G4" s="3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</row>
    <row r="5" spans="2:6" ht="6.75" customHeight="1">
      <c r="B5" s="49"/>
      <c r="C5" s="48"/>
      <c r="D5" s="48"/>
      <c r="E5" s="48"/>
      <c r="F5" s="48"/>
    </row>
    <row r="6" spans="1:6" ht="16.5">
      <c r="A6" s="48" t="s">
        <v>62</v>
      </c>
      <c r="B6" s="49"/>
      <c r="C6" s="48"/>
      <c r="D6" s="48"/>
      <c r="E6" s="48"/>
      <c r="F6" s="48"/>
    </row>
    <row r="7" spans="1:6" ht="11.25" customHeight="1">
      <c r="A7" s="48"/>
      <c r="B7" s="49"/>
      <c r="C7" s="48"/>
      <c r="D7" s="48"/>
      <c r="E7" s="48"/>
      <c r="F7" s="48"/>
    </row>
    <row r="8" spans="1:6" ht="32.25" customHeight="1">
      <c r="A8" s="85" t="s">
        <v>63</v>
      </c>
      <c r="B8" s="85"/>
      <c r="C8" s="85"/>
      <c r="D8" s="85"/>
      <c r="E8" s="85"/>
      <c r="F8" s="85"/>
    </row>
    <row r="9" spans="1:6" ht="6.75" customHeight="1">
      <c r="A9" s="48"/>
      <c r="B9" s="49"/>
      <c r="C9" s="48"/>
      <c r="D9" s="48"/>
      <c r="E9" s="48"/>
      <c r="F9" s="48"/>
    </row>
    <row r="10" spans="1:6" ht="16.5">
      <c r="A10" s="33" t="s">
        <v>64</v>
      </c>
      <c r="B10" s="49"/>
      <c r="C10" s="48"/>
      <c r="D10" s="48"/>
      <c r="E10" s="48"/>
      <c r="F10" s="48"/>
    </row>
    <row r="11" spans="2:6" ht="4.5" customHeight="1">
      <c r="B11" s="49"/>
      <c r="C11" s="48"/>
      <c r="D11" s="48"/>
      <c r="E11" s="48"/>
      <c r="F11" s="48"/>
    </row>
    <row r="12" spans="1:6" s="59" customFormat="1" ht="13.5">
      <c r="A12" s="56"/>
      <c r="B12" s="57" t="s">
        <v>31</v>
      </c>
      <c r="C12" s="58" t="s">
        <v>32</v>
      </c>
      <c r="D12" s="58" t="s">
        <v>33</v>
      </c>
      <c r="E12" s="58" t="s">
        <v>34</v>
      </c>
      <c r="F12" s="58" t="s">
        <v>35</v>
      </c>
    </row>
    <row r="13" spans="1:6" s="55" customFormat="1" ht="12.75">
      <c r="A13" s="61"/>
      <c r="B13" s="62" t="s">
        <v>29</v>
      </c>
      <c r="C13" s="63"/>
      <c r="D13" s="63"/>
      <c r="E13" s="72"/>
      <c r="F13" s="78">
        <f>SUM(F14:F29)</f>
        <v>0</v>
      </c>
    </row>
    <row r="14" spans="1:7" s="34" customFormat="1" ht="12.75">
      <c r="A14" s="70">
        <v>1</v>
      </c>
      <c r="B14" s="52" t="s">
        <v>36</v>
      </c>
      <c r="C14" s="53" t="s">
        <v>8</v>
      </c>
      <c r="D14" s="53">
        <v>50</v>
      </c>
      <c r="E14" s="73"/>
      <c r="F14" s="74">
        <f aca="true" t="shared" si="0" ref="F14:F29">D14*E14</f>
        <v>0</v>
      </c>
      <c r="G14" s="50"/>
    </row>
    <row r="15" spans="1:7" s="34" customFormat="1" ht="12.75">
      <c r="A15" s="70">
        <v>2</v>
      </c>
      <c r="B15" s="52" t="s">
        <v>37</v>
      </c>
      <c r="C15" s="53" t="s">
        <v>38</v>
      </c>
      <c r="D15" s="53">
        <v>15</v>
      </c>
      <c r="E15" s="73"/>
      <c r="F15" s="74">
        <f t="shared" si="0"/>
        <v>0</v>
      </c>
      <c r="G15" s="50"/>
    </row>
    <row r="16" spans="1:7" s="34" customFormat="1" ht="38.25">
      <c r="A16" s="70">
        <v>3</v>
      </c>
      <c r="B16" s="52" t="s">
        <v>39</v>
      </c>
      <c r="C16" s="53" t="s">
        <v>2</v>
      </c>
      <c r="D16" s="53">
        <v>49.199999999999996</v>
      </c>
      <c r="E16" s="73"/>
      <c r="F16" s="74">
        <f t="shared" si="0"/>
        <v>0</v>
      </c>
      <c r="G16" s="50"/>
    </row>
    <row r="17" spans="1:7" s="34" customFormat="1" ht="38.25">
      <c r="A17" s="70">
        <v>4</v>
      </c>
      <c r="B17" s="52" t="s">
        <v>40</v>
      </c>
      <c r="C17" s="53" t="s">
        <v>2</v>
      </c>
      <c r="D17" s="53">
        <v>22.5</v>
      </c>
      <c r="E17" s="73"/>
      <c r="F17" s="74">
        <f t="shared" si="0"/>
        <v>0</v>
      </c>
      <c r="G17" s="50"/>
    </row>
    <row r="18" spans="1:7" s="34" customFormat="1" ht="38.25">
      <c r="A18" s="70">
        <v>5</v>
      </c>
      <c r="B18" s="52" t="s">
        <v>41</v>
      </c>
      <c r="C18" s="53" t="s">
        <v>2</v>
      </c>
      <c r="D18" s="53">
        <v>87</v>
      </c>
      <c r="E18" s="73"/>
      <c r="F18" s="74">
        <f t="shared" si="0"/>
        <v>0</v>
      </c>
      <c r="G18" s="50"/>
    </row>
    <row r="19" spans="1:7" s="34" customFormat="1" ht="25.5">
      <c r="A19" s="70">
        <v>6</v>
      </c>
      <c r="B19" s="52" t="s">
        <v>42</v>
      </c>
      <c r="C19" s="53" t="s">
        <v>2</v>
      </c>
      <c r="D19" s="53">
        <v>60.9</v>
      </c>
      <c r="E19" s="73"/>
      <c r="F19" s="74">
        <f t="shared" si="0"/>
        <v>0</v>
      </c>
      <c r="G19" s="50"/>
    </row>
    <row r="20" spans="1:7" s="34" customFormat="1" ht="38.25">
      <c r="A20" s="70">
        <v>7</v>
      </c>
      <c r="B20" s="52" t="s">
        <v>43</v>
      </c>
      <c r="C20" s="53" t="s">
        <v>2</v>
      </c>
      <c r="D20" s="53">
        <v>158.7</v>
      </c>
      <c r="E20" s="73"/>
      <c r="F20" s="74">
        <f t="shared" si="0"/>
        <v>0</v>
      </c>
      <c r="G20" s="50"/>
    </row>
    <row r="21" spans="1:7" s="34" customFormat="1" ht="12.75">
      <c r="A21" s="70">
        <v>8</v>
      </c>
      <c r="B21" s="52" t="s">
        <v>44</v>
      </c>
      <c r="C21" s="53" t="s">
        <v>2</v>
      </c>
      <c r="D21" s="53">
        <v>26.099999999999998</v>
      </c>
      <c r="E21" s="73"/>
      <c r="F21" s="74">
        <f t="shared" si="0"/>
        <v>0</v>
      </c>
      <c r="G21" s="50"/>
    </row>
    <row r="22" spans="1:7" s="34" customFormat="1" ht="25.5">
      <c r="A22" s="70">
        <v>9</v>
      </c>
      <c r="B22" s="52" t="s">
        <v>45</v>
      </c>
      <c r="C22" s="53" t="s">
        <v>2</v>
      </c>
      <c r="D22" s="53">
        <v>26.099999999999998</v>
      </c>
      <c r="E22" s="73"/>
      <c r="F22" s="74">
        <f t="shared" si="0"/>
        <v>0</v>
      </c>
      <c r="G22" s="50"/>
    </row>
    <row r="23" spans="1:7" s="34" customFormat="1" ht="12.75">
      <c r="A23" s="70">
        <v>10</v>
      </c>
      <c r="B23" s="52" t="s">
        <v>46</v>
      </c>
      <c r="C23" s="53" t="s">
        <v>1</v>
      </c>
      <c r="D23" s="53">
        <v>328</v>
      </c>
      <c r="E23" s="73"/>
      <c r="F23" s="74">
        <f t="shared" si="0"/>
        <v>0</v>
      </c>
      <c r="G23" s="50"/>
    </row>
    <row r="24" spans="1:7" s="34" customFormat="1" ht="25.5">
      <c r="A24" s="70">
        <v>11</v>
      </c>
      <c r="B24" s="52" t="s">
        <v>47</v>
      </c>
      <c r="C24" s="53" t="s">
        <v>2</v>
      </c>
      <c r="D24" s="54">
        <v>34.800000000000004</v>
      </c>
      <c r="E24" s="73"/>
      <c r="F24" s="74">
        <f t="shared" si="0"/>
        <v>0</v>
      </c>
      <c r="G24" s="50"/>
    </row>
    <row r="25" spans="1:7" s="34" customFormat="1" ht="12.75">
      <c r="A25" s="70">
        <v>12</v>
      </c>
      <c r="B25" s="52" t="s">
        <v>48</v>
      </c>
      <c r="C25" s="53" t="s">
        <v>1</v>
      </c>
      <c r="D25" s="53">
        <v>164</v>
      </c>
      <c r="E25" s="73"/>
      <c r="F25" s="74">
        <f t="shared" si="0"/>
        <v>0</v>
      </c>
      <c r="G25" s="50"/>
    </row>
    <row r="26" spans="1:7" s="34" customFormat="1" ht="30" customHeight="1">
      <c r="A26" s="70">
        <v>13</v>
      </c>
      <c r="B26" s="52" t="s">
        <v>49</v>
      </c>
      <c r="C26" s="53" t="s">
        <v>1</v>
      </c>
      <c r="D26" s="53">
        <v>1158</v>
      </c>
      <c r="E26" s="73"/>
      <c r="F26" s="74">
        <f t="shared" si="0"/>
        <v>0</v>
      </c>
      <c r="G26" s="50"/>
    </row>
    <row r="27" spans="1:7" s="34" customFormat="1" ht="25.5">
      <c r="A27" s="70">
        <v>14</v>
      </c>
      <c r="B27" s="52" t="s">
        <v>50</v>
      </c>
      <c r="C27" s="53" t="s">
        <v>1</v>
      </c>
      <c r="D27" s="53">
        <v>1158</v>
      </c>
      <c r="E27" s="73"/>
      <c r="F27" s="74">
        <f t="shared" si="0"/>
        <v>0</v>
      </c>
      <c r="G27" s="50"/>
    </row>
    <row r="28" spans="1:7" s="34" customFormat="1" ht="12.75">
      <c r="A28" s="70">
        <v>15</v>
      </c>
      <c r="B28" s="52" t="s">
        <v>51</v>
      </c>
      <c r="C28" s="53" t="s">
        <v>3</v>
      </c>
      <c r="D28" s="53">
        <v>52.199999999999996</v>
      </c>
      <c r="E28" s="73"/>
      <c r="F28" s="74">
        <f t="shared" si="0"/>
        <v>0</v>
      </c>
      <c r="G28" s="50"/>
    </row>
    <row r="29" spans="1:7" s="34" customFormat="1" ht="12.75">
      <c r="A29" s="70">
        <v>16</v>
      </c>
      <c r="B29" s="52" t="s">
        <v>52</v>
      </c>
      <c r="C29" s="53" t="s">
        <v>3</v>
      </c>
      <c r="D29" s="53">
        <v>52.199999999999996</v>
      </c>
      <c r="E29" s="73"/>
      <c r="F29" s="74">
        <f t="shared" si="0"/>
        <v>0</v>
      </c>
      <c r="G29" s="50"/>
    </row>
    <row r="30" spans="1:7" s="34" customFormat="1" ht="16.5">
      <c r="A30" s="65"/>
      <c r="B30" s="50"/>
      <c r="C30" s="50"/>
      <c r="D30" s="50"/>
      <c r="E30" s="75"/>
      <c r="F30" s="75"/>
      <c r="G30" s="50"/>
    </row>
    <row r="31" spans="1:7" s="68" customFormat="1" ht="13.5">
      <c r="A31" s="66"/>
      <c r="B31" s="67" t="s">
        <v>31</v>
      </c>
      <c r="C31" s="58" t="s">
        <v>32</v>
      </c>
      <c r="D31" s="58" t="s">
        <v>33</v>
      </c>
      <c r="E31" s="76" t="s">
        <v>34</v>
      </c>
      <c r="F31" s="76" t="s">
        <v>35</v>
      </c>
      <c r="G31" s="60"/>
    </row>
    <row r="32" spans="1:7" s="69" customFormat="1" ht="12.75">
      <c r="A32" s="53"/>
      <c r="B32" s="64" t="s">
        <v>65</v>
      </c>
      <c r="C32" s="53"/>
      <c r="D32" s="53"/>
      <c r="E32" s="73"/>
      <c r="F32" s="79">
        <f>SUM(F33:F44)</f>
        <v>0</v>
      </c>
      <c r="G32" s="50"/>
    </row>
    <row r="33" spans="1:7" s="34" customFormat="1" ht="12.75">
      <c r="A33" s="70">
        <v>1</v>
      </c>
      <c r="B33" s="52" t="s">
        <v>53</v>
      </c>
      <c r="C33" s="53" t="s">
        <v>2</v>
      </c>
      <c r="D33" s="54">
        <v>0.42000000000000004</v>
      </c>
      <c r="E33" s="73"/>
      <c r="F33" s="80">
        <f aca="true" t="shared" si="1" ref="F33:F44">D33*E33</f>
        <v>0</v>
      </c>
      <c r="G33" s="50"/>
    </row>
    <row r="34" spans="1:7" s="34" customFormat="1" ht="12.75">
      <c r="A34" s="70">
        <v>2</v>
      </c>
      <c r="B34" s="52" t="s">
        <v>54</v>
      </c>
      <c r="C34" s="53" t="s">
        <v>2</v>
      </c>
      <c r="D34" s="54">
        <v>1.3499999999999999</v>
      </c>
      <c r="E34" s="73"/>
      <c r="F34" s="80">
        <f t="shared" si="1"/>
        <v>0</v>
      </c>
      <c r="G34" s="50"/>
    </row>
    <row r="35" spans="1:7" s="34" customFormat="1" ht="38.25">
      <c r="A35" s="70">
        <v>3</v>
      </c>
      <c r="B35" s="52" t="s">
        <v>55</v>
      </c>
      <c r="C35" s="53" t="s">
        <v>2</v>
      </c>
      <c r="D35" s="53">
        <v>1.5</v>
      </c>
      <c r="E35" s="73"/>
      <c r="F35" s="80">
        <f>D35*E35</f>
        <v>0</v>
      </c>
      <c r="G35" s="50"/>
    </row>
    <row r="36" spans="1:7" s="34" customFormat="1" ht="12.75">
      <c r="A36" s="70">
        <v>4</v>
      </c>
      <c r="B36" s="52" t="s">
        <v>56</v>
      </c>
      <c r="C36" s="53" t="s">
        <v>1</v>
      </c>
      <c r="D36" s="53">
        <v>10</v>
      </c>
      <c r="E36" s="73"/>
      <c r="F36" s="80">
        <f t="shared" si="1"/>
        <v>0</v>
      </c>
      <c r="G36" s="50"/>
    </row>
    <row r="37" spans="1:7" s="34" customFormat="1" ht="12.75">
      <c r="A37" s="70">
        <v>5</v>
      </c>
      <c r="B37" s="52" t="s">
        <v>57</v>
      </c>
      <c r="C37" s="53" t="s">
        <v>1</v>
      </c>
      <c r="D37" s="53">
        <v>7</v>
      </c>
      <c r="E37" s="73"/>
      <c r="F37" s="80">
        <f t="shared" si="1"/>
        <v>0</v>
      </c>
      <c r="G37" s="50"/>
    </row>
    <row r="38" spans="1:7" s="34" customFormat="1" ht="12.75">
      <c r="A38" s="70">
        <v>6</v>
      </c>
      <c r="B38" s="52" t="s">
        <v>58</v>
      </c>
      <c r="C38" s="53" t="s">
        <v>2</v>
      </c>
      <c r="D38" s="53">
        <v>0.7000000000000001</v>
      </c>
      <c r="E38" s="73"/>
      <c r="F38" s="80">
        <f t="shared" si="1"/>
        <v>0</v>
      </c>
      <c r="G38" s="50"/>
    </row>
    <row r="39" spans="1:7" s="34" customFormat="1" ht="12.75">
      <c r="A39" s="70">
        <v>7</v>
      </c>
      <c r="B39" s="52" t="s">
        <v>57</v>
      </c>
      <c r="C39" s="53" t="s">
        <v>1</v>
      </c>
      <c r="D39" s="53">
        <v>6</v>
      </c>
      <c r="E39" s="73"/>
      <c r="F39" s="80">
        <f t="shared" si="1"/>
        <v>0</v>
      </c>
      <c r="G39" s="50"/>
    </row>
    <row r="40" spans="1:7" s="34" customFormat="1" ht="12.75">
      <c r="A40" s="70">
        <v>8</v>
      </c>
      <c r="B40" s="52" t="s">
        <v>58</v>
      </c>
      <c r="C40" s="53" t="s">
        <v>2</v>
      </c>
      <c r="D40" s="53">
        <v>0.6000000000000001</v>
      </c>
      <c r="E40" s="73"/>
      <c r="F40" s="80">
        <f t="shared" si="1"/>
        <v>0</v>
      </c>
      <c r="G40" s="50"/>
    </row>
    <row r="41" spans="1:7" s="34" customFormat="1" ht="12.75">
      <c r="A41" s="70">
        <v>9</v>
      </c>
      <c r="B41" s="52" t="s">
        <v>59</v>
      </c>
      <c r="C41" s="53" t="s">
        <v>0</v>
      </c>
      <c r="D41" s="53">
        <v>1</v>
      </c>
      <c r="E41" s="73"/>
      <c r="F41" s="80">
        <f t="shared" si="1"/>
        <v>0</v>
      </c>
      <c r="G41" s="50"/>
    </row>
    <row r="42" spans="1:7" s="34" customFormat="1" ht="12.75">
      <c r="A42" s="70">
        <v>10</v>
      </c>
      <c r="B42" s="52" t="s">
        <v>60</v>
      </c>
      <c r="C42" s="53" t="s">
        <v>3</v>
      </c>
      <c r="D42" s="54">
        <v>7.194000000000001</v>
      </c>
      <c r="E42" s="73"/>
      <c r="F42" s="80">
        <f>D42*E42</f>
        <v>0</v>
      </c>
      <c r="G42" s="50"/>
    </row>
    <row r="43" spans="1:6" s="34" customFormat="1" ht="12.75">
      <c r="A43" s="70">
        <v>11</v>
      </c>
      <c r="B43" s="52" t="s">
        <v>61</v>
      </c>
      <c r="C43" s="53" t="s">
        <v>3</v>
      </c>
      <c r="D43" s="54">
        <v>7.194000000000001</v>
      </c>
      <c r="E43" s="73"/>
      <c r="F43" s="80">
        <f>D43*E43</f>
        <v>0</v>
      </c>
    </row>
    <row r="44" spans="1:6" s="69" customFormat="1" ht="25.5">
      <c r="A44" s="70">
        <v>12</v>
      </c>
      <c r="B44" s="52" t="s">
        <v>66</v>
      </c>
      <c r="C44" s="53" t="s">
        <v>1</v>
      </c>
      <c r="D44" s="53">
        <v>13.2</v>
      </c>
      <c r="E44" s="73"/>
      <c r="F44" s="80">
        <f t="shared" si="1"/>
        <v>0</v>
      </c>
    </row>
    <row r="45" spans="1:6" s="34" customFormat="1" ht="16.5">
      <c r="A45" s="65"/>
      <c r="B45" s="71"/>
      <c r="C45" s="65"/>
      <c r="D45" s="65"/>
      <c r="E45" s="77"/>
      <c r="F45" s="77"/>
    </row>
    <row r="46" spans="1:6" s="34" customFormat="1" ht="16.5">
      <c r="A46" s="65"/>
      <c r="B46" s="71"/>
      <c r="C46" s="65"/>
      <c r="D46" s="65"/>
      <c r="E46" s="77"/>
      <c r="F46" s="77"/>
    </row>
    <row r="47" spans="1:6" s="34" customFormat="1" ht="16.5">
      <c r="A47" s="65"/>
      <c r="B47" s="71"/>
      <c r="C47" s="65"/>
      <c r="D47" s="65"/>
      <c r="E47" s="77"/>
      <c r="F47" s="77"/>
    </row>
    <row r="48" spans="1:6" s="34" customFormat="1" ht="16.5">
      <c r="A48" s="65"/>
      <c r="B48" s="71"/>
      <c r="C48" s="65"/>
      <c r="D48" s="65"/>
      <c r="E48" s="65"/>
      <c r="F48" s="65"/>
    </row>
    <row r="49" spans="1:6" s="34" customFormat="1" ht="16.5">
      <c r="A49" s="65"/>
      <c r="B49" s="71"/>
      <c r="C49" s="65"/>
      <c r="D49" s="65"/>
      <c r="E49" s="65"/>
      <c r="F49" s="65"/>
    </row>
    <row r="50" spans="1:6" s="34" customFormat="1" ht="16.5">
      <c r="A50" s="65"/>
      <c r="B50" s="71"/>
      <c r="C50" s="65"/>
      <c r="D50" s="65"/>
      <c r="E50" s="65"/>
      <c r="F50" s="65"/>
    </row>
    <row r="51" spans="1:6" s="34" customFormat="1" ht="16.5">
      <c r="A51" s="65"/>
      <c r="B51" s="71"/>
      <c r="C51" s="65"/>
      <c r="D51" s="65"/>
      <c r="E51" s="65"/>
      <c r="F51" s="65"/>
    </row>
    <row r="52" spans="1:6" s="34" customFormat="1" ht="16.5">
      <c r="A52" s="65"/>
      <c r="B52" s="71"/>
      <c r="C52" s="65"/>
      <c r="D52" s="65"/>
      <c r="E52" s="65"/>
      <c r="F52" s="65"/>
    </row>
    <row r="53" spans="1:6" s="34" customFormat="1" ht="16.5">
      <c r="A53" s="65"/>
      <c r="B53" s="71"/>
      <c r="C53" s="65"/>
      <c r="D53" s="65"/>
      <c r="E53" s="65"/>
      <c r="F53" s="65"/>
    </row>
    <row r="54" spans="1:6" s="34" customFormat="1" ht="16.5">
      <c r="A54" s="65"/>
      <c r="B54" s="71"/>
      <c r="C54" s="65"/>
      <c r="D54" s="65"/>
      <c r="E54" s="65"/>
      <c r="F54" s="65"/>
    </row>
    <row r="55" spans="1:6" s="34" customFormat="1" ht="16.5">
      <c r="A55" s="65"/>
      <c r="B55" s="71"/>
      <c r="C55" s="65"/>
      <c r="D55" s="65"/>
      <c r="E55" s="65"/>
      <c r="F55" s="65"/>
    </row>
    <row r="56" spans="1:6" s="34" customFormat="1" ht="16.5">
      <c r="A56" s="65"/>
      <c r="B56" s="71"/>
      <c r="C56" s="65"/>
      <c r="D56" s="65"/>
      <c r="E56" s="65"/>
      <c r="F56" s="65"/>
    </row>
    <row r="57" spans="1:6" s="34" customFormat="1" ht="16.5">
      <c r="A57" s="65"/>
      <c r="B57" s="71"/>
      <c r="C57" s="65"/>
      <c r="D57" s="65"/>
      <c r="E57" s="65"/>
      <c r="F57" s="65"/>
    </row>
    <row r="58" spans="1:6" s="34" customFormat="1" ht="16.5">
      <c r="A58" s="65"/>
      <c r="B58" s="71"/>
      <c r="C58" s="65"/>
      <c r="D58" s="65"/>
      <c r="E58" s="65"/>
      <c r="F58" s="65"/>
    </row>
    <row r="59" spans="1:6" s="34" customFormat="1" ht="16.5">
      <c r="A59" s="65"/>
      <c r="B59" s="71"/>
      <c r="C59" s="65"/>
      <c r="D59" s="65"/>
      <c r="E59" s="65"/>
      <c r="F59" s="65"/>
    </row>
    <row r="60" spans="1:6" s="34" customFormat="1" ht="16.5">
      <c r="A60" s="65"/>
      <c r="B60" s="71"/>
      <c r="C60" s="65"/>
      <c r="D60" s="65"/>
      <c r="E60" s="65"/>
      <c r="F60" s="65"/>
    </row>
    <row r="61" spans="1:6" s="34" customFormat="1" ht="16.5">
      <c r="A61" s="65"/>
      <c r="B61" s="71"/>
      <c r="C61" s="65"/>
      <c r="D61" s="65"/>
      <c r="E61" s="65"/>
      <c r="F61" s="65"/>
    </row>
    <row r="62" spans="1:6" s="34" customFormat="1" ht="16.5">
      <c r="A62" s="65"/>
      <c r="B62" s="71"/>
      <c r="C62" s="65"/>
      <c r="D62" s="65"/>
      <c r="E62" s="65"/>
      <c r="F62" s="65"/>
    </row>
    <row r="63" spans="1:6" s="34" customFormat="1" ht="16.5">
      <c r="A63" s="65"/>
      <c r="B63" s="71"/>
      <c r="C63" s="65"/>
      <c r="D63" s="65"/>
      <c r="E63" s="65"/>
      <c r="F63" s="65"/>
    </row>
    <row r="64" spans="1:6" s="34" customFormat="1" ht="16.5">
      <c r="A64" s="65"/>
      <c r="B64" s="71"/>
      <c r="C64" s="65"/>
      <c r="D64" s="65"/>
      <c r="E64" s="65"/>
      <c r="F64" s="65"/>
    </row>
    <row r="65" spans="1:6" s="34" customFormat="1" ht="16.5">
      <c r="A65" s="65"/>
      <c r="B65" s="71"/>
      <c r="C65" s="65"/>
      <c r="D65" s="65"/>
      <c r="E65" s="65"/>
      <c r="F65" s="65"/>
    </row>
    <row r="66" spans="1:6" s="34" customFormat="1" ht="16.5">
      <c r="A66" s="65"/>
      <c r="B66" s="71"/>
      <c r="C66" s="65"/>
      <c r="D66" s="65"/>
      <c r="E66" s="65"/>
      <c r="F66" s="65"/>
    </row>
    <row r="67" spans="1:6" s="34" customFormat="1" ht="16.5">
      <c r="A67" s="65"/>
      <c r="B67" s="71"/>
      <c r="C67" s="65"/>
      <c r="D67" s="65"/>
      <c r="E67" s="65"/>
      <c r="F67" s="65"/>
    </row>
    <row r="68" spans="1:6" s="34" customFormat="1" ht="16.5">
      <c r="A68" s="65"/>
      <c r="B68" s="71"/>
      <c r="C68" s="65"/>
      <c r="D68" s="65"/>
      <c r="E68" s="65"/>
      <c r="F68" s="65"/>
    </row>
    <row r="69" spans="1:6" s="34" customFormat="1" ht="16.5">
      <c r="A69" s="65"/>
      <c r="B69" s="71"/>
      <c r="C69" s="65"/>
      <c r="D69" s="65"/>
      <c r="E69" s="65"/>
      <c r="F69" s="65"/>
    </row>
    <row r="70" spans="1:6" s="34" customFormat="1" ht="16.5">
      <c r="A70" s="65"/>
      <c r="B70" s="71"/>
      <c r="C70" s="65"/>
      <c r="D70" s="65"/>
      <c r="E70" s="65"/>
      <c r="F70" s="65"/>
    </row>
    <row r="71" spans="1:6" s="34" customFormat="1" ht="16.5">
      <c r="A71" s="65"/>
      <c r="B71" s="71"/>
      <c r="C71" s="65"/>
      <c r="D71" s="65"/>
      <c r="E71" s="65"/>
      <c r="F71" s="65"/>
    </row>
    <row r="72" spans="1:6" s="34" customFormat="1" ht="16.5">
      <c r="A72" s="65"/>
      <c r="B72" s="71"/>
      <c r="C72" s="65"/>
      <c r="D72" s="65"/>
      <c r="E72" s="65"/>
      <c r="F72" s="65"/>
    </row>
    <row r="73" spans="1:6" s="34" customFormat="1" ht="16.5">
      <c r="A73" s="65"/>
      <c r="B73" s="71"/>
      <c r="C73" s="65"/>
      <c r="D73" s="65"/>
      <c r="E73" s="65"/>
      <c r="F73" s="65"/>
    </row>
    <row r="74" spans="1:6" s="34" customFormat="1" ht="16.5">
      <c r="A74" s="65"/>
      <c r="B74" s="71"/>
      <c r="C74" s="65"/>
      <c r="D74" s="65"/>
      <c r="E74" s="65"/>
      <c r="F74" s="65"/>
    </row>
    <row r="75" spans="1:6" s="34" customFormat="1" ht="16.5">
      <c r="A75" s="65"/>
      <c r="B75" s="71"/>
      <c r="C75" s="65"/>
      <c r="D75" s="65"/>
      <c r="E75" s="65"/>
      <c r="F75" s="65"/>
    </row>
    <row r="76" spans="1:6" s="34" customFormat="1" ht="16.5">
      <c r="A76" s="65"/>
      <c r="B76" s="71"/>
      <c r="C76" s="65"/>
      <c r="D76" s="65"/>
      <c r="E76" s="65"/>
      <c r="F76" s="65"/>
    </row>
    <row r="77" spans="1:6" s="34" customFormat="1" ht="16.5">
      <c r="A77" s="65"/>
      <c r="B77" s="71"/>
      <c r="C77" s="65"/>
      <c r="D77" s="65"/>
      <c r="E77" s="65"/>
      <c r="F77" s="65"/>
    </row>
  </sheetData>
  <sheetProtection/>
  <mergeCells count="3">
    <mergeCell ref="A1:D1"/>
    <mergeCell ref="A3:C3"/>
    <mergeCell ref="A8:F8"/>
  </mergeCells>
  <dataValidations count="1">
    <dataValidation type="list" allowBlank="1" showInputMessage="1" showErrorMessage="1" sqref="C16:C27 C36 C44">
      <formula1>"m3,m2,m,ks"</formula1>
    </dataValidation>
  </dataValidations>
  <printOptions/>
  <pageMargins left="0.7" right="0.7" top="0.787401575" bottom="0.7874015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Trejbal Tomáš</cp:lastModifiedBy>
  <cp:lastPrinted>2020-04-24T06:06:20Z</cp:lastPrinted>
  <dcterms:created xsi:type="dcterms:W3CDTF">2000-04-12T13:07:15Z</dcterms:created>
  <dcterms:modified xsi:type="dcterms:W3CDTF">2020-10-14T09:51:56Z</dcterms:modified>
  <cp:category/>
  <cp:version/>
  <cp:contentType/>
  <cp:contentStatus/>
</cp:coreProperties>
</file>