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Rekapitulace" sheetId="1" r:id="rId1"/>
    <sheet name="VRN" sheetId="2" r:id="rId2"/>
    <sheet name="Asanace a arboristika" sheetId="3" r:id="rId3"/>
  </sheets>
  <definedNames>
    <definedName name="_xlnm.Print_Area" localSheetId="2">'Asanace a arboristika'!$A$1:$F$66</definedName>
    <definedName name="_xlnm.Print_Area" localSheetId="1">'VRN'!$A$1:$D$26</definedName>
  </definedNames>
  <calcPr fullCalcOnLoad="1"/>
</workbook>
</file>

<file path=xl/sharedStrings.xml><?xml version="1.0" encoding="utf-8"?>
<sst xmlns="http://schemas.openxmlformats.org/spreadsheetml/2006/main" count="131" uniqueCount="78">
  <si>
    <t>VÝKAZ VÝMĚR</t>
  </si>
  <si>
    <t>ks</t>
  </si>
  <si>
    <t>Dřeviny určené k ošetření dle PD</t>
  </si>
  <si>
    <t xml:space="preserve">Dřeviny určené ke kácení </t>
  </si>
  <si>
    <t>P.Č.</t>
  </si>
  <si>
    <t>TEXT</t>
  </si>
  <si>
    <t>M.J.</t>
  </si>
  <si>
    <t>MNOŽSTVÍ</t>
  </si>
  <si>
    <t>ASANACE A ARBORISTIKA</t>
  </si>
  <si>
    <t>Dřeviny bez ošetření</t>
  </si>
  <si>
    <t>ROZPOČET PĚSTEBNÍCH OPATŘENÍ</t>
  </si>
  <si>
    <t xml:space="preserve">Ocenění navržených pěstebních operací bylo stanoveno na základě Katalogu popisů a směrných cen stavebních prací (823-1 ÚRS Praha), dle Nákladů obvyklých opatření pro posuzování v OP ŽP, dle ceníků okrasných a lesních školek, případně na základě znalosti cen v čase a místě obvyklých. </t>
  </si>
  <si>
    <t>Z toho:</t>
  </si>
  <si>
    <t>dle metodiky AOPK</t>
  </si>
  <si>
    <t>I.kategorie náročnosti ošetření</t>
  </si>
  <si>
    <t>II.kategorie náročnosti ošetření</t>
  </si>
  <si>
    <t>Pokácení a manipulace stromu ve ztížených podm.do 60 cm</t>
  </si>
  <si>
    <t>ROZPOČET REKAPITULACE</t>
  </si>
  <si>
    <t>CELKEM ZPŮSOBILÉ NÁKLADY BEZ DPH</t>
  </si>
  <si>
    <t>DPH 21%</t>
  </si>
  <si>
    <t>CELKEM VČETNĚ DPH</t>
  </si>
  <si>
    <t>m.j.</t>
  </si>
  <si>
    <t>množ.</t>
  </si>
  <si>
    <t>jedn.cena</t>
  </si>
  <si>
    <t>celk.cena</t>
  </si>
  <si>
    <t>Arboristické práce individuální - dle Dendrometrické tabulky</t>
  </si>
  <si>
    <t>Asanace - Soliterní jednotlivě inventarizované stromy - u vícekmených exemplářů započítáván každý kmen zvlášť</t>
  </si>
  <si>
    <t>Celkem asanace</t>
  </si>
  <si>
    <t>Arboristické práce</t>
  </si>
  <si>
    <t>Asanační práce</t>
  </si>
  <si>
    <t>Pokácení a manipulace stromu ve ztížených podm.do 20 cm se seříznutím pařezu v úrovni terénu a nátěrem řezné plochy proti výmladnosti</t>
  </si>
  <si>
    <t>Pokácení a manipulace stromu ve ztížených podm.do 30 cm se seříznutím pařezu v úrovni terénu a nátěrem řezné plochy proti výmladnosti</t>
  </si>
  <si>
    <t>Pokácení a manipulace stromu ve ztížených podm.do 40 cm se seříznutím pařezu v úrovni terénu a nátěrem řezné plochy proti výmladnosti</t>
  </si>
  <si>
    <t>Celkem arboristika</t>
  </si>
  <si>
    <r>
      <t>Celkový počet inventarizovaných dřevin</t>
    </r>
    <r>
      <rPr>
        <b/>
        <sz val="10"/>
        <rFont val="Arial Narrow"/>
        <family val="2"/>
      </rPr>
      <t xml:space="preserve"> soliterních</t>
    </r>
  </si>
  <si>
    <t>III.kategorie náročnosti ošetření</t>
  </si>
  <si>
    <t>Pokácení a manipulace stromu ve ztížených podm.do 50 cm</t>
  </si>
  <si>
    <t>Pokácení a manipulace stromu ve ztížených podm.do 50 cm se seříznutím pařezu v úrovni terénu a nátěrem řezné plochy proti výmladnosti</t>
  </si>
  <si>
    <t>Pokácení a manipulace stromu ve ztížených podm.do 60 cm se seříznutím pařezu v úrovni terénu a nátěrem řezné plochy proti výmladnosti</t>
  </si>
  <si>
    <t>Vegetační prvky</t>
  </si>
  <si>
    <t>Výčet ostatních a vedlejších nákladů, nezbytných pro realizaci díla a zahrnutých do 3% nákladů VRN v Rekapitulaci</t>
  </si>
  <si>
    <t>vytýčení všech dotčených IS na místě plnění zakázky a zajištění jejich ochrany během provádění zakázky, rozměření pozic dřevin</t>
  </si>
  <si>
    <t>kpt</t>
  </si>
  <si>
    <t>případné zajištění povolení záboru veřejného prostranství či komunikací nutných k provedení prací, včetně úhrady poplatků</t>
  </si>
  <si>
    <t xml:space="preserve"> případné zajištění dopravního značení po dobu plnění předmětu zakázky </t>
  </si>
  <si>
    <t>zajištění informovanosti občanů v dané lokalitě o způsobu obslužnosti, parkování atd. v dostatečném předstihu a míře v případě realizace dopravních opatření</t>
  </si>
  <si>
    <t xml:space="preserve"> zajištění bezpečnosti při plnění předmětu zakázky a zajištění ochrany životního prostředí</t>
  </si>
  <si>
    <t>ostatní související práce potřebné ke kompletnímu dokončení zakázky podle zadávací PD, příslušných povolení a vyjádření v rámci realizace díla a platných norem a předpisů</t>
  </si>
  <si>
    <t xml:space="preserve"> zajištění čistoty staveniště a zejména okolí, v případě potřeby zajistit čištění komunikací dotčených provozem dodavatele, zejména výjezd a příjezd na místo plnění zakázky</t>
  </si>
  <si>
    <t>odvoz a likvidace odpadů vzniklých při plnění zakázky včetně poplatků ve smyslu platné legislativy</t>
  </si>
  <si>
    <t>průběžná fotodokumentace z průběhu provádění zakázky (digitální forma) především fotodokumentace dřevin před ošetřením a po ošetření</t>
  </si>
  <si>
    <t>zařízení staveniště, případně zřízení mezideponie po dobu realizace díla</t>
  </si>
  <si>
    <t xml:space="preserve">Pokácení a manipulace stromu ve ztížených podm.do 30 cm </t>
  </si>
  <si>
    <t>Pokácení a manipulace stromu ve ztížených podm.do 70 cm</t>
  </si>
  <si>
    <t>Pokácení a manipulace stromu ve ztížených podm.do 20 cm(započítán odstraňované kmeny u ponechaného stromu !!!)</t>
  </si>
  <si>
    <t>Založení a dodávka pojistné statické - podkladnicové vazby</t>
  </si>
  <si>
    <t>Dendrologický průzkum a návrh pěstebních opatření</t>
  </si>
  <si>
    <t>Statutární město Liberec</t>
  </si>
  <si>
    <t>I.kategorie náročnosti ošetření stromolezecky x pomocí výškové techniky</t>
  </si>
  <si>
    <t>II.kategorie náročnosti ošetření stromolezecky x pomocí výškové techniky</t>
  </si>
  <si>
    <t>III.kategorie náročnosti ošetření stromolezecky x pomocí výškové techniky</t>
  </si>
  <si>
    <t>Založení a dodávka pojistné dynamické vazby Cobra Plus 2t</t>
  </si>
  <si>
    <t>Založení a dodávka pojistné statické vazby podkladnicové</t>
  </si>
  <si>
    <t>Manipulace a odvoz ostatní dřevní hmoty nad 15 cm na deponii a likvidaci</t>
  </si>
  <si>
    <t>Likvidace dřevní hmoty do 15 cm štěpkováním s odvozem na deponii a likvidací nebo s rozptýlením v podrostu</t>
  </si>
  <si>
    <t>Pokácení a manipulace stromu ve ztížených podm.do 70 cm se seříznutím pařezu v úrovni terénu a nátěrem řezné plochy proti výmladnosti</t>
  </si>
  <si>
    <t>Lokalita Jablonecká - Aktualizace 2021</t>
  </si>
  <si>
    <t>Založení a dodávka pojistné dynamické, např. Cobra Plus - 2t</t>
  </si>
  <si>
    <t>Založení a dodávka pojistné dynamické, např. Cobra Plus - 4t</t>
  </si>
  <si>
    <t>Ochrana stromu při stavební činnosti</t>
  </si>
  <si>
    <t>Kácení z důvodu neuspokojivého zdravotního stavu</t>
  </si>
  <si>
    <t>Pokácení a manipulace stromu ve ztížených podm.do 40 cm</t>
  </si>
  <si>
    <r>
      <t xml:space="preserve">Asanace </t>
    </r>
    <r>
      <rPr>
        <b/>
        <sz val="10"/>
        <rFont val="Arial Narrow"/>
        <family val="2"/>
      </rPr>
      <t>soliterních</t>
    </r>
    <r>
      <rPr>
        <sz val="10"/>
        <rFont val="Arial Narrow"/>
        <family val="2"/>
      </rPr>
      <t xml:space="preserve"> stromů dle průměrů na řezné ploše pařezu, u vícekmenných exemplářů započítáván každý kmen zvlášť!!!</t>
    </r>
  </si>
  <si>
    <t>Založení a dodávka pojistné dynamické vazby Cobra Plus 4t</t>
  </si>
  <si>
    <t>Arboristické práce následné dle TZ</t>
  </si>
  <si>
    <t>Vedlejší rozpočtové náklady 1%</t>
  </si>
  <si>
    <t>Kácení z důvodu konfliktu s plánovanou stavbou - NEBUDE REALIZOVÁNO</t>
  </si>
  <si>
    <t>Ochrana dřevin během stavební činnosti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</si>
</sst>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0.0"/>
    <numFmt numFmtId="171" formatCode="[$¥€-2]\ #\ ##,000_);[Red]\([$€-2]\ #\ ##,000\)"/>
    <numFmt numFmtId="172" formatCode="#,##0.0\ _K_č"/>
    <numFmt numFmtId="173" formatCode="#,##0\ _K_č"/>
    <numFmt numFmtId="174" formatCode="#,##0.00_ ;\-#,##0.00\ "/>
    <numFmt numFmtId="175" formatCode="#,##0\ &quot;Kč&quot;"/>
    <numFmt numFmtId="176" formatCode="#,##0.00\ &quot;Kč&quot;"/>
    <numFmt numFmtId="177" formatCode="[$-405]d\.\ mmmm\ yyyy"/>
    <numFmt numFmtId="178" formatCode="###0;###0"/>
    <numFmt numFmtId="179" formatCode="#,##0;#,##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 Narrow"/>
      <family val="2"/>
    </font>
    <font>
      <sz val="10"/>
      <name val="Arial CE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2"/>
      <name val="formata"/>
      <family val="0"/>
    </font>
    <font>
      <sz val="12"/>
      <name val="Arial Narrow"/>
      <family val="2"/>
    </font>
    <font>
      <b/>
      <i/>
      <sz val="10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9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sz val="11"/>
      <color indexed="10"/>
      <name val="Arial Narrow"/>
      <family val="2"/>
    </font>
    <font>
      <sz val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sz val="11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5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3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4" fontId="6" fillId="0" borderId="0" xfId="0" applyNumberFormat="1" applyFont="1" applyAlignment="1">
      <alignment vertical="center"/>
    </xf>
    <xf numFmtId="0" fontId="12" fillId="0" borderId="0" xfId="53" applyFont="1" applyFill="1" applyBorder="1" applyAlignment="1">
      <alignment vertical="center" wrapText="1"/>
      <protection/>
    </xf>
    <xf numFmtId="44" fontId="6" fillId="0" borderId="0" xfId="0" applyNumberFormat="1" applyFont="1" applyBorder="1" applyAlignment="1">
      <alignment vertical="center"/>
    </xf>
    <xf numFmtId="44" fontId="3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Fill="1" applyAlignment="1">
      <alignment/>
    </xf>
    <xf numFmtId="0" fontId="60" fillId="0" borderId="0" xfId="0" applyFont="1" applyAlignment="1">
      <alignment/>
    </xf>
    <xf numFmtId="0" fontId="2" fillId="0" borderId="0" xfId="50" applyFont="1" applyAlignment="1">
      <alignment vertical="center"/>
      <protection/>
    </xf>
    <xf numFmtId="1" fontId="3" fillId="0" borderId="0" xfId="0" applyNumberFormat="1" applyFont="1" applyAlignment="1">
      <alignment/>
    </xf>
    <xf numFmtId="2" fontId="9" fillId="0" borderId="0" xfId="0" applyNumberFormat="1" applyFont="1" applyFill="1" applyAlignment="1">
      <alignment vertical="center" wrapText="1"/>
    </xf>
    <xf numFmtId="2" fontId="6" fillId="0" borderId="0" xfId="0" applyNumberFormat="1" applyFont="1" applyFill="1" applyAlignment="1">
      <alignment vertical="center" wrapText="1"/>
    </xf>
    <xf numFmtId="0" fontId="8" fillId="0" borderId="0" xfId="50" applyFont="1" applyAlignment="1">
      <alignment vertical="center"/>
      <protection/>
    </xf>
    <xf numFmtId="0" fontId="0" fillId="0" borderId="0" xfId="0" applyFont="1" applyAlignment="1">
      <alignment vertical="center"/>
    </xf>
    <xf numFmtId="0" fontId="6" fillId="0" borderId="0" xfId="50" applyFont="1" applyAlignment="1">
      <alignment vertical="center"/>
      <protection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2" fontId="61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59" applyFont="1" applyFill="1" applyBorder="1" applyAlignment="1" applyProtection="1">
      <alignment horizontal="left" vertical="center"/>
      <protection/>
    </xf>
    <xf numFmtId="0" fontId="6" fillId="0" borderId="0" xfId="55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9" fillId="0" borderId="0" xfId="59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11" fillId="0" borderId="0" xfId="55" applyFont="1" applyProtection="1">
      <alignment/>
      <protection/>
    </xf>
    <xf numFmtId="0" fontId="1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176" fontId="6" fillId="0" borderId="0" xfId="0" applyNumberFormat="1" applyFont="1" applyAlignment="1" applyProtection="1">
      <alignment vertical="center"/>
      <protection/>
    </xf>
    <xf numFmtId="176" fontId="3" fillId="0" borderId="0" xfId="39" applyNumberFormat="1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176" fontId="3" fillId="0" borderId="0" xfId="0" applyNumberFormat="1" applyFont="1" applyBorder="1" applyAlignment="1" applyProtection="1">
      <alignment vertical="center"/>
      <protection/>
    </xf>
    <xf numFmtId="176" fontId="3" fillId="0" borderId="0" xfId="0" applyNumberFormat="1" applyFont="1" applyAlignment="1" applyProtection="1">
      <alignment/>
      <protection/>
    </xf>
    <xf numFmtId="0" fontId="7" fillId="0" borderId="11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/>
      <protection/>
    </xf>
    <xf numFmtId="176" fontId="7" fillId="0" borderId="12" xfId="39" applyNumberFormat="1" applyFont="1" applyBorder="1" applyAlignment="1" applyProtection="1">
      <alignment horizontal="right" vertical="center"/>
      <protection/>
    </xf>
    <xf numFmtId="176" fontId="7" fillId="0" borderId="13" xfId="39" applyNumberFormat="1" applyFont="1" applyBorder="1" applyAlignment="1" applyProtection="1">
      <alignment horizontal="righ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/>
      <protection/>
    </xf>
    <xf numFmtId="176" fontId="7" fillId="0" borderId="0" xfId="39" applyNumberFormat="1" applyFont="1" applyBorder="1" applyAlignment="1" applyProtection="1">
      <alignment horizontal="right" vertical="center"/>
      <protection/>
    </xf>
    <xf numFmtId="176" fontId="7" fillId="0" borderId="10" xfId="39" applyNumberFormat="1" applyFont="1" applyBorder="1" applyAlignment="1" applyProtection="1">
      <alignment horizontal="right" vertical="center"/>
      <protection/>
    </xf>
    <xf numFmtId="0" fontId="7" fillId="0" borderId="15" xfId="0" applyFont="1" applyBorder="1" applyAlignment="1" applyProtection="1">
      <alignment horizontal="left" vertical="center"/>
      <protection/>
    </xf>
    <xf numFmtId="0" fontId="7" fillId="0" borderId="16" xfId="0" applyFont="1" applyBorder="1" applyAlignment="1" applyProtection="1">
      <alignment horizontal="left" vertical="center"/>
      <protection/>
    </xf>
    <xf numFmtId="0" fontId="7" fillId="0" borderId="16" xfId="0" applyFont="1" applyBorder="1" applyAlignment="1" applyProtection="1">
      <alignment vertical="center"/>
      <protection/>
    </xf>
    <xf numFmtId="176" fontId="7" fillId="0" borderId="16" xfId="0" applyNumberFormat="1" applyFont="1" applyBorder="1" applyAlignment="1" applyProtection="1">
      <alignment horizontal="right" vertical="center"/>
      <protection/>
    </xf>
    <xf numFmtId="176" fontId="7" fillId="0" borderId="17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wrapText="1"/>
      <protection/>
    </xf>
    <xf numFmtId="0" fontId="6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0" borderId="18" xfId="59" applyFont="1" applyFill="1" applyBorder="1" applyAlignment="1" applyProtection="1">
      <alignment horizontal="center" vertical="center"/>
      <protection/>
    </xf>
    <xf numFmtId="0" fontId="61" fillId="0" borderId="18" xfId="0" applyFont="1" applyBorder="1" applyAlignment="1" applyProtection="1">
      <alignment horizontal="center" vertical="center"/>
      <protection/>
    </xf>
    <xf numFmtId="0" fontId="6" fillId="0" borderId="18" xfId="50" applyFont="1" applyBorder="1" applyAlignment="1" applyProtection="1">
      <alignment vertical="center" wrapText="1"/>
      <protection/>
    </xf>
    <xf numFmtId="0" fontId="6" fillId="0" borderId="18" xfId="50" applyFont="1" applyBorder="1" applyAlignment="1" applyProtection="1">
      <alignment horizontal="center" vertical="center" wrapText="1"/>
      <protection/>
    </xf>
    <xf numFmtId="0" fontId="6" fillId="0" borderId="18" xfId="59" applyFont="1" applyFill="1" applyBorder="1" applyAlignment="1" applyProtection="1">
      <alignment horizontal="center" vertical="center"/>
      <protection/>
    </xf>
    <xf numFmtId="0" fontId="6" fillId="0" borderId="18" xfId="59" applyFont="1" applyFill="1" applyBorder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wrapText="1"/>
      <protection/>
    </xf>
    <xf numFmtId="0" fontId="41" fillId="0" borderId="0" xfId="0" applyFont="1" applyFill="1" applyBorder="1" applyAlignment="1" applyProtection="1">
      <alignment horizontal="center"/>
      <protection/>
    </xf>
    <xf numFmtId="1" fontId="41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wrapText="1"/>
      <protection/>
    </xf>
    <xf numFmtId="0" fontId="63" fillId="0" borderId="0" xfId="0" applyFont="1" applyAlignment="1" applyProtection="1">
      <alignment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6" fillId="0" borderId="16" xfId="0" applyFont="1" applyFill="1" applyBorder="1" applyAlignment="1" applyProtection="1">
      <alignment horizontal="left" vertical="center" wrapText="1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41" fillId="0" borderId="16" xfId="0" applyFont="1" applyFill="1" applyBorder="1" applyAlignment="1" applyProtection="1">
      <alignment horizontal="center"/>
      <protection/>
    </xf>
    <xf numFmtId="49" fontId="6" fillId="0" borderId="16" xfId="0" applyNumberFormat="1" applyFont="1" applyFill="1" applyBorder="1" applyAlignment="1" applyProtection="1">
      <alignment horizontal="center" vertical="center"/>
      <protection/>
    </xf>
    <xf numFmtId="49" fontId="41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12" fillId="0" borderId="0" xfId="53" applyFont="1" applyFill="1" applyBorder="1" applyAlignment="1" applyProtection="1">
      <alignment horizontal="left" vertical="center" wrapText="1"/>
      <protection/>
    </xf>
    <xf numFmtId="0" fontId="12" fillId="0" borderId="0" xfId="53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15" fillId="0" borderId="18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vertical="center" wrapText="1"/>
      <protection/>
    </xf>
    <xf numFmtId="1" fontId="6" fillId="0" borderId="18" xfId="0" applyNumberFormat="1" applyFont="1" applyFill="1" applyBorder="1" applyAlignment="1" applyProtection="1">
      <alignment horizontal="center" vertical="center" wrapText="1"/>
      <protection/>
    </xf>
    <xf numFmtId="2" fontId="6" fillId="0" borderId="18" xfId="59" applyNumberFormat="1" applyFont="1" applyFill="1" applyBorder="1" applyAlignment="1" applyProtection="1">
      <alignment vertical="center" wrapText="1"/>
      <protection/>
    </xf>
    <xf numFmtId="0" fontId="6" fillId="0" borderId="19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2" fontId="9" fillId="0" borderId="0" xfId="0" applyNumberFormat="1" applyFont="1" applyFill="1" applyBorder="1" applyAlignment="1" applyProtection="1">
      <alignment horizontal="center" vertical="center" wrapText="1"/>
      <protection/>
    </xf>
    <xf numFmtId="2" fontId="9" fillId="0" borderId="0" xfId="0" applyNumberFormat="1" applyFont="1" applyFill="1" applyBorder="1" applyAlignment="1" applyProtection="1">
      <alignment horizontal="right" vertical="center" wrapText="1"/>
      <protection/>
    </xf>
    <xf numFmtId="176" fontId="9" fillId="0" borderId="18" xfId="59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9" fillId="0" borderId="18" xfId="0" applyFont="1" applyFill="1" applyBorder="1" applyAlignment="1" applyProtection="1">
      <alignment vertical="center" wrapText="1"/>
      <protection/>
    </xf>
    <xf numFmtId="0" fontId="9" fillId="0" borderId="18" xfId="0" applyFont="1" applyFill="1" applyBorder="1" applyAlignment="1" applyProtection="1">
      <alignment vertical="center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2" fontId="9" fillId="0" borderId="18" xfId="0" applyNumberFormat="1" applyFont="1" applyFill="1" applyBorder="1" applyAlignment="1" applyProtection="1">
      <alignment horizontal="center" vertical="center"/>
      <protection/>
    </xf>
    <xf numFmtId="2" fontId="9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2" fontId="9" fillId="0" borderId="0" xfId="0" applyNumberFormat="1" applyFont="1" applyFill="1" applyBorder="1" applyAlignment="1" applyProtection="1">
      <alignment horizontal="center" vertical="center"/>
      <protection/>
    </xf>
    <xf numFmtId="176" fontId="9" fillId="0" borderId="12" xfId="59" applyNumberFormat="1" applyFont="1" applyFill="1" applyBorder="1" applyAlignment="1" applyProtection="1">
      <alignment horizontal="right" vertical="center" wrapText="1"/>
      <protection/>
    </xf>
    <xf numFmtId="176" fontId="9" fillId="0" borderId="13" xfId="59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2" fontId="6" fillId="0" borderId="0" xfId="59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36" fillId="0" borderId="0" xfId="0" applyFont="1" applyAlignment="1" applyProtection="1">
      <alignment vertical="center" wrapText="1"/>
      <protection/>
    </xf>
    <xf numFmtId="0" fontId="9" fillId="0" borderId="0" xfId="0" applyFont="1" applyFill="1" applyAlignment="1" applyProtection="1">
      <alignment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1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vertical="center"/>
      <protection/>
    </xf>
    <xf numFmtId="2" fontId="6" fillId="0" borderId="18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18" xfId="0" applyNumberFormat="1" applyFont="1" applyFill="1" applyBorder="1" applyAlignment="1" applyProtection="1">
      <alignment horizontal="right" vertical="center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Měna 2" xfId="39"/>
    <cellStyle name="Měna 3" xfId="40"/>
    <cellStyle name="Měna 5" xfId="41"/>
    <cellStyle name="měny 3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 2 2" xfId="51"/>
    <cellStyle name="normální 3" xfId="52"/>
    <cellStyle name="normální 4" xfId="53"/>
    <cellStyle name="normální 4 2" xfId="54"/>
    <cellStyle name="normální 5" xfId="55"/>
    <cellStyle name="normální 5 2" xfId="56"/>
    <cellStyle name="normální 7" xfId="57"/>
    <cellStyle name="normální 8" xfId="58"/>
    <cellStyle name="normální_List1" xfId="59"/>
    <cellStyle name="Followed Hyperlink" xfId="60"/>
    <cellStyle name="Poznámka" xfId="61"/>
    <cellStyle name="Percent" xfId="62"/>
    <cellStyle name="Propojená buňka" xfId="63"/>
    <cellStyle name="Správně" xfId="64"/>
    <cellStyle name="Špat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4.57421875" style="5" customWidth="1"/>
    <col min="2" max="2" width="48.140625" style="5" customWidth="1"/>
    <col min="3" max="3" width="7.8515625" style="5" customWidth="1"/>
    <col min="4" max="4" width="4.8515625" style="5" customWidth="1"/>
    <col min="5" max="5" width="17.28125" style="5" customWidth="1"/>
    <col min="6" max="6" width="9.140625" style="5" customWidth="1"/>
    <col min="7" max="7" width="13.421875" style="5" bestFit="1" customWidth="1"/>
    <col min="8" max="16384" width="9.140625" style="5" customWidth="1"/>
  </cols>
  <sheetData>
    <row r="1" spans="1:252" s="8" customFormat="1" ht="16.5" customHeight="1">
      <c r="A1" s="37" t="s">
        <v>56</v>
      </c>
      <c r="B1" s="37"/>
      <c r="C1" s="38"/>
      <c r="D1" s="38"/>
      <c r="E1" s="38"/>
      <c r="F1" s="21"/>
      <c r="G1" s="21"/>
      <c r="H1" s="21"/>
      <c r="I1" s="21"/>
      <c r="J1" s="21"/>
      <c r="K1" s="21"/>
      <c r="L1" s="21"/>
      <c r="M1" s="21"/>
      <c r="N1" s="21"/>
      <c r="O1" s="2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</row>
    <row r="2" spans="1:252" s="8" customFormat="1" ht="16.5">
      <c r="A2" s="39" t="s">
        <v>66</v>
      </c>
      <c r="B2" s="39"/>
      <c r="C2" s="40"/>
      <c r="D2" s="40"/>
      <c r="E2" s="40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</row>
    <row r="3" spans="1:252" s="8" customFormat="1" ht="16.5">
      <c r="A3" s="39"/>
      <c r="B3" s="39"/>
      <c r="C3" s="40"/>
      <c r="D3" s="40"/>
      <c r="E3" s="40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</row>
    <row r="4" spans="1:252" s="8" customFormat="1" ht="16.5">
      <c r="A4" s="39" t="s">
        <v>57</v>
      </c>
      <c r="B4" s="39"/>
      <c r="C4" s="40"/>
      <c r="D4" s="40"/>
      <c r="E4" s="4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</row>
    <row r="5" spans="1:256" ht="16.5">
      <c r="A5" s="41"/>
      <c r="B5" s="42"/>
      <c r="C5" s="42"/>
      <c r="D5" s="42"/>
      <c r="E5" s="43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6.5">
      <c r="A6" s="44" t="s">
        <v>39</v>
      </c>
      <c r="B6" s="42"/>
      <c r="C6" s="42"/>
      <c r="D6" s="42"/>
      <c r="E6" s="43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6.5">
      <c r="A7" s="45"/>
      <c r="B7" s="46"/>
      <c r="C7" s="46"/>
      <c r="D7" s="46"/>
      <c r="E7" s="47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5" ht="16.5">
      <c r="A8" s="48"/>
      <c r="B8" s="48"/>
      <c r="C8" s="49"/>
      <c r="D8" s="49"/>
      <c r="E8" s="49"/>
    </row>
    <row r="9" spans="1:239" s="7" customFormat="1" ht="16.5">
      <c r="A9" s="48" t="s">
        <v>17</v>
      </c>
      <c r="B9" s="48"/>
      <c r="C9" s="49"/>
      <c r="D9" s="49"/>
      <c r="E9" s="49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</row>
    <row r="10" spans="1:239" s="7" customFormat="1" ht="16.5">
      <c r="A10" s="48"/>
      <c r="B10" s="48"/>
      <c r="C10" s="49"/>
      <c r="D10" s="49"/>
      <c r="E10" s="49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</row>
    <row r="11" spans="1:239" s="7" customFormat="1" ht="16.5">
      <c r="A11" s="48"/>
      <c r="B11" s="48"/>
      <c r="C11" s="49"/>
      <c r="D11" s="49"/>
      <c r="E11" s="49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</row>
    <row r="12" spans="1:239" s="7" customFormat="1" ht="16.5">
      <c r="A12" s="48"/>
      <c r="B12" s="48"/>
      <c r="C12" s="49"/>
      <c r="D12" s="49"/>
      <c r="E12" s="49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</row>
    <row r="13" spans="1:239" s="7" customFormat="1" ht="16.5">
      <c r="A13" s="43" t="s">
        <v>28</v>
      </c>
      <c r="B13" s="50"/>
      <c r="C13" s="51"/>
      <c r="D13" s="52"/>
      <c r="E13" s="53">
        <f>SUM('Asanace a arboristika'!E53)</f>
        <v>0</v>
      </c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</row>
    <row r="14" spans="1:239" s="7" customFormat="1" ht="16.5">
      <c r="A14" s="43"/>
      <c r="B14" s="50"/>
      <c r="C14" s="51"/>
      <c r="D14" s="52"/>
      <c r="E14" s="53"/>
      <c r="F14" s="10"/>
      <c r="G14" s="12"/>
      <c r="H14" s="12"/>
      <c r="I14" s="12"/>
      <c r="J14" s="12"/>
      <c r="K14" s="12"/>
      <c r="L14" s="12"/>
      <c r="M14" s="12"/>
      <c r="N14" s="12"/>
      <c r="O14" s="12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</row>
    <row r="15" spans="1:239" s="7" customFormat="1" ht="16.5">
      <c r="A15" s="43" t="s">
        <v>29</v>
      </c>
      <c r="B15" s="50"/>
      <c r="C15" s="51"/>
      <c r="D15" s="52"/>
      <c r="E15" s="53">
        <f>SUM('Asanace a arboristika'!E64)</f>
        <v>0</v>
      </c>
      <c r="F15" s="10"/>
      <c r="G15" s="12"/>
      <c r="H15" s="12"/>
      <c r="I15" s="12"/>
      <c r="J15" s="12"/>
      <c r="K15" s="12"/>
      <c r="L15" s="12"/>
      <c r="M15" s="12"/>
      <c r="N15" s="12"/>
      <c r="O15" s="12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</row>
    <row r="16" spans="1:239" s="7" customFormat="1" ht="16.5">
      <c r="A16" s="43"/>
      <c r="B16" s="50"/>
      <c r="C16" s="51"/>
      <c r="D16" s="52"/>
      <c r="E16" s="53"/>
      <c r="F16" s="10"/>
      <c r="G16" s="12"/>
      <c r="H16" s="12"/>
      <c r="I16" s="12"/>
      <c r="J16" s="12"/>
      <c r="K16" s="12"/>
      <c r="L16" s="12"/>
      <c r="M16" s="12"/>
      <c r="N16" s="12"/>
      <c r="O16" s="12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</row>
    <row r="17" spans="1:244" s="7" customFormat="1" ht="16.5">
      <c r="A17" s="54" t="s">
        <v>75</v>
      </c>
      <c r="B17" s="55"/>
      <c r="C17" s="56"/>
      <c r="D17" s="57"/>
      <c r="E17" s="58">
        <f>SUM(E13:E16)*0.01</f>
        <v>0</v>
      </c>
      <c r="F17" s="11"/>
      <c r="G17" s="15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</row>
    <row r="18" spans="1:239" s="7" customFormat="1" ht="16.5">
      <c r="A18" s="54"/>
      <c r="B18" s="55"/>
      <c r="C18" s="56"/>
      <c r="D18" s="57"/>
      <c r="E18" s="57"/>
      <c r="F18" s="11"/>
      <c r="G18" s="14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</row>
    <row r="19" spans="1:239" s="7" customFormat="1" ht="16.5">
      <c r="A19" s="40"/>
      <c r="B19" s="40"/>
      <c r="C19" s="40"/>
      <c r="D19" s="59"/>
      <c r="E19" s="59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</row>
    <row r="20" spans="1:239" s="7" customFormat="1" ht="16.5">
      <c r="A20" s="60" t="s">
        <v>18</v>
      </c>
      <c r="B20" s="61"/>
      <c r="C20" s="61"/>
      <c r="D20" s="62">
        <f>SUM(E13:E17)</f>
        <v>0</v>
      </c>
      <c r="E20" s="63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</row>
    <row r="21" spans="1:239" s="7" customFormat="1" ht="16.5">
      <c r="A21" s="64" t="s">
        <v>19</v>
      </c>
      <c r="B21" s="65"/>
      <c r="C21" s="66"/>
      <c r="D21" s="67">
        <f>PRODUCT(D20,0.21)</f>
        <v>0</v>
      </c>
      <c r="E21" s="68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</row>
    <row r="22" spans="1:239" s="7" customFormat="1" ht="16.5">
      <c r="A22" s="69" t="s">
        <v>20</v>
      </c>
      <c r="B22" s="70"/>
      <c r="C22" s="71"/>
      <c r="D22" s="72">
        <f>SUM(D20:E21)</f>
        <v>0</v>
      </c>
      <c r="E22" s="73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</row>
  </sheetData>
  <sheetProtection password="C65C" sheet="1" selectLockedCells="1"/>
  <mergeCells count="6">
    <mergeCell ref="D20:E20"/>
    <mergeCell ref="A21:B21"/>
    <mergeCell ref="D21:E21"/>
    <mergeCell ref="A22:B22"/>
    <mergeCell ref="D22:E22"/>
    <mergeCell ref="A1:B1"/>
  </mergeCells>
  <printOptions/>
  <pageMargins left="0.9055118110236221" right="0.7086614173228347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19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4.8515625" style="1" customWidth="1"/>
    <col min="2" max="2" width="67.140625" style="2" customWidth="1"/>
    <col min="3" max="3" width="6.7109375" style="1" customWidth="1"/>
    <col min="4" max="4" width="12.00390625" style="1" customWidth="1"/>
    <col min="5" max="5" width="9.140625" style="1" customWidth="1"/>
    <col min="6" max="6" width="10.7109375" style="1" customWidth="1"/>
    <col min="7" max="16384" width="9.140625" style="1" customWidth="1"/>
  </cols>
  <sheetData>
    <row r="1" spans="1:252" s="8" customFormat="1" ht="16.5" customHeight="1">
      <c r="A1" s="37" t="s">
        <v>56</v>
      </c>
      <c r="B1" s="37"/>
      <c r="C1" s="38"/>
      <c r="D1" s="38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</row>
    <row r="2" spans="1:252" s="8" customFormat="1" ht="16.5">
      <c r="A2" s="39" t="s">
        <v>66</v>
      </c>
      <c r="B2" s="39"/>
      <c r="C2" s="40"/>
      <c r="D2" s="40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</row>
    <row r="3" spans="1:252" s="8" customFormat="1" ht="16.5">
      <c r="A3" s="39"/>
      <c r="B3" s="39"/>
      <c r="C3" s="40"/>
      <c r="D3" s="4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</row>
    <row r="4" spans="1:252" s="8" customFormat="1" ht="16.5">
      <c r="A4" s="39" t="s">
        <v>57</v>
      </c>
      <c r="B4" s="39"/>
      <c r="C4" s="40"/>
      <c r="D4" s="4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</row>
    <row r="5" spans="1:246" s="8" customFormat="1" ht="11.25" customHeight="1">
      <c r="A5" s="74"/>
      <c r="B5" s="74"/>
      <c r="C5" s="40"/>
      <c r="D5" s="4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</row>
    <row r="6" spans="1:4" s="7" customFormat="1" ht="12.75">
      <c r="A6" s="75"/>
      <c r="B6" s="76"/>
      <c r="C6" s="75"/>
      <c r="D6" s="75"/>
    </row>
    <row r="7" spans="1:4" s="23" customFormat="1" ht="16.5">
      <c r="A7" s="77" t="s">
        <v>40</v>
      </c>
      <c r="B7" s="77"/>
      <c r="C7" s="77"/>
      <c r="D7" s="77"/>
    </row>
    <row r="8" spans="1:4" ht="15">
      <c r="A8" s="78"/>
      <c r="B8" s="78"/>
      <c r="C8" s="78"/>
      <c r="D8" s="78"/>
    </row>
    <row r="9" spans="1:5" s="29" customFormat="1" ht="15">
      <c r="A9" s="79" t="s">
        <v>4</v>
      </c>
      <c r="B9" s="79" t="s">
        <v>5</v>
      </c>
      <c r="C9" s="79" t="s">
        <v>6</v>
      </c>
      <c r="D9" s="79" t="s">
        <v>7</v>
      </c>
      <c r="E9" s="28"/>
    </row>
    <row r="10" spans="1:5" s="31" customFormat="1" ht="32.25" customHeight="1">
      <c r="A10" s="80">
        <v>1</v>
      </c>
      <c r="B10" s="81" t="s">
        <v>41</v>
      </c>
      <c r="C10" s="82" t="s">
        <v>42</v>
      </c>
      <c r="D10" s="83">
        <v>1</v>
      </c>
      <c r="E10" s="30"/>
    </row>
    <row r="11" spans="1:5" s="32" customFormat="1" ht="33.75" customHeight="1">
      <c r="A11" s="80">
        <v>2</v>
      </c>
      <c r="B11" s="84" t="s">
        <v>43</v>
      </c>
      <c r="C11" s="82" t="s">
        <v>42</v>
      </c>
      <c r="D11" s="83">
        <v>1</v>
      </c>
      <c r="E11" s="24"/>
    </row>
    <row r="12" spans="1:5" s="31" customFormat="1" ht="15.75" customHeight="1">
      <c r="A12" s="80">
        <v>3</v>
      </c>
      <c r="B12" s="81" t="s">
        <v>44</v>
      </c>
      <c r="C12" s="82" t="s">
        <v>42</v>
      </c>
      <c r="D12" s="83">
        <v>1</v>
      </c>
      <c r="E12" s="30"/>
    </row>
    <row r="13" spans="1:5" s="32" customFormat="1" ht="25.5">
      <c r="A13" s="80">
        <v>4</v>
      </c>
      <c r="B13" s="81" t="s">
        <v>45</v>
      </c>
      <c r="C13" s="82" t="s">
        <v>42</v>
      </c>
      <c r="D13" s="83">
        <v>1</v>
      </c>
      <c r="E13" s="24"/>
    </row>
    <row r="14" spans="1:5" s="31" customFormat="1" ht="21" customHeight="1">
      <c r="A14" s="80">
        <v>5</v>
      </c>
      <c r="B14" s="81" t="s">
        <v>46</v>
      </c>
      <c r="C14" s="82" t="s">
        <v>42</v>
      </c>
      <c r="D14" s="83">
        <v>1</v>
      </c>
      <c r="E14" s="30"/>
    </row>
    <row r="15" spans="1:4" s="32" customFormat="1" ht="32.25" customHeight="1">
      <c r="A15" s="80">
        <v>6</v>
      </c>
      <c r="B15" s="81" t="s">
        <v>47</v>
      </c>
      <c r="C15" s="82" t="s">
        <v>42</v>
      </c>
      <c r="D15" s="83">
        <v>1</v>
      </c>
    </row>
    <row r="16" spans="1:6" s="31" customFormat="1" ht="30" customHeight="1">
      <c r="A16" s="80">
        <v>7</v>
      </c>
      <c r="B16" s="81" t="s">
        <v>48</v>
      </c>
      <c r="C16" s="82" t="s">
        <v>42</v>
      </c>
      <c r="D16" s="83">
        <v>1</v>
      </c>
      <c r="E16" s="30"/>
      <c r="F16" s="33"/>
    </row>
    <row r="17" spans="1:5" s="32" customFormat="1" ht="21" customHeight="1">
      <c r="A17" s="80">
        <v>8</v>
      </c>
      <c r="B17" s="81" t="s">
        <v>49</v>
      </c>
      <c r="C17" s="82" t="s">
        <v>42</v>
      </c>
      <c r="D17" s="83">
        <v>1</v>
      </c>
      <c r="E17" s="24"/>
    </row>
    <row r="18" spans="1:5" s="32" customFormat="1" ht="29.25" customHeight="1">
      <c r="A18" s="80">
        <v>9</v>
      </c>
      <c r="B18" s="81" t="s">
        <v>50</v>
      </c>
      <c r="C18" s="82" t="s">
        <v>42</v>
      </c>
      <c r="D18" s="83">
        <v>1</v>
      </c>
      <c r="E18" s="24"/>
    </row>
    <row r="19" spans="1:5" s="32" customFormat="1" ht="16.5" customHeight="1">
      <c r="A19" s="80">
        <v>10</v>
      </c>
      <c r="B19" s="84" t="s">
        <v>51</v>
      </c>
      <c r="C19" s="82" t="s">
        <v>1</v>
      </c>
      <c r="D19" s="83">
        <v>1</v>
      </c>
      <c r="E19" s="24"/>
    </row>
  </sheetData>
  <sheetProtection password="C65C" sheet="1" selectLockedCells="1"/>
  <mergeCells count="1">
    <mergeCell ref="A1:B1"/>
  </mergeCells>
  <printOptions/>
  <pageMargins left="0.7" right="0.7" top="0.787401575" bottom="0.787401575" header="0.3" footer="0.3"/>
  <pageSetup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R138"/>
  <sheetViews>
    <sheetView tabSelected="1" zoomScalePageLayoutView="0" workbookViewId="0" topLeftCell="A10">
      <selection activeCell="E62" sqref="E62"/>
    </sheetView>
  </sheetViews>
  <sheetFormatPr defaultColWidth="9.140625" defaultRowHeight="15"/>
  <cols>
    <col min="1" max="1" width="4.8515625" style="1" customWidth="1"/>
    <col min="2" max="2" width="67.140625" style="2" customWidth="1"/>
    <col min="3" max="3" width="6.7109375" style="1" customWidth="1"/>
    <col min="4" max="4" width="7.28125" style="1" customWidth="1"/>
    <col min="5" max="5" width="9.140625" style="1" customWidth="1"/>
    <col min="6" max="6" width="10.7109375" style="1" customWidth="1"/>
    <col min="7" max="16384" width="9.140625" style="1" customWidth="1"/>
  </cols>
  <sheetData>
    <row r="1" spans="1:252" s="8" customFormat="1" ht="16.5" customHeight="1">
      <c r="A1" s="37" t="s">
        <v>56</v>
      </c>
      <c r="B1" s="37"/>
      <c r="C1" s="38"/>
      <c r="D1" s="38"/>
      <c r="E1" s="38"/>
      <c r="F1" s="38"/>
      <c r="G1" s="38"/>
      <c r="H1" s="21"/>
      <c r="I1" s="21"/>
      <c r="J1" s="21"/>
      <c r="K1" s="21"/>
      <c r="L1" s="21"/>
      <c r="M1" s="21"/>
      <c r="N1" s="21"/>
      <c r="O1" s="2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</row>
    <row r="2" spans="1:252" s="8" customFormat="1" ht="16.5">
      <c r="A2" s="39" t="s">
        <v>66</v>
      </c>
      <c r="B2" s="39"/>
      <c r="C2" s="40"/>
      <c r="D2" s="40"/>
      <c r="E2" s="40"/>
      <c r="F2" s="40"/>
      <c r="G2" s="40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</row>
    <row r="3" spans="1:252" s="8" customFormat="1" ht="16.5">
      <c r="A3" s="39"/>
      <c r="B3" s="39"/>
      <c r="C3" s="40"/>
      <c r="D3" s="40"/>
      <c r="E3" s="40"/>
      <c r="F3" s="40"/>
      <c r="G3" s="40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</row>
    <row r="4" spans="1:252" s="8" customFormat="1" ht="16.5">
      <c r="A4" s="39" t="s">
        <v>57</v>
      </c>
      <c r="B4" s="39"/>
      <c r="C4" s="40"/>
      <c r="D4" s="40"/>
      <c r="E4" s="40"/>
      <c r="F4" s="40"/>
      <c r="G4" s="40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</row>
    <row r="5" spans="1:246" s="8" customFormat="1" ht="11.25" customHeight="1">
      <c r="A5" s="74"/>
      <c r="B5" s="74"/>
      <c r="C5" s="40"/>
      <c r="D5" s="40"/>
      <c r="E5" s="40"/>
      <c r="F5" s="40"/>
      <c r="G5" s="40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</row>
    <row r="6" spans="1:246" s="8" customFormat="1" ht="36" customHeight="1">
      <c r="A6" s="44" t="s">
        <v>8</v>
      </c>
      <c r="B6" s="42"/>
      <c r="C6" s="43"/>
      <c r="D6" s="43"/>
      <c r="E6" s="43"/>
      <c r="F6" s="43"/>
      <c r="G6" s="43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</row>
    <row r="7" spans="1:7" ht="3.75" customHeight="1">
      <c r="A7" s="85"/>
      <c r="B7" s="86"/>
      <c r="C7" s="87"/>
      <c r="D7" s="87"/>
      <c r="E7" s="87"/>
      <c r="F7" s="87"/>
      <c r="G7" s="87"/>
    </row>
    <row r="8" spans="1:7" ht="15" customHeight="1">
      <c r="A8" s="87" t="s">
        <v>0</v>
      </c>
      <c r="B8" s="86"/>
      <c r="C8" s="87"/>
      <c r="D8" s="87"/>
      <c r="E8" s="87"/>
      <c r="F8" s="87"/>
      <c r="G8" s="87"/>
    </row>
    <row r="9" spans="1:7" ht="3.75" customHeight="1">
      <c r="A9" s="88"/>
      <c r="B9" s="89"/>
      <c r="C9" s="87"/>
      <c r="D9" s="87"/>
      <c r="E9" s="87"/>
      <c r="F9" s="87"/>
      <c r="G9" s="87"/>
    </row>
    <row r="10" spans="1:7" s="5" customFormat="1" ht="16.5" customHeight="1">
      <c r="A10" s="90" t="s">
        <v>34</v>
      </c>
      <c r="B10" s="91"/>
      <c r="C10" s="92" t="s">
        <v>1</v>
      </c>
      <c r="D10" s="92"/>
      <c r="E10" s="93">
        <v>125</v>
      </c>
      <c r="F10" s="94"/>
      <c r="G10" s="40"/>
    </row>
    <row r="11" spans="1:7" s="5" customFormat="1" ht="16.5">
      <c r="A11" s="95" t="s">
        <v>9</v>
      </c>
      <c r="B11" s="96"/>
      <c r="C11" s="97" t="s">
        <v>1</v>
      </c>
      <c r="D11" s="97"/>
      <c r="E11" s="98">
        <v>26</v>
      </c>
      <c r="F11" s="99"/>
      <c r="G11" s="40"/>
    </row>
    <row r="12" spans="1:7" s="5" customFormat="1" ht="16.5">
      <c r="A12" s="100" t="s">
        <v>2</v>
      </c>
      <c r="B12" s="89"/>
      <c r="C12" s="97" t="s">
        <v>1</v>
      </c>
      <c r="D12" s="97"/>
      <c r="E12" s="98">
        <v>66</v>
      </c>
      <c r="F12" s="99"/>
      <c r="G12" s="40"/>
    </row>
    <row r="13" spans="1:7" s="5" customFormat="1" ht="16.5">
      <c r="A13" s="101" t="s">
        <v>12</v>
      </c>
      <c r="B13" s="102" t="s">
        <v>13</v>
      </c>
      <c r="C13" s="103"/>
      <c r="D13" s="103"/>
      <c r="E13" s="98"/>
      <c r="F13" s="99"/>
      <c r="G13" s="40"/>
    </row>
    <row r="14" spans="1:7" s="5" customFormat="1" ht="16.5">
      <c r="A14" s="101"/>
      <c r="B14" s="102" t="s">
        <v>14</v>
      </c>
      <c r="C14" s="97" t="s">
        <v>1</v>
      </c>
      <c r="D14" s="97"/>
      <c r="E14" s="98">
        <v>8</v>
      </c>
      <c r="F14" s="99"/>
      <c r="G14" s="40"/>
    </row>
    <row r="15" spans="1:7" s="5" customFormat="1" ht="16.5">
      <c r="A15" s="101"/>
      <c r="B15" s="102" t="s">
        <v>15</v>
      </c>
      <c r="C15" s="97" t="s">
        <v>1</v>
      </c>
      <c r="D15" s="97"/>
      <c r="E15" s="98">
        <v>31</v>
      </c>
      <c r="F15" s="99"/>
      <c r="G15" s="40"/>
    </row>
    <row r="16" spans="1:7" s="5" customFormat="1" ht="16.5">
      <c r="A16" s="101"/>
      <c r="B16" s="102" t="s">
        <v>35</v>
      </c>
      <c r="C16" s="97" t="s">
        <v>1</v>
      </c>
      <c r="D16" s="97"/>
      <c r="E16" s="98">
        <v>27</v>
      </c>
      <c r="F16" s="99"/>
      <c r="G16" s="40"/>
    </row>
    <row r="17" spans="1:7" s="34" customFormat="1" ht="17.25" customHeight="1">
      <c r="A17" s="104" t="s">
        <v>67</v>
      </c>
      <c r="B17" s="105"/>
      <c r="C17" s="106" t="s">
        <v>1</v>
      </c>
      <c r="D17" s="106"/>
      <c r="E17" s="107">
        <v>4</v>
      </c>
      <c r="F17" s="108"/>
      <c r="G17" s="109"/>
    </row>
    <row r="18" spans="1:7" s="34" customFormat="1" ht="17.25" customHeight="1">
      <c r="A18" s="104" t="s">
        <v>68</v>
      </c>
      <c r="B18" s="105"/>
      <c r="C18" s="106" t="s">
        <v>1</v>
      </c>
      <c r="D18" s="106"/>
      <c r="E18" s="107">
        <v>4</v>
      </c>
      <c r="F18" s="108"/>
      <c r="G18" s="109"/>
    </row>
    <row r="19" spans="1:7" s="5" customFormat="1" ht="16.5">
      <c r="A19" s="104" t="s">
        <v>55</v>
      </c>
      <c r="B19" s="105"/>
      <c r="C19" s="106" t="s">
        <v>1</v>
      </c>
      <c r="D19" s="106"/>
      <c r="E19" s="107">
        <v>1</v>
      </c>
      <c r="F19" s="108"/>
      <c r="G19" s="40"/>
    </row>
    <row r="20" spans="1:7" s="5" customFormat="1" ht="16.5">
      <c r="A20" s="104" t="s">
        <v>69</v>
      </c>
      <c r="B20" s="105"/>
      <c r="C20" s="106" t="s">
        <v>1</v>
      </c>
      <c r="D20" s="106"/>
      <c r="E20" s="107">
        <v>34</v>
      </c>
      <c r="F20" s="108"/>
      <c r="G20" s="40"/>
    </row>
    <row r="21" spans="1:7" s="5" customFormat="1" ht="7.5" customHeight="1">
      <c r="A21" s="110"/>
      <c r="B21" s="111"/>
      <c r="C21" s="112"/>
      <c r="D21" s="112"/>
      <c r="E21" s="113"/>
      <c r="F21" s="114"/>
      <c r="G21" s="40"/>
    </row>
    <row r="22" spans="1:7" s="5" customFormat="1" ht="16.5">
      <c r="A22" s="100" t="s">
        <v>3</v>
      </c>
      <c r="B22" s="89"/>
      <c r="C22" s="97" t="s">
        <v>1</v>
      </c>
      <c r="D22" s="97"/>
      <c r="E22" s="98">
        <v>33</v>
      </c>
      <c r="F22" s="99"/>
      <c r="G22" s="40"/>
    </row>
    <row r="23" spans="1:7" s="5" customFormat="1" ht="16.5">
      <c r="A23" s="100" t="s">
        <v>12</v>
      </c>
      <c r="B23" s="89"/>
      <c r="C23" s="103"/>
      <c r="D23" s="103"/>
      <c r="E23" s="98"/>
      <c r="F23" s="99"/>
      <c r="G23" s="40"/>
    </row>
    <row r="24" spans="1:7" s="5" customFormat="1" ht="16.5">
      <c r="A24" s="100"/>
      <c r="B24" s="115" t="s">
        <v>76</v>
      </c>
      <c r="C24" s="97" t="s">
        <v>1</v>
      </c>
      <c r="D24" s="97"/>
      <c r="E24" s="107">
        <v>12</v>
      </c>
      <c r="F24" s="108"/>
      <c r="G24" s="40"/>
    </row>
    <row r="25" spans="1:7" s="5" customFormat="1" ht="16.5">
      <c r="A25" s="100"/>
      <c r="B25" s="115" t="s">
        <v>70</v>
      </c>
      <c r="C25" s="97" t="s">
        <v>1</v>
      </c>
      <c r="D25" s="97"/>
      <c r="E25" s="107">
        <v>21</v>
      </c>
      <c r="F25" s="108"/>
      <c r="G25" s="40"/>
    </row>
    <row r="26" spans="1:7" s="5" customFormat="1" ht="16.5">
      <c r="A26" s="100" t="s">
        <v>12</v>
      </c>
      <c r="B26" s="89"/>
      <c r="C26" s="103"/>
      <c r="D26" s="103"/>
      <c r="E26" s="98"/>
      <c r="F26" s="99"/>
      <c r="G26" s="40"/>
    </row>
    <row r="27" spans="1:7" s="5" customFormat="1" ht="16.5">
      <c r="A27" s="101" t="s">
        <v>72</v>
      </c>
      <c r="B27" s="102"/>
      <c r="C27" s="102"/>
      <c r="D27" s="102"/>
      <c r="E27" s="98"/>
      <c r="F27" s="99"/>
      <c r="G27" s="40"/>
    </row>
    <row r="28" spans="1:7" s="5" customFormat="1" ht="27">
      <c r="A28" s="101"/>
      <c r="B28" s="115" t="s">
        <v>54</v>
      </c>
      <c r="C28" s="97" t="s">
        <v>1</v>
      </c>
      <c r="D28" s="116"/>
      <c r="E28" s="107">
        <v>3</v>
      </c>
      <c r="F28" s="117"/>
      <c r="G28" s="40"/>
    </row>
    <row r="29" spans="1:7" s="5" customFormat="1" ht="16.5">
      <c r="A29" s="118"/>
      <c r="B29" s="115" t="s">
        <v>52</v>
      </c>
      <c r="C29" s="97" t="s">
        <v>1</v>
      </c>
      <c r="D29" s="116"/>
      <c r="E29" s="107">
        <v>5</v>
      </c>
      <c r="F29" s="117"/>
      <c r="G29" s="119"/>
    </row>
    <row r="30" spans="1:7" s="5" customFormat="1" ht="16.5">
      <c r="A30" s="118"/>
      <c r="B30" s="115" t="s">
        <v>71</v>
      </c>
      <c r="C30" s="97" t="s">
        <v>1</v>
      </c>
      <c r="D30" s="116"/>
      <c r="E30" s="107">
        <v>9</v>
      </c>
      <c r="F30" s="117"/>
      <c r="G30" s="119"/>
    </row>
    <row r="31" spans="1:7" s="5" customFormat="1" ht="16.5">
      <c r="A31" s="118"/>
      <c r="B31" s="115" t="s">
        <v>36</v>
      </c>
      <c r="C31" s="97" t="s">
        <v>1</v>
      </c>
      <c r="D31" s="116"/>
      <c r="E31" s="107">
        <v>2</v>
      </c>
      <c r="F31" s="117"/>
      <c r="G31" s="119"/>
    </row>
    <row r="32" spans="1:10" s="5" customFormat="1" ht="16.5" customHeight="1">
      <c r="A32" s="118"/>
      <c r="B32" s="115" t="s">
        <v>16</v>
      </c>
      <c r="C32" s="97" t="s">
        <v>1</v>
      </c>
      <c r="D32" s="116"/>
      <c r="E32" s="107">
        <v>3</v>
      </c>
      <c r="F32" s="117"/>
      <c r="G32" s="119"/>
      <c r="J32" s="25"/>
    </row>
    <row r="33" spans="1:10" s="5" customFormat="1" ht="16.5" customHeight="1">
      <c r="A33" s="118"/>
      <c r="B33" s="115" t="s">
        <v>53</v>
      </c>
      <c r="C33" s="97" t="s">
        <v>1</v>
      </c>
      <c r="D33" s="116"/>
      <c r="E33" s="107">
        <v>1</v>
      </c>
      <c r="F33" s="117"/>
      <c r="G33" s="119"/>
      <c r="J33" s="25"/>
    </row>
    <row r="34" spans="1:7" s="22" customFormat="1" ht="5.25" customHeight="1">
      <c r="A34" s="120"/>
      <c r="B34" s="121"/>
      <c r="C34" s="122"/>
      <c r="D34" s="123"/>
      <c r="E34" s="124"/>
      <c r="F34" s="125"/>
      <c r="G34" s="126"/>
    </row>
    <row r="35" spans="1:7" s="5" customFormat="1" ht="12" customHeight="1">
      <c r="A35" s="100"/>
      <c r="B35" s="89"/>
      <c r="C35" s="87"/>
      <c r="D35" s="87"/>
      <c r="E35" s="87"/>
      <c r="F35" s="87"/>
      <c r="G35" s="40"/>
    </row>
    <row r="36" spans="1:7" s="5" customFormat="1" ht="12" customHeight="1">
      <c r="A36" s="48"/>
      <c r="B36" s="127"/>
      <c r="C36" s="40"/>
      <c r="D36" s="40"/>
      <c r="E36" s="40"/>
      <c r="F36" s="40"/>
      <c r="G36" s="40"/>
    </row>
    <row r="37" spans="1:7" ht="15.75" customHeight="1">
      <c r="A37" s="128" t="s">
        <v>10</v>
      </c>
      <c r="B37" s="129"/>
      <c r="C37" s="129"/>
      <c r="D37" s="129"/>
      <c r="E37" s="129"/>
      <c r="F37" s="129"/>
      <c r="G37" s="87"/>
    </row>
    <row r="38" spans="1:7" ht="4.5" customHeight="1">
      <c r="A38" s="128"/>
      <c r="B38" s="129"/>
      <c r="C38" s="129"/>
      <c r="D38" s="129"/>
      <c r="E38" s="129"/>
      <c r="F38" s="129"/>
      <c r="G38" s="87"/>
    </row>
    <row r="39" spans="1:10" s="2" customFormat="1" ht="37.5" customHeight="1">
      <c r="A39" s="130" t="s">
        <v>11</v>
      </c>
      <c r="B39" s="130"/>
      <c r="C39" s="130"/>
      <c r="D39" s="130"/>
      <c r="E39" s="130"/>
      <c r="F39" s="130"/>
      <c r="G39" s="131"/>
      <c r="H39" s="13"/>
      <c r="I39" s="35"/>
      <c r="J39" s="36"/>
    </row>
    <row r="40" spans="1:7" s="6" customFormat="1" ht="5.25" customHeight="1">
      <c r="A40" s="132"/>
      <c r="B40" s="133"/>
      <c r="C40" s="112"/>
      <c r="D40" s="112"/>
      <c r="E40" s="112"/>
      <c r="F40" s="112"/>
      <c r="G40" s="129"/>
    </row>
    <row r="41" spans="1:7" s="6" customFormat="1" ht="15.75" customHeight="1">
      <c r="A41" s="134"/>
      <c r="B41" s="135" t="s">
        <v>5</v>
      </c>
      <c r="C41" s="135" t="s">
        <v>21</v>
      </c>
      <c r="D41" s="135" t="s">
        <v>22</v>
      </c>
      <c r="E41" s="135" t="s">
        <v>23</v>
      </c>
      <c r="F41" s="135" t="s">
        <v>24</v>
      </c>
      <c r="G41" s="129"/>
    </row>
    <row r="42" spans="1:7" s="17" customFormat="1" ht="13.5">
      <c r="A42" s="136"/>
      <c r="B42" s="137" t="s">
        <v>25</v>
      </c>
      <c r="C42" s="112"/>
      <c r="D42" s="112"/>
      <c r="E42" s="138"/>
      <c r="F42" s="139"/>
      <c r="G42" s="139"/>
    </row>
    <row r="43" spans="1:7" s="6" customFormat="1" ht="14.25" customHeight="1">
      <c r="A43" s="140">
        <v>1</v>
      </c>
      <c r="B43" s="141" t="s">
        <v>58</v>
      </c>
      <c r="C43" s="140" t="s">
        <v>1</v>
      </c>
      <c r="D43" s="142">
        <f aca="true" t="shared" si="0" ref="D43:D48">SUM(E14)</f>
        <v>8</v>
      </c>
      <c r="E43" s="169">
        <v>0</v>
      </c>
      <c r="F43" s="143">
        <f aca="true" t="shared" si="1" ref="F43:F49">PRODUCT(D43:E43)</f>
        <v>0</v>
      </c>
      <c r="G43" s="129"/>
    </row>
    <row r="44" spans="1:7" s="6" customFormat="1" ht="14.25" customHeight="1">
      <c r="A44" s="140">
        <v>2</v>
      </c>
      <c r="B44" s="141" t="s">
        <v>59</v>
      </c>
      <c r="C44" s="140" t="s">
        <v>1</v>
      </c>
      <c r="D44" s="142">
        <f t="shared" si="0"/>
        <v>31</v>
      </c>
      <c r="E44" s="169">
        <v>0</v>
      </c>
      <c r="F44" s="143">
        <f t="shared" si="1"/>
        <v>0</v>
      </c>
      <c r="G44" s="129"/>
    </row>
    <row r="45" spans="1:7" s="6" customFormat="1" ht="14.25" customHeight="1">
      <c r="A45" s="140">
        <v>3</v>
      </c>
      <c r="B45" s="141" t="s">
        <v>60</v>
      </c>
      <c r="C45" s="140" t="s">
        <v>1</v>
      </c>
      <c r="D45" s="142">
        <f t="shared" si="0"/>
        <v>27</v>
      </c>
      <c r="E45" s="169">
        <v>0</v>
      </c>
      <c r="F45" s="143">
        <f t="shared" si="1"/>
        <v>0</v>
      </c>
      <c r="G45" s="129"/>
    </row>
    <row r="46" spans="1:10" s="17" customFormat="1" ht="12.75">
      <c r="A46" s="140">
        <v>4</v>
      </c>
      <c r="B46" s="144" t="s">
        <v>61</v>
      </c>
      <c r="C46" s="140" t="s">
        <v>1</v>
      </c>
      <c r="D46" s="142">
        <f t="shared" si="0"/>
        <v>4</v>
      </c>
      <c r="E46" s="169">
        <v>0</v>
      </c>
      <c r="F46" s="143">
        <f t="shared" si="1"/>
        <v>0</v>
      </c>
      <c r="G46" s="145"/>
      <c r="I46" s="27"/>
      <c r="J46" s="27"/>
    </row>
    <row r="47" spans="1:10" s="17" customFormat="1" ht="12.75">
      <c r="A47" s="140">
        <v>5</v>
      </c>
      <c r="B47" s="144" t="s">
        <v>73</v>
      </c>
      <c r="C47" s="140" t="s">
        <v>1</v>
      </c>
      <c r="D47" s="142">
        <f t="shared" si="0"/>
        <v>4</v>
      </c>
      <c r="E47" s="169">
        <v>0</v>
      </c>
      <c r="F47" s="143">
        <f>PRODUCT(D47:E47)</f>
        <v>0</v>
      </c>
      <c r="G47" s="145"/>
      <c r="I47" s="27"/>
      <c r="J47" s="27"/>
    </row>
    <row r="48" spans="1:10" s="17" customFormat="1" ht="12.75">
      <c r="A48" s="140">
        <v>6</v>
      </c>
      <c r="B48" s="144" t="s">
        <v>62</v>
      </c>
      <c r="C48" s="140" t="s">
        <v>1</v>
      </c>
      <c r="D48" s="142">
        <f t="shared" si="0"/>
        <v>1</v>
      </c>
      <c r="E48" s="169">
        <v>0</v>
      </c>
      <c r="F48" s="143">
        <f t="shared" si="1"/>
        <v>0</v>
      </c>
      <c r="G48" s="145"/>
      <c r="I48" s="27"/>
      <c r="J48" s="27"/>
    </row>
    <row r="49" spans="1:9" s="17" customFormat="1" ht="25.5">
      <c r="A49" s="140">
        <v>7</v>
      </c>
      <c r="B49" s="141" t="s">
        <v>64</v>
      </c>
      <c r="C49" s="140" t="s">
        <v>1</v>
      </c>
      <c r="D49" s="142">
        <f>SUM(D43:D45)</f>
        <v>66</v>
      </c>
      <c r="E49" s="169">
        <v>0</v>
      </c>
      <c r="F49" s="143">
        <f t="shared" si="1"/>
        <v>0</v>
      </c>
      <c r="G49" s="139"/>
      <c r="I49" s="27"/>
    </row>
    <row r="50" spans="1:9" s="18" customFormat="1" ht="6.75" customHeight="1">
      <c r="A50" s="146"/>
      <c r="B50" s="146"/>
      <c r="C50" s="147"/>
      <c r="D50" s="148"/>
      <c r="E50" s="149"/>
      <c r="F50" s="150"/>
      <c r="G50" s="151"/>
      <c r="I50" s="27"/>
    </row>
    <row r="51" spans="1:7" s="18" customFormat="1" ht="12.75">
      <c r="A51" s="152"/>
      <c r="B51" s="153" t="s">
        <v>74</v>
      </c>
      <c r="C51" s="154"/>
      <c r="D51" s="155"/>
      <c r="E51" s="156"/>
      <c r="F51" s="143"/>
      <c r="G51" s="151"/>
    </row>
    <row r="52" spans="1:7" s="6" customFormat="1" ht="14.25" customHeight="1">
      <c r="A52" s="140">
        <v>1</v>
      </c>
      <c r="B52" s="141" t="s">
        <v>77</v>
      </c>
      <c r="C52" s="140" t="s">
        <v>1</v>
      </c>
      <c r="D52" s="142">
        <f>SUM(E20)</f>
        <v>34</v>
      </c>
      <c r="E52" s="169">
        <v>0</v>
      </c>
      <c r="F52" s="143">
        <f>PRODUCT(D52:E52)</f>
        <v>0</v>
      </c>
      <c r="G52" s="129"/>
    </row>
    <row r="53" spans="1:10" s="18" customFormat="1" ht="15" customHeight="1">
      <c r="A53" s="146"/>
      <c r="B53" s="137" t="s">
        <v>33</v>
      </c>
      <c r="C53" s="157"/>
      <c r="D53" s="158"/>
      <c r="E53" s="159">
        <f>SUM(F43:F52)</f>
        <v>0</v>
      </c>
      <c r="F53" s="160"/>
      <c r="G53" s="151"/>
      <c r="J53" s="26"/>
    </row>
    <row r="54" spans="1:7" s="17" customFormat="1" ht="15" customHeight="1">
      <c r="A54" s="161"/>
      <c r="B54" s="133"/>
      <c r="C54" s="112"/>
      <c r="D54" s="113"/>
      <c r="E54" s="138"/>
      <c r="F54" s="162"/>
      <c r="G54" s="139"/>
    </row>
    <row r="55" spans="1:7" s="6" customFormat="1" ht="15.75" customHeight="1">
      <c r="A55" s="133"/>
      <c r="B55" s="163" t="s">
        <v>26</v>
      </c>
      <c r="C55" s="164"/>
      <c r="D55" s="164"/>
      <c r="E55" s="164"/>
      <c r="F55" s="164"/>
      <c r="G55" s="129"/>
    </row>
    <row r="56" spans="1:7" s="6" customFormat="1" ht="25.5">
      <c r="A56" s="140">
        <v>1</v>
      </c>
      <c r="B56" s="141" t="s">
        <v>30</v>
      </c>
      <c r="C56" s="140" t="s">
        <v>1</v>
      </c>
      <c r="D56" s="142">
        <f aca="true" t="shared" si="2" ref="D56:D61">SUM(E28)</f>
        <v>3</v>
      </c>
      <c r="E56" s="169">
        <v>0</v>
      </c>
      <c r="F56" s="143">
        <f aca="true" t="shared" si="3" ref="F56:F63">PRODUCT(D56:E56)</f>
        <v>0</v>
      </c>
      <c r="G56" s="129"/>
    </row>
    <row r="57" spans="1:7" s="6" customFormat="1" ht="25.5">
      <c r="A57" s="140">
        <v>2</v>
      </c>
      <c r="B57" s="141" t="s">
        <v>31</v>
      </c>
      <c r="C57" s="140" t="s">
        <v>1</v>
      </c>
      <c r="D57" s="142">
        <f t="shared" si="2"/>
        <v>5</v>
      </c>
      <c r="E57" s="169">
        <v>0</v>
      </c>
      <c r="F57" s="143">
        <f t="shared" si="3"/>
        <v>0</v>
      </c>
      <c r="G57" s="129"/>
    </row>
    <row r="58" spans="1:7" s="19" customFormat="1" ht="25.5">
      <c r="A58" s="140">
        <v>3</v>
      </c>
      <c r="B58" s="141" t="s">
        <v>32</v>
      </c>
      <c r="C58" s="140" t="s">
        <v>1</v>
      </c>
      <c r="D58" s="142">
        <f t="shared" si="2"/>
        <v>9</v>
      </c>
      <c r="E58" s="169">
        <v>0</v>
      </c>
      <c r="F58" s="143">
        <f t="shared" si="3"/>
        <v>0</v>
      </c>
      <c r="G58" s="165"/>
    </row>
    <row r="59" spans="1:7" s="6" customFormat="1" ht="25.5">
      <c r="A59" s="140">
        <v>4</v>
      </c>
      <c r="B59" s="141" t="s">
        <v>37</v>
      </c>
      <c r="C59" s="140" t="s">
        <v>1</v>
      </c>
      <c r="D59" s="142">
        <f t="shared" si="2"/>
        <v>2</v>
      </c>
      <c r="E59" s="169">
        <v>0</v>
      </c>
      <c r="F59" s="143">
        <f t="shared" si="3"/>
        <v>0</v>
      </c>
      <c r="G59" s="129"/>
    </row>
    <row r="60" spans="1:7" s="6" customFormat="1" ht="25.5">
      <c r="A60" s="140">
        <v>5</v>
      </c>
      <c r="B60" s="141" t="s">
        <v>38</v>
      </c>
      <c r="C60" s="140" t="s">
        <v>1</v>
      </c>
      <c r="D60" s="142">
        <f t="shared" si="2"/>
        <v>3</v>
      </c>
      <c r="E60" s="169">
        <v>0</v>
      </c>
      <c r="F60" s="143">
        <f t="shared" si="3"/>
        <v>0</v>
      </c>
      <c r="G60" s="129"/>
    </row>
    <row r="61" spans="1:7" s="6" customFormat="1" ht="25.5">
      <c r="A61" s="140">
        <v>6</v>
      </c>
      <c r="B61" s="141" t="s">
        <v>65</v>
      </c>
      <c r="C61" s="140" t="s">
        <v>1</v>
      </c>
      <c r="D61" s="142">
        <f t="shared" si="2"/>
        <v>1</v>
      </c>
      <c r="E61" s="169">
        <v>0</v>
      </c>
      <c r="F61" s="143">
        <f>PRODUCT(D61:E61)</f>
        <v>0</v>
      </c>
      <c r="G61" s="129"/>
    </row>
    <row r="62" spans="1:7" s="17" customFormat="1" ht="12.75" customHeight="1">
      <c r="A62" s="140">
        <v>7</v>
      </c>
      <c r="B62" s="141" t="s">
        <v>64</v>
      </c>
      <c r="C62" s="166" t="s">
        <v>1</v>
      </c>
      <c r="D62" s="167">
        <f>SUM(D56:D61)</f>
        <v>23</v>
      </c>
      <c r="E62" s="170">
        <v>0</v>
      </c>
      <c r="F62" s="143">
        <f>PRODUCT(D62:E62)</f>
        <v>0</v>
      </c>
      <c r="G62" s="139"/>
    </row>
    <row r="63" spans="1:7" s="17" customFormat="1" ht="16.5" customHeight="1">
      <c r="A63" s="140">
        <v>8</v>
      </c>
      <c r="B63" s="168" t="s">
        <v>63</v>
      </c>
      <c r="C63" s="166" t="s">
        <v>1</v>
      </c>
      <c r="D63" s="167">
        <f>SUM(D57:D61)</f>
        <v>20</v>
      </c>
      <c r="E63" s="170">
        <v>0</v>
      </c>
      <c r="F63" s="143">
        <f t="shared" si="3"/>
        <v>0</v>
      </c>
      <c r="G63" s="139"/>
    </row>
    <row r="64" spans="1:7" s="18" customFormat="1" ht="15" customHeight="1">
      <c r="A64" s="146"/>
      <c r="B64" s="137" t="s">
        <v>27</v>
      </c>
      <c r="C64" s="157"/>
      <c r="D64" s="158"/>
      <c r="E64" s="159">
        <f>SUM(F56:F63)</f>
        <v>0</v>
      </c>
      <c r="F64" s="160"/>
      <c r="G64" s="151"/>
    </row>
    <row r="65" spans="1:7" s="6" customFormat="1" ht="12.75">
      <c r="A65" s="129"/>
      <c r="B65" s="139"/>
      <c r="C65" s="129"/>
      <c r="D65" s="129"/>
      <c r="E65" s="129"/>
      <c r="F65" s="129"/>
      <c r="G65" s="129"/>
    </row>
    <row r="66" spans="1:7" s="6" customFormat="1" ht="12.75">
      <c r="A66" s="129"/>
      <c r="B66" s="139"/>
      <c r="C66" s="129"/>
      <c r="D66" s="129"/>
      <c r="E66" s="129"/>
      <c r="F66" s="129"/>
      <c r="G66" s="129"/>
    </row>
    <row r="67" spans="1:7" s="6" customFormat="1" ht="12.75">
      <c r="A67" s="129"/>
      <c r="B67" s="139"/>
      <c r="C67" s="129"/>
      <c r="D67" s="129"/>
      <c r="E67" s="129"/>
      <c r="F67" s="129"/>
      <c r="G67" s="129"/>
    </row>
    <row r="68" spans="1:7" s="6" customFormat="1" ht="12.75">
      <c r="A68" s="129"/>
      <c r="B68" s="139"/>
      <c r="C68" s="129"/>
      <c r="D68" s="129"/>
      <c r="E68" s="129"/>
      <c r="F68" s="129"/>
      <c r="G68" s="129"/>
    </row>
    <row r="69" spans="1:7" s="6" customFormat="1" ht="12.75">
      <c r="A69" s="129"/>
      <c r="B69" s="139"/>
      <c r="C69" s="129"/>
      <c r="D69" s="129"/>
      <c r="E69" s="129"/>
      <c r="F69" s="129"/>
      <c r="G69" s="129"/>
    </row>
    <row r="70" spans="1:7" s="6" customFormat="1" ht="12.75">
      <c r="A70" s="129"/>
      <c r="B70" s="139"/>
      <c r="C70" s="129"/>
      <c r="D70" s="129"/>
      <c r="E70" s="129"/>
      <c r="F70" s="129"/>
      <c r="G70" s="129"/>
    </row>
    <row r="71" spans="1:7" s="6" customFormat="1" ht="12.75">
      <c r="A71" s="129"/>
      <c r="B71" s="139"/>
      <c r="C71" s="129"/>
      <c r="D71" s="129"/>
      <c r="E71" s="129"/>
      <c r="F71" s="129"/>
      <c r="G71" s="129"/>
    </row>
    <row r="72" spans="1:7" s="6" customFormat="1" ht="12.75">
      <c r="A72" s="129"/>
      <c r="B72" s="139"/>
      <c r="C72" s="129"/>
      <c r="D72" s="129"/>
      <c r="E72" s="129"/>
      <c r="F72" s="129"/>
      <c r="G72" s="129"/>
    </row>
    <row r="73" spans="1:7" s="7" customFormat="1" ht="12.75">
      <c r="A73" s="75"/>
      <c r="B73" s="76"/>
      <c r="C73" s="75"/>
      <c r="D73" s="75"/>
      <c r="E73" s="75"/>
      <c r="F73" s="75"/>
      <c r="G73" s="75"/>
    </row>
    <row r="74" spans="1:7" s="7" customFormat="1" ht="12.75">
      <c r="A74" s="75"/>
      <c r="B74" s="76"/>
      <c r="C74" s="75"/>
      <c r="D74" s="75"/>
      <c r="E74" s="75"/>
      <c r="F74" s="75"/>
      <c r="G74" s="75"/>
    </row>
    <row r="75" spans="1:7" s="7" customFormat="1" ht="12.75">
      <c r="A75" s="75"/>
      <c r="B75" s="76"/>
      <c r="C75" s="75"/>
      <c r="D75" s="75"/>
      <c r="E75" s="75"/>
      <c r="F75" s="75"/>
      <c r="G75" s="75"/>
    </row>
    <row r="76" spans="1:7" s="7" customFormat="1" ht="12.75">
      <c r="A76" s="75"/>
      <c r="B76" s="76"/>
      <c r="C76" s="75"/>
      <c r="D76" s="75"/>
      <c r="E76" s="75"/>
      <c r="F76" s="75"/>
      <c r="G76" s="75"/>
    </row>
    <row r="77" spans="1:7" s="7" customFormat="1" ht="12.75">
      <c r="A77" s="75"/>
      <c r="B77" s="76"/>
      <c r="C77" s="75"/>
      <c r="D77" s="75"/>
      <c r="E77" s="75"/>
      <c r="F77" s="75"/>
      <c r="G77" s="75"/>
    </row>
    <row r="78" spans="1:7" s="7" customFormat="1" ht="12.75">
      <c r="A78" s="75"/>
      <c r="B78" s="76"/>
      <c r="C78" s="75"/>
      <c r="D78" s="75"/>
      <c r="E78" s="75"/>
      <c r="F78" s="75"/>
      <c r="G78" s="75"/>
    </row>
    <row r="79" spans="1:7" s="7" customFormat="1" ht="12.75">
      <c r="A79" s="75"/>
      <c r="B79" s="76"/>
      <c r="C79" s="75"/>
      <c r="D79" s="75"/>
      <c r="E79" s="75"/>
      <c r="F79" s="75"/>
      <c r="G79" s="75"/>
    </row>
    <row r="80" spans="1:7" s="7" customFormat="1" ht="12.75">
      <c r="A80" s="75"/>
      <c r="B80" s="76"/>
      <c r="C80" s="75"/>
      <c r="D80" s="75"/>
      <c r="E80" s="75"/>
      <c r="F80" s="75"/>
      <c r="G80" s="75"/>
    </row>
    <row r="81" spans="1:7" s="7" customFormat="1" ht="12.75">
      <c r="A81" s="75"/>
      <c r="B81" s="76"/>
      <c r="C81" s="75"/>
      <c r="D81" s="75"/>
      <c r="E81" s="75"/>
      <c r="F81" s="75"/>
      <c r="G81" s="75"/>
    </row>
    <row r="82" spans="1:7" s="7" customFormat="1" ht="12.75">
      <c r="A82" s="75"/>
      <c r="B82" s="76"/>
      <c r="C82" s="75"/>
      <c r="D82" s="75"/>
      <c r="E82" s="75"/>
      <c r="F82" s="75"/>
      <c r="G82" s="75"/>
    </row>
    <row r="83" spans="1:7" s="7" customFormat="1" ht="12.75">
      <c r="A83" s="75"/>
      <c r="B83" s="76"/>
      <c r="C83" s="75"/>
      <c r="D83" s="75"/>
      <c r="E83" s="75"/>
      <c r="F83" s="75"/>
      <c r="G83" s="75"/>
    </row>
    <row r="84" spans="1:7" s="7" customFormat="1" ht="12.75">
      <c r="A84" s="75"/>
      <c r="B84" s="76"/>
      <c r="C84" s="75"/>
      <c r="D84" s="75"/>
      <c r="E84" s="75"/>
      <c r="F84" s="75"/>
      <c r="G84" s="75"/>
    </row>
    <row r="85" spans="1:7" s="7" customFormat="1" ht="12.75">
      <c r="A85" s="75"/>
      <c r="B85" s="76"/>
      <c r="C85" s="75"/>
      <c r="D85" s="75"/>
      <c r="E85" s="75"/>
      <c r="F85" s="75"/>
      <c r="G85" s="75"/>
    </row>
    <row r="86" spans="1:7" s="7" customFormat="1" ht="12.75">
      <c r="A86" s="75"/>
      <c r="B86" s="76"/>
      <c r="C86" s="75"/>
      <c r="D86" s="75"/>
      <c r="E86" s="75"/>
      <c r="F86" s="75"/>
      <c r="G86" s="75"/>
    </row>
    <row r="87" spans="1:7" s="7" customFormat="1" ht="12.75">
      <c r="A87" s="75"/>
      <c r="B87" s="76"/>
      <c r="C87" s="75"/>
      <c r="D87" s="75"/>
      <c r="E87" s="75"/>
      <c r="F87" s="75"/>
      <c r="G87" s="75"/>
    </row>
    <row r="88" spans="1:7" s="7" customFormat="1" ht="12.75">
      <c r="A88" s="75"/>
      <c r="B88" s="76"/>
      <c r="C88" s="75"/>
      <c r="D88" s="75"/>
      <c r="E88" s="75"/>
      <c r="F88" s="75"/>
      <c r="G88" s="75"/>
    </row>
    <row r="89" spans="1:7" s="7" customFormat="1" ht="12.75">
      <c r="A89" s="75"/>
      <c r="B89" s="76"/>
      <c r="C89" s="75"/>
      <c r="D89" s="75"/>
      <c r="E89" s="75"/>
      <c r="F89" s="75"/>
      <c r="G89" s="75"/>
    </row>
    <row r="90" spans="1:7" s="7" customFormat="1" ht="12.75">
      <c r="A90" s="75"/>
      <c r="B90" s="76"/>
      <c r="C90" s="75"/>
      <c r="D90" s="75"/>
      <c r="E90" s="75"/>
      <c r="F90" s="75"/>
      <c r="G90" s="75"/>
    </row>
    <row r="91" spans="1:7" s="7" customFormat="1" ht="12.75">
      <c r="A91" s="75"/>
      <c r="B91" s="76"/>
      <c r="C91" s="75"/>
      <c r="D91" s="75"/>
      <c r="E91" s="75"/>
      <c r="F91" s="75"/>
      <c r="G91" s="75"/>
    </row>
    <row r="92" spans="1:7" s="7" customFormat="1" ht="12.75">
      <c r="A92" s="75"/>
      <c r="B92" s="76"/>
      <c r="C92" s="75"/>
      <c r="D92" s="75"/>
      <c r="E92" s="75"/>
      <c r="F92" s="75"/>
      <c r="G92" s="75"/>
    </row>
    <row r="93" spans="1:7" s="7" customFormat="1" ht="12.75">
      <c r="A93" s="75"/>
      <c r="B93" s="76"/>
      <c r="C93" s="75"/>
      <c r="D93" s="75"/>
      <c r="E93" s="75"/>
      <c r="F93" s="75"/>
      <c r="G93" s="75"/>
    </row>
    <row r="94" spans="1:7" s="7" customFormat="1" ht="12.75">
      <c r="A94" s="75"/>
      <c r="B94" s="76"/>
      <c r="C94" s="75"/>
      <c r="D94" s="75"/>
      <c r="E94" s="75"/>
      <c r="F94" s="75"/>
      <c r="G94" s="75"/>
    </row>
    <row r="95" spans="1:7" s="7" customFormat="1" ht="12.75">
      <c r="A95" s="75"/>
      <c r="B95" s="76"/>
      <c r="C95" s="75"/>
      <c r="D95" s="75"/>
      <c r="E95" s="75"/>
      <c r="F95" s="75"/>
      <c r="G95" s="75"/>
    </row>
    <row r="96" spans="1:7" s="7" customFormat="1" ht="12.75">
      <c r="A96" s="75"/>
      <c r="B96" s="76"/>
      <c r="C96" s="75"/>
      <c r="D96" s="75"/>
      <c r="E96" s="75"/>
      <c r="F96" s="75"/>
      <c r="G96" s="75"/>
    </row>
    <row r="97" spans="1:7" s="7" customFormat="1" ht="12.75">
      <c r="A97" s="75"/>
      <c r="B97" s="76"/>
      <c r="C97" s="75"/>
      <c r="D97" s="75"/>
      <c r="E97" s="75"/>
      <c r="F97" s="75"/>
      <c r="G97" s="75"/>
    </row>
    <row r="98" spans="1:7" s="7" customFormat="1" ht="12.75">
      <c r="A98" s="75"/>
      <c r="B98" s="76"/>
      <c r="C98" s="75"/>
      <c r="D98" s="75"/>
      <c r="E98" s="75"/>
      <c r="F98" s="75"/>
      <c r="G98" s="75"/>
    </row>
    <row r="99" spans="1:7" s="7" customFormat="1" ht="12.75">
      <c r="A99" s="75"/>
      <c r="B99" s="76"/>
      <c r="C99" s="75"/>
      <c r="D99" s="75"/>
      <c r="E99" s="75"/>
      <c r="F99" s="75"/>
      <c r="G99" s="75"/>
    </row>
    <row r="100" spans="1:7" s="7" customFormat="1" ht="12.75">
      <c r="A100" s="75"/>
      <c r="B100" s="76"/>
      <c r="C100" s="75"/>
      <c r="D100" s="75"/>
      <c r="E100" s="75"/>
      <c r="F100" s="75"/>
      <c r="G100" s="75"/>
    </row>
    <row r="101" spans="1:7" s="7" customFormat="1" ht="12.75">
      <c r="A101" s="75"/>
      <c r="B101" s="76"/>
      <c r="C101" s="75"/>
      <c r="D101" s="75"/>
      <c r="E101" s="75"/>
      <c r="F101" s="75"/>
      <c r="G101" s="75"/>
    </row>
    <row r="102" spans="1:7" s="7" customFormat="1" ht="12.75">
      <c r="A102" s="75"/>
      <c r="B102" s="76"/>
      <c r="C102" s="75"/>
      <c r="D102" s="75"/>
      <c r="E102" s="75"/>
      <c r="F102" s="75"/>
      <c r="G102" s="75"/>
    </row>
    <row r="103" spans="1:7" s="7" customFormat="1" ht="12.75">
      <c r="A103" s="75"/>
      <c r="B103" s="76"/>
      <c r="C103" s="75"/>
      <c r="D103" s="75"/>
      <c r="E103" s="75"/>
      <c r="F103" s="75"/>
      <c r="G103" s="75"/>
    </row>
    <row r="104" spans="1:7" s="7" customFormat="1" ht="12.75">
      <c r="A104" s="75"/>
      <c r="B104" s="76"/>
      <c r="C104" s="75"/>
      <c r="D104" s="75"/>
      <c r="E104" s="75"/>
      <c r="F104" s="75"/>
      <c r="G104" s="75"/>
    </row>
    <row r="105" spans="1:7" s="7" customFormat="1" ht="12.75">
      <c r="A105" s="75"/>
      <c r="B105" s="76"/>
      <c r="C105" s="75"/>
      <c r="D105" s="75"/>
      <c r="E105" s="75"/>
      <c r="F105" s="75"/>
      <c r="G105" s="75"/>
    </row>
    <row r="106" spans="1:7" s="7" customFormat="1" ht="12.75">
      <c r="A106" s="75"/>
      <c r="B106" s="76"/>
      <c r="C106" s="75"/>
      <c r="D106" s="75"/>
      <c r="E106" s="75"/>
      <c r="F106" s="75"/>
      <c r="G106" s="75"/>
    </row>
    <row r="107" spans="1:7" s="7" customFormat="1" ht="12.75">
      <c r="A107" s="75"/>
      <c r="B107" s="76"/>
      <c r="C107" s="75"/>
      <c r="D107" s="75"/>
      <c r="E107" s="75"/>
      <c r="F107" s="75"/>
      <c r="G107" s="75"/>
    </row>
    <row r="108" spans="1:7" s="7" customFormat="1" ht="12.75">
      <c r="A108" s="75"/>
      <c r="B108" s="76"/>
      <c r="C108" s="75"/>
      <c r="D108" s="75"/>
      <c r="E108" s="75"/>
      <c r="F108" s="75"/>
      <c r="G108" s="75"/>
    </row>
    <row r="109" spans="1:7" s="7" customFormat="1" ht="12.75">
      <c r="A109" s="75"/>
      <c r="B109" s="76"/>
      <c r="C109" s="75"/>
      <c r="D109" s="75"/>
      <c r="E109" s="75"/>
      <c r="F109" s="75"/>
      <c r="G109" s="75"/>
    </row>
    <row r="110" spans="1:7" s="7" customFormat="1" ht="12.75">
      <c r="A110" s="75"/>
      <c r="B110" s="76"/>
      <c r="C110" s="75"/>
      <c r="D110" s="75"/>
      <c r="E110" s="75"/>
      <c r="F110" s="75"/>
      <c r="G110" s="75"/>
    </row>
    <row r="111" spans="1:7" s="7" customFormat="1" ht="12.75">
      <c r="A111" s="75"/>
      <c r="B111" s="76"/>
      <c r="C111" s="75"/>
      <c r="D111" s="75"/>
      <c r="E111" s="75"/>
      <c r="F111" s="75"/>
      <c r="G111" s="75"/>
    </row>
    <row r="112" spans="1:7" s="7" customFormat="1" ht="12.75">
      <c r="A112" s="75"/>
      <c r="B112" s="76"/>
      <c r="C112" s="75"/>
      <c r="D112" s="75"/>
      <c r="E112" s="75"/>
      <c r="F112" s="75"/>
      <c r="G112" s="75"/>
    </row>
    <row r="113" spans="1:7" s="7" customFormat="1" ht="12.75">
      <c r="A113" s="75"/>
      <c r="B113" s="76"/>
      <c r="C113" s="75"/>
      <c r="D113" s="75"/>
      <c r="E113" s="75"/>
      <c r="F113" s="75"/>
      <c r="G113" s="75"/>
    </row>
    <row r="114" spans="1:7" s="7" customFormat="1" ht="12.75">
      <c r="A114" s="75"/>
      <c r="B114" s="76"/>
      <c r="C114" s="75"/>
      <c r="D114" s="75"/>
      <c r="E114" s="75"/>
      <c r="F114" s="75"/>
      <c r="G114" s="75"/>
    </row>
    <row r="115" spans="1:7" s="7" customFormat="1" ht="12.75">
      <c r="A115" s="75"/>
      <c r="B115" s="76"/>
      <c r="C115" s="75"/>
      <c r="D115" s="75"/>
      <c r="E115" s="75"/>
      <c r="F115" s="75"/>
      <c r="G115" s="75"/>
    </row>
    <row r="116" spans="1:7" s="7" customFormat="1" ht="12.75">
      <c r="A116" s="75"/>
      <c r="B116" s="76"/>
      <c r="C116" s="75"/>
      <c r="D116" s="75"/>
      <c r="E116" s="75"/>
      <c r="F116" s="75"/>
      <c r="G116" s="75"/>
    </row>
    <row r="117" s="7" customFormat="1" ht="12.75">
      <c r="B117" s="20"/>
    </row>
    <row r="118" s="7" customFormat="1" ht="12.75">
      <c r="B118" s="20"/>
    </row>
    <row r="119" s="7" customFormat="1" ht="12.75">
      <c r="B119" s="20"/>
    </row>
    <row r="120" s="7" customFormat="1" ht="12.75">
      <c r="B120" s="20"/>
    </row>
    <row r="121" s="7" customFormat="1" ht="12.75">
      <c r="B121" s="20"/>
    </row>
    <row r="122" s="7" customFormat="1" ht="12.75">
      <c r="B122" s="20"/>
    </row>
    <row r="123" s="7" customFormat="1" ht="12.75">
      <c r="B123" s="20"/>
    </row>
    <row r="124" s="7" customFormat="1" ht="12.75">
      <c r="B124" s="20"/>
    </row>
    <row r="125" s="7" customFormat="1" ht="12.75">
      <c r="B125" s="20"/>
    </row>
    <row r="126" s="7" customFormat="1" ht="12.75">
      <c r="B126" s="20"/>
    </row>
    <row r="127" s="7" customFormat="1" ht="12.75">
      <c r="B127" s="20"/>
    </row>
    <row r="128" s="7" customFormat="1" ht="12.75">
      <c r="B128" s="20"/>
    </row>
    <row r="129" s="7" customFormat="1" ht="12.75">
      <c r="B129" s="20"/>
    </row>
    <row r="130" s="7" customFormat="1" ht="12.75">
      <c r="B130" s="20"/>
    </row>
    <row r="131" s="7" customFormat="1" ht="12.75">
      <c r="B131" s="20"/>
    </row>
    <row r="132" s="7" customFormat="1" ht="12.75">
      <c r="B132" s="20"/>
    </row>
    <row r="133" s="7" customFormat="1" ht="12.75">
      <c r="B133" s="20"/>
    </row>
    <row r="134" s="7" customFormat="1" ht="12.75">
      <c r="B134" s="20"/>
    </row>
    <row r="135" s="7" customFormat="1" ht="12.75">
      <c r="B135" s="20"/>
    </row>
    <row r="136" s="7" customFormat="1" ht="12.75">
      <c r="B136" s="20"/>
    </row>
    <row r="137" s="7" customFormat="1" ht="12.75">
      <c r="B137" s="20"/>
    </row>
    <row r="138" s="7" customFormat="1" ht="12.75">
      <c r="B138" s="20"/>
    </row>
  </sheetData>
  <sheetProtection password="C65C" sheet="1" selectLockedCells="1"/>
  <mergeCells count="57">
    <mergeCell ref="E30:F30"/>
    <mergeCell ref="C31:D31"/>
    <mergeCell ref="E33:F33"/>
    <mergeCell ref="C32:D32"/>
    <mergeCell ref="A18:B18"/>
    <mergeCell ref="C18:D18"/>
    <mergeCell ref="E18:F18"/>
    <mergeCell ref="E26:F26"/>
    <mergeCell ref="C24:D24"/>
    <mergeCell ref="E24:F24"/>
    <mergeCell ref="A17:B17"/>
    <mergeCell ref="C17:D17"/>
    <mergeCell ref="E17:F17"/>
    <mergeCell ref="A19:B19"/>
    <mergeCell ref="C19:D19"/>
    <mergeCell ref="A34:B34"/>
    <mergeCell ref="C25:D25"/>
    <mergeCell ref="E25:F25"/>
    <mergeCell ref="C33:D33"/>
    <mergeCell ref="C30:D30"/>
    <mergeCell ref="E64:F64"/>
    <mergeCell ref="E53:F53"/>
    <mergeCell ref="E34:F34"/>
    <mergeCell ref="B55:F55"/>
    <mergeCell ref="A20:B20"/>
    <mergeCell ref="C20:D20"/>
    <mergeCell ref="E31:F31"/>
    <mergeCell ref="C22:D22"/>
    <mergeCell ref="E20:F20"/>
    <mergeCell ref="C29:D29"/>
    <mergeCell ref="C12:D12"/>
    <mergeCell ref="C15:D15"/>
    <mergeCell ref="C28:D28"/>
    <mergeCell ref="E28:F28"/>
    <mergeCell ref="C16:D16"/>
    <mergeCell ref="E16:F16"/>
    <mergeCell ref="E19:F19"/>
    <mergeCell ref="I39:J39"/>
    <mergeCell ref="C34:D34"/>
    <mergeCell ref="A39:F39"/>
    <mergeCell ref="E11:F11"/>
    <mergeCell ref="E15:F15"/>
    <mergeCell ref="C14:D14"/>
    <mergeCell ref="C11:D11"/>
    <mergeCell ref="E12:F12"/>
    <mergeCell ref="E13:F13"/>
    <mergeCell ref="E32:F32"/>
    <mergeCell ref="A1:B1"/>
    <mergeCell ref="E10:F10"/>
    <mergeCell ref="A11:B11"/>
    <mergeCell ref="E29:F29"/>
    <mergeCell ref="A10:B10"/>
    <mergeCell ref="C10:D10"/>
    <mergeCell ref="E14:F14"/>
    <mergeCell ref="E22:F22"/>
    <mergeCell ref="E23:F23"/>
    <mergeCell ref="E27:F27"/>
  </mergeCells>
  <printOptions/>
  <pageMargins left="0.7086614173228347" right="0.5118110236220472" top="0.7874015748031497" bottom="0.5905511811023623" header="0.31496062992125984" footer="0.31496062992125984"/>
  <pageSetup fitToHeight="2" fitToWidth="1" horizontalDpi="300" verticalDpi="300" orientation="portrait" paperSize="9" scale="84" r:id="rId1"/>
  <rowBreaks count="1" manualBreakCount="1">
    <brk id="6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Marek</dc:creator>
  <cp:keywords/>
  <dc:description/>
  <cp:lastModifiedBy>Trejbal Tomáš</cp:lastModifiedBy>
  <cp:lastPrinted>2021-05-18T15:07:24Z</cp:lastPrinted>
  <dcterms:created xsi:type="dcterms:W3CDTF">2008-02-07T10:43:28Z</dcterms:created>
  <dcterms:modified xsi:type="dcterms:W3CDTF">2021-07-26T14:21:57Z</dcterms:modified>
  <cp:category/>
  <cp:version/>
  <cp:contentType/>
  <cp:contentStatus/>
</cp:coreProperties>
</file>