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<sst xmlns="http://schemas.openxmlformats.org/spreadsheetml/2006/main" count="206" uniqueCount="124">
  <si>
    <t>číslo stromu</t>
  </si>
  <si>
    <t>taxon</t>
  </si>
  <si>
    <t>průměr kmene</t>
  </si>
  <si>
    <t>výška</t>
  </si>
  <si>
    <t>šířka koruny</t>
  </si>
  <si>
    <t>plocha koruny</t>
  </si>
  <si>
    <t>pařez</t>
  </si>
  <si>
    <t>technologie</t>
  </si>
  <si>
    <t>poznámka k zásahu</t>
  </si>
  <si>
    <t>vazba</t>
  </si>
  <si>
    <t>hlavní typ řezu</t>
  </si>
  <si>
    <t>1. doplňkový typ řezu</t>
  </si>
  <si>
    <t>2. doplňkový typ řezu</t>
  </si>
  <si>
    <t>vazby</t>
  </si>
  <si>
    <t>kácení</t>
  </si>
  <si>
    <t>odfrézování pařezu</t>
  </si>
  <si>
    <t>cena celkem</t>
  </si>
  <si>
    <t>2</t>
  </si>
  <si>
    <t>dub letní (Quercus robur)</t>
  </si>
  <si>
    <t>6</t>
  </si>
  <si>
    <t>RV</t>
  </si>
  <si>
    <t>3</t>
  </si>
  <si>
    <t>javor tatarský (Acer tataricum)</t>
  </si>
  <si>
    <t>RZ</t>
  </si>
  <si>
    <t>odstranit odumřelou větev</t>
  </si>
  <si>
    <t>4</t>
  </si>
  <si>
    <t>lípa srdčitá (Tilia cordata)</t>
  </si>
  <si>
    <t>5</t>
  </si>
  <si>
    <t>buk lesní (Fagus sylvatica 'Roseomarginata')</t>
  </si>
  <si>
    <t>82</t>
  </si>
  <si>
    <t>RZ, RL-LR</t>
  </si>
  <si>
    <t>bříza bělokorá (Betula pendula)</t>
  </si>
  <si>
    <t>41,41</t>
  </si>
  <si>
    <t>KR, UMF, OPF</t>
  </si>
  <si>
    <t>14</t>
  </si>
  <si>
    <t>vrba bílá (Salix alba)</t>
  </si>
  <si>
    <t>48</t>
  </si>
  <si>
    <t>RO30, RZ, RL-LR</t>
  </si>
  <si>
    <t>17</t>
  </si>
  <si>
    <t>javor (Acer sp.)</t>
  </si>
  <si>
    <t>18</t>
  </si>
  <si>
    <t>12,12,11,10,10</t>
  </si>
  <si>
    <t>KB</t>
  </si>
  <si>
    <t>22</t>
  </si>
  <si>
    <t>magnólie (Magnolia sp.)</t>
  </si>
  <si>
    <t>23</t>
  </si>
  <si>
    <t>javor mléč (Acer platanoides 'Crimson King')</t>
  </si>
  <si>
    <t>7</t>
  </si>
  <si>
    <t>26</t>
  </si>
  <si>
    <t>javor klen (Acer pseudoplatanus)</t>
  </si>
  <si>
    <t>65</t>
  </si>
  <si>
    <t>27</t>
  </si>
  <si>
    <t>58</t>
  </si>
  <si>
    <t xml:space="preserve">odlehčit úzká větvení výše v koruně ve směru k cestě </t>
  </si>
  <si>
    <t>28</t>
  </si>
  <si>
    <t>29</t>
  </si>
  <si>
    <t>56</t>
  </si>
  <si>
    <t>30</t>
  </si>
  <si>
    <t>69</t>
  </si>
  <si>
    <t>RB</t>
  </si>
  <si>
    <t>31</t>
  </si>
  <si>
    <t>myrobalán třešňový (Prunus cerasifera 'Atropurpurea')</t>
  </si>
  <si>
    <t>20</t>
  </si>
  <si>
    <t>32</t>
  </si>
  <si>
    <t>zapěstovat sekundární obrost</t>
  </si>
  <si>
    <t>34</t>
  </si>
  <si>
    <t>smrk pichlavý (Picea pungens)</t>
  </si>
  <si>
    <t>41</t>
  </si>
  <si>
    <t xml:space="preserve">odstranit suché větve </t>
  </si>
  <si>
    <t>36</t>
  </si>
  <si>
    <t>líska obecná (Corylus avellana)</t>
  </si>
  <si>
    <t>RL-LR, RL-SP</t>
  </si>
  <si>
    <t>odlehčit nejvíce do boku rostlé kmeny a zajistit podjezdnou výšku</t>
  </si>
  <si>
    <t>38</t>
  </si>
  <si>
    <t>62</t>
  </si>
  <si>
    <t>39</t>
  </si>
  <si>
    <t>javor mléč (Acer platanoides)</t>
  </si>
  <si>
    <t>77</t>
  </si>
  <si>
    <t>43</t>
  </si>
  <si>
    <t>3xVVSΔ</t>
  </si>
  <si>
    <t>46</t>
  </si>
  <si>
    <t>jasan ztepilý (Fraxinus excelsior)</t>
  </si>
  <si>
    <t>42</t>
  </si>
  <si>
    <t xml:space="preserve">odlehčit dlouhé větve nad cestu </t>
  </si>
  <si>
    <t>47</t>
  </si>
  <si>
    <t>52</t>
  </si>
  <si>
    <t>51</t>
  </si>
  <si>
    <t>35,25,21</t>
  </si>
  <si>
    <t>53</t>
  </si>
  <si>
    <t>jasan ztepilý (Fraxinus excelsior 'Pendula')</t>
  </si>
  <si>
    <t>40</t>
  </si>
  <si>
    <t>54</t>
  </si>
  <si>
    <t>RO20, RZ</t>
  </si>
  <si>
    <t>50</t>
  </si>
  <si>
    <t>59</t>
  </si>
  <si>
    <t>60</t>
  </si>
  <si>
    <t>61</t>
  </si>
  <si>
    <t>63</t>
  </si>
  <si>
    <t>68</t>
  </si>
  <si>
    <t>jerlín japonský (Sophora japonica)</t>
  </si>
  <si>
    <t>70</t>
  </si>
  <si>
    <t>71</t>
  </si>
  <si>
    <t>74</t>
  </si>
  <si>
    <t>14,14,14,13</t>
  </si>
  <si>
    <t>78</t>
  </si>
  <si>
    <t>79</t>
  </si>
  <si>
    <t>cena za vazby</t>
  </si>
  <si>
    <t>cena za kácení</t>
  </si>
  <si>
    <t>cena celkem bez DPH</t>
  </si>
  <si>
    <t>DPH 21%</t>
  </si>
  <si>
    <t>cena celkem včetně DPH</t>
  </si>
  <si>
    <t>množ.</t>
  </si>
  <si>
    <t>jedn.cena</t>
  </si>
  <si>
    <t>cena za likvidaci vzniklé dřevní hmoty po řezu štěpkováním (objem klestu v m3 před štěpkováním)</t>
  </si>
  <si>
    <t>celkem za odvoz dřevní hmoty do vzdálenosti max. 5 000 m v tunách</t>
  </si>
  <si>
    <t>cena za hlavní typ řezu</t>
  </si>
  <si>
    <t>cena za doplňkový řez 1</t>
  </si>
  <si>
    <t>cena za doplňkový řez 2</t>
  </si>
  <si>
    <t>1xVDS Cobra 2t</t>
  </si>
  <si>
    <t>1xVVS, 3xVDSΔ Cobra 2t</t>
  </si>
  <si>
    <t>OPF</t>
  </si>
  <si>
    <t>cena za odstranění pařezů</t>
  </si>
  <si>
    <t>Cena za odstranění pařezů frézováním zahrnuje i náklady na odstranění kořenových náběhů, odklizení získaného dřeva na vzdálenost do 20 m, jeho složení na hromady nebo naložení na dopravní prostředek, zasypání jámy, doplnění zeminy, zhutnění a úpravu terénu</t>
  </si>
  <si>
    <t>odstranit suché dřevo a zapěstovat výmladky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</si>
</sst>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Kč&quot;"/>
  </numFmts>
  <fonts count="8"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9"/>
      <name val="Calibri"/>
      <family val="2"/>
    </font>
    <font>
      <sz val="10"/>
      <color indexed="8"/>
      <name val="Calibri"/>
      <family val="2"/>
    </font>
    <font>
      <b/>
      <u val="single"/>
      <sz val="12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rgb="FFD8E4BC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76933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/>
      <right/>
      <top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8">
    <xf numFmtId="0" fontId="0" fillId="0" borderId="0" xfId="0"/>
    <xf numFmtId="0" fontId="0" fillId="0" borderId="0" xfId="0" applyProtection="1">
      <protection/>
    </xf>
    <xf numFmtId="0" fontId="3" fillId="0" borderId="0" xfId="0" applyFont="1" applyFill="1" applyAlignment="1" applyProtection="1">
      <alignment horizontal="right"/>
      <protection/>
    </xf>
    <xf numFmtId="0" fontId="3" fillId="0" borderId="0" xfId="0" applyFont="1" applyFill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center"/>
      <protection/>
    </xf>
    <xf numFmtId="0" fontId="5" fillId="0" borderId="0" xfId="0" applyFont="1" applyFill="1" applyAlignment="1" applyProtection="1">
      <alignment horizontal="right"/>
      <protection/>
    </xf>
    <xf numFmtId="0" fontId="6" fillId="0" borderId="0" xfId="0" applyFont="1" applyBorder="1" applyAlignment="1" applyProtection="1">
      <alignment horizontal="left"/>
      <protection/>
    </xf>
    <xf numFmtId="0" fontId="3" fillId="2" borderId="1" xfId="0" applyFont="1" applyFill="1" applyBorder="1" applyAlignment="1" applyProtection="1">
      <alignment horizontal="center" vertical="center"/>
      <protection/>
    </xf>
    <xf numFmtId="0" fontId="3" fillId="0" borderId="1" xfId="0" applyFont="1" applyFill="1" applyBorder="1" applyAlignment="1" applyProtection="1">
      <alignment horizontal="left" vertical="center" wrapText="1"/>
      <protection/>
    </xf>
    <xf numFmtId="0" fontId="3" fillId="0" borderId="1" xfId="0" applyFont="1" applyFill="1" applyBorder="1" applyAlignment="1" applyProtection="1">
      <alignment horizontal="center" vertical="center"/>
      <protection/>
    </xf>
    <xf numFmtId="164" fontId="3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 applyProtection="1">
      <alignment horizontal="right" vertical="center"/>
      <protection/>
    </xf>
    <xf numFmtId="164" fontId="0" fillId="0" borderId="0" xfId="0" applyNumberFormat="1" applyProtection="1"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right"/>
      <protection/>
    </xf>
    <xf numFmtId="164" fontId="3" fillId="3" borderId="2" xfId="0" applyNumberFormat="1" applyFont="1" applyFill="1" applyBorder="1" applyAlignment="1" applyProtection="1">
      <alignment horizontal="right" vertical="center"/>
      <protection locked="0"/>
    </xf>
    <xf numFmtId="164" fontId="3" fillId="3" borderId="1" xfId="0" applyNumberFormat="1" applyFont="1" applyFill="1" applyBorder="1" applyAlignment="1" applyProtection="1">
      <alignment horizontal="right" vertical="center"/>
      <protection locked="0"/>
    </xf>
    <xf numFmtId="2" fontId="3" fillId="4" borderId="1" xfId="0" applyNumberFormat="1" applyFon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0" fontId="2" fillId="5" borderId="3" xfId="0" applyFont="1" applyFill="1" applyBorder="1" applyAlignment="1" applyProtection="1">
      <alignment horizontal="center" textRotation="90"/>
      <protection/>
    </xf>
    <xf numFmtId="0" fontId="2" fillId="5" borderId="4" xfId="0" applyFont="1" applyFill="1" applyBorder="1" applyAlignment="1" applyProtection="1">
      <alignment horizontal="center"/>
      <protection/>
    </xf>
    <xf numFmtId="0" fontId="2" fillId="5" borderId="4" xfId="0" applyFont="1" applyFill="1" applyBorder="1" applyAlignment="1" applyProtection="1">
      <alignment horizontal="center" textRotation="90"/>
      <protection/>
    </xf>
    <xf numFmtId="0" fontId="2" fillId="5" borderId="5" xfId="0" applyFont="1" applyFill="1" applyBorder="1" applyAlignment="1" applyProtection="1">
      <alignment horizontal="center" wrapText="1"/>
      <protection/>
    </xf>
    <xf numFmtId="0" fontId="2" fillId="5" borderId="5" xfId="0" applyFont="1" applyFill="1" applyBorder="1" applyAlignment="1" applyProtection="1">
      <alignment horizontal="center"/>
      <protection/>
    </xf>
    <xf numFmtId="0" fontId="2" fillId="5" borderId="5" xfId="0" applyFont="1" applyFill="1" applyBorder="1" applyAlignment="1" applyProtection="1">
      <alignment horizontal="center" textRotation="90"/>
      <protection/>
    </xf>
    <xf numFmtId="0" fontId="2" fillId="5" borderId="6" xfId="0" applyFont="1" applyFill="1" applyBorder="1" applyAlignment="1" applyProtection="1">
      <alignment horizontal="center"/>
      <protection/>
    </xf>
    <xf numFmtId="0" fontId="3" fillId="2" borderId="7" xfId="0" applyFont="1" applyFill="1" applyBorder="1" applyAlignment="1" applyProtection="1">
      <alignment horizontal="center" vertical="center"/>
      <protection/>
    </xf>
    <xf numFmtId="164" fontId="3" fillId="0" borderId="8" xfId="0" applyNumberFormat="1" applyFont="1" applyBorder="1" applyAlignment="1" applyProtection="1">
      <alignment horizontal="right" vertical="center"/>
      <protection/>
    </xf>
    <xf numFmtId="0" fontId="3" fillId="2" borderId="9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left" vertical="center" wrapText="1"/>
      <protection/>
    </xf>
    <xf numFmtId="0" fontId="3" fillId="2" borderId="10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164" fontId="3" fillId="3" borderId="11" xfId="0" applyNumberFormat="1" applyFont="1" applyFill="1" applyBorder="1" applyAlignment="1" applyProtection="1">
      <alignment horizontal="right" vertical="center"/>
      <protection locked="0"/>
    </xf>
    <xf numFmtId="164" fontId="3" fillId="0" borderId="12" xfId="0" applyNumberFormat="1" applyFont="1" applyFill="1" applyBorder="1" applyAlignment="1" applyProtection="1">
      <alignment horizontal="right" vertical="center"/>
      <protection/>
    </xf>
    <xf numFmtId="164" fontId="3" fillId="0" borderId="13" xfId="0" applyNumberFormat="1" applyFont="1" applyBorder="1" applyAlignment="1" applyProtection="1">
      <alignment horizontal="right" vertical="center"/>
      <protection/>
    </xf>
    <xf numFmtId="0" fontId="3" fillId="0" borderId="0" xfId="0" applyFont="1" applyFill="1" applyAlignment="1" applyProtection="1">
      <alignment/>
      <protection/>
    </xf>
    <xf numFmtId="0" fontId="3" fillId="0" borderId="14" xfId="0" applyFont="1" applyFill="1" applyBorder="1" applyAlignment="1" applyProtection="1">
      <alignment/>
      <protection/>
    </xf>
    <xf numFmtId="0" fontId="3" fillId="0" borderId="15" xfId="0" applyFont="1" applyFill="1" applyBorder="1" applyAlignment="1" applyProtection="1">
      <alignment/>
      <protection/>
    </xf>
    <xf numFmtId="0" fontId="0" fillId="0" borderId="15" xfId="0" applyBorder="1" applyProtection="1">
      <protection/>
    </xf>
    <xf numFmtId="0" fontId="3" fillId="0" borderId="15" xfId="0" applyFont="1" applyBorder="1" applyProtection="1">
      <protection/>
    </xf>
    <xf numFmtId="0" fontId="0" fillId="0" borderId="16" xfId="0" applyBorder="1" applyProtection="1">
      <protection/>
    </xf>
    <xf numFmtId="0" fontId="3" fillId="0" borderId="17" xfId="0" applyFont="1" applyFill="1" applyBorder="1" applyAlignment="1" applyProtection="1">
      <alignment horizontal="right"/>
      <protection/>
    </xf>
    <xf numFmtId="0" fontId="0" fillId="0" borderId="0" xfId="0" applyBorder="1" applyProtection="1">
      <protection/>
    </xf>
    <xf numFmtId="164" fontId="3" fillId="0" borderId="8" xfId="0" applyNumberFormat="1" applyFont="1" applyBorder="1" applyProtection="1">
      <protection/>
    </xf>
    <xf numFmtId="164" fontId="3" fillId="0" borderId="18" xfId="0" applyNumberFormat="1" applyFont="1" applyBorder="1" applyProtection="1">
      <protection/>
    </xf>
    <xf numFmtId="0" fontId="5" fillId="0" borderId="17" xfId="0" applyFont="1" applyFill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 horizontal="right"/>
      <protection/>
    </xf>
    <xf numFmtId="0" fontId="7" fillId="0" borderId="0" xfId="0" applyFont="1" applyBorder="1" applyAlignment="1" applyProtection="1">
      <alignment horizontal="right"/>
      <protection/>
    </xf>
    <xf numFmtId="0" fontId="6" fillId="0" borderId="0" xfId="0" applyFont="1" applyBorder="1" applyProtection="1">
      <protection/>
    </xf>
    <xf numFmtId="164" fontId="7" fillId="6" borderId="8" xfId="0" applyNumberFormat="1" applyFont="1" applyFill="1" applyBorder="1" applyProtection="1">
      <protection/>
    </xf>
    <xf numFmtId="164" fontId="7" fillId="7" borderId="8" xfId="0" applyNumberFormat="1" applyFont="1" applyFill="1" applyBorder="1" applyProtection="1">
      <protection/>
    </xf>
    <xf numFmtId="0" fontId="0" fillId="0" borderId="18" xfId="0" applyBorder="1" applyProtection="1">
      <protection/>
    </xf>
    <xf numFmtId="0" fontId="0" fillId="0" borderId="17" xfId="0" applyBorder="1" applyProtection="1">
      <protection/>
    </xf>
    <xf numFmtId="0" fontId="0" fillId="0" borderId="0" xfId="0" applyBorder="1" applyAlignment="1" applyProtection="1">
      <alignment horizontal="right" vertical="center"/>
      <protection/>
    </xf>
    <xf numFmtId="0" fontId="0" fillId="0" borderId="18" xfId="0" applyBorder="1" applyAlignment="1" applyProtection="1">
      <alignment horizontal="right" vertical="center"/>
      <protection/>
    </xf>
    <xf numFmtId="0" fontId="0" fillId="0" borderId="19" xfId="0" applyBorder="1" applyProtection="1">
      <protection/>
    </xf>
    <xf numFmtId="164" fontId="0" fillId="0" borderId="0" xfId="0" applyNumberFormat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14" xfId="0" applyFont="1" applyBorder="1" applyAlignment="1" applyProtection="1">
      <alignment horizontal="left" vertical="center" wrapText="1"/>
      <protection/>
    </xf>
    <xf numFmtId="0" fontId="3" fillId="0" borderId="15" xfId="0" applyFont="1" applyBorder="1" applyAlignment="1" applyProtection="1">
      <alignment horizontal="left" vertical="center" wrapText="1"/>
      <protection/>
    </xf>
    <xf numFmtId="0" fontId="3" fillId="0" borderId="16" xfId="0" applyFont="1" applyBorder="1" applyAlignment="1" applyProtection="1">
      <alignment horizontal="left" vertical="center" wrapText="1"/>
      <protection/>
    </xf>
    <xf numFmtId="0" fontId="3" fillId="0" borderId="17" xfId="0" applyFont="1" applyBorder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3" fillId="0" borderId="18" xfId="0" applyFont="1" applyBorder="1" applyAlignment="1" applyProtection="1">
      <alignment horizontal="left" vertical="center" wrapText="1"/>
      <protection/>
    </xf>
    <xf numFmtId="0" fontId="3" fillId="0" borderId="19" xfId="0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20" xfId="0" applyFont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right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0"/>
  <sheetViews>
    <sheetView tabSelected="1" workbookViewId="0" topLeftCell="A1">
      <pane ySplit="1" topLeftCell="A2" activePane="bottomLeft" state="frozen"/>
      <selection pane="bottomLeft" activeCell="P49" sqref="P49"/>
    </sheetView>
  </sheetViews>
  <sheetFormatPr defaultColWidth="9.140625" defaultRowHeight="15"/>
  <cols>
    <col min="1" max="1" width="3.28125" style="1" bestFit="1" customWidth="1"/>
    <col min="2" max="2" width="36.7109375" style="1" bestFit="1" customWidth="1"/>
    <col min="3" max="3" width="12.7109375" style="1" bestFit="1" customWidth="1"/>
    <col min="4" max="7" width="4.00390625" style="1" bestFit="1" customWidth="1"/>
    <col min="8" max="8" width="12.8515625" style="1" bestFit="1" customWidth="1"/>
    <col min="9" max="9" width="27.7109375" style="1" customWidth="1"/>
    <col min="10" max="10" width="20.28125" style="1" customWidth="1"/>
    <col min="11" max="11" width="10.00390625" style="11" customWidth="1"/>
    <col min="12" max="13" width="9.00390625" style="11" bestFit="1" customWidth="1"/>
    <col min="14" max="15" width="8.7109375" style="11" bestFit="1" customWidth="1"/>
    <col min="16" max="16" width="8.7109375" style="11" customWidth="1"/>
    <col min="17" max="17" width="11.28125" style="11" customWidth="1"/>
    <col min="18" max="19" width="9.140625" style="1" customWidth="1"/>
    <col min="20" max="20" width="9.8515625" style="1" bestFit="1" customWidth="1"/>
    <col min="21" max="16384" width="9.140625" style="1" customWidth="1"/>
  </cols>
  <sheetData>
    <row r="1" spans="1:17" ht="84">
      <c r="A1" s="19" t="s">
        <v>0</v>
      </c>
      <c r="B1" s="20" t="s">
        <v>1</v>
      </c>
      <c r="C1" s="21" t="s">
        <v>2</v>
      </c>
      <c r="D1" s="21" t="s">
        <v>3</v>
      </c>
      <c r="E1" s="21" t="s">
        <v>4</v>
      </c>
      <c r="F1" s="21" t="s">
        <v>5</v>
      </c>
      <c r="G1" s="21" t="s">
        <v>6</v>
      </c>
      <c r="H1" s="20" t="s">
        <v>7</v>
      </c>
      <c r="I1" s="20" t="s">
        <v>8</v>
      </c>
      <c r="J1" s="20" t="s">
        <v>9</v>
      </c>
      <c r="K1" s="22" t="s">
        <v>10</v>
      </c>
      <c r="L1" s="22" t="s">
        <v>11</v>
      </c>
      <c r="M1" s="22" t="s">
        <v>12</v>
      </c>
      <c r="N1" s="23" t="s">
        <v>13</v>
      </c>
      <c r="O1" s="23" t="s">
        <v>14</v>
      </c>
      <c r="P1" s="24" t="s">
        <v>15</v>
      </c>
      <c r="Q1" s="25" t="s">
        <v>16</v>
      </c>
    </row>
    <row r="2" spans="1:17" ht="15">
      <c r="A2" s="26" t="s">
        <v>17</v>
      </c>
      <c r="B2" s="8" t="s">
        <v>18</v>
      </c>
      <c r="C2" s="7" t="s">
        <v>19</v>
      </c>
      <c r="D2" s="9">
        <v>6</v>
      </c>
      <c r="E2" s="9">
        <v>1.5</v>
      </c>
      <c r="F2" s="9">
        <v>9</v>
      </c>
      <c r="G2" s="9">
        <v>8</v>
      </c>
      <c r="H2" s="8" t="s">
        <v>20</v>
      </c>
      <c r="I2" s="8"/>
      <c r="J2" s="8"/>
      <c r="K2" s="15"/>
      <c r="L2" s="10">
        <v>0</v>
      </c>
      <c r="M2" s="10">
        <v>0</v>
      </c>
      <c r="N2" s="10"/>
      <c r="O2" s="10"/>
      <c r="P2" s="10"/>
      <c r="Q2" s="27">
        <f aca="true" t="shared" si="0" ref="Q2:Q42">SUM(K2:P2)</f>
        <v>0</v>
      </c>
    </row>
    <row r="3" spans="1:17" ht="15">
      <c r="A3" s="26" t="s">
        <v>21</v>
      </c>
      <c r="B3" s="8" t="s">
        <v>22</v>
      </c>
      <c r="C3" s="7" t="s">
        <v>17</v>
      </c>
      <c r="D3" s="9">
        <v>2.5</v>
      </c>
      <c r="E3" s="9">
        <v>2</v>
      </c>
      <c r="F3" s="9">
        <v>5</v>
      </c>
      <c r="G3" s="9">
        <v>3</v>
      </c>
      <c r="H3" s="8" t="s">
        <v>23</v>
      </c>
      <c r="I3" s="8" t="s">
        <v>24</v>
      </c>
      <c r="J3" s="8"/>
      <c r="K3" s="15"/>
      <c r="L3" s="10">
        <v>0</v>
      </c>
      <c r="M3" s="10">
        <v>0</v>
      </c>
      <c r="N3" s="10"/>
      <c r="O3" s="10"/>
      <c r="P3" s="10"/>
      <c r="Q3" s="27">
        <f t="shared" si="0"/>
        <v>0</v>
      </c>
    </row>
    <row r="4" spans="1:17" ht="15">
      <c r="A4" s="26" t="s">
        <v>25</v>
      </c>
      <c r="B4" s="8" t="s">
        <v>26</v>
      </c>
      <c r="C4" s="7" t="s">
        <v>19</v>
      </c>
      <c r="D4" s="9">
        <v>6</v>
      </c>
      <c r="E4" s="9">
        <v>2</v>
      </c>
      <c r="F4" s="9">
        <v>12</v>
      </c>
      <c r="G4" s="9">
        <v>8</v>
      </c>
      <c r="H4" s="8" t="s">
        <v>20</v>
      </c>
      <c r="I4" s="8"/>
      <c r="J4" s="8"/>
      <c r="K4" s="15"/>
      <c r="L4" s="10">
        <v>0</v>
      </c>
      <c r="M4" s="10">
        <v>0</v>
      </c>
      <c r="N4" s="10"/>
      <c r="O4" s="10"/>
      <c r="P4" s="10"/>
      <c r="Q4" s="27">
        <f t="shared" si="0"/>
        <v>0</v>
      </c>
    </row>
    <row r="5" spans="1:17" ht="14.25" customHeight="1">
      <c r="A5" s="26" t="s">
        <v>27</v>
      </c>
      <c r="B5" s="8" t="s">
        <v>28</v>
      </c>
      <c r="C5" s="7" t="s">
        <v>29</v>
      </c>
      <c r="D5" s="9">
        <v>20</v>
      </c>
      <c r="E5" s="9">
        <v>19</v>
      </c>
      <c r="F5" s="9">
        <v>380</v>
      </c>
      <c r="G5" s="9">
        <v>112</v>
      </c>
      <c r="H5" s="8" t="s">
        <v>30</v>
      </c>
      <c r="I5" s="8"/>
      <c r="J5" s="8" t="s">
        <v>119</v>
      </c>
      <c r="K5" s="15"/>
      <c r="L5" s="16"/>
      <c r="M5" s="10">
        <v>0</v>
      </c>
      <c r="N5" s="16"/>
      <c r="O5" s="10"/>
      <c r="P5" s="10"/>
      <c r="Q5" s="27">
        <f t="shared" si="0"/>
        <v>0</v>
      </c>
    </row>
    <row r="6" spans="1:17" ht="15">
      <c r="A6" s="26" t="s">
        <v>19</v>
      </c>
      <c r="B6" s="8" t="s">
        <v>31</v>
      </c>
      <c r="C6" s="7" t="s">
        <v>32</v>
      </c>
      <c r="D6" s="9">
        <v>16</v>
      </c>
      <c r="E6" s="9">
        <v>8</v>
      </c>
      <c r="F6" s="9">
        <v>128</v>
      </c>
      <c r="G6" s="9">
        <v>79</v>
      </c>
      <c r="H6" s="8" t="s">
        <v>33</v>
      </c>
      <c r="I6" s="8"/>
      <c r="J6" s="8"/>
      <c r="K6" s="10"/>
      <c r="L6" s="10">
        <v>0</v>
      </c>
      <c r="M6" s="10">
        <v>0</v>
      </c>
      <c r="N6" s="10"/>
      <c r="O6" s="16"/>
      <c r="P6" s="16"/>
      <c r="Q6" s="27">
        <f t="shared" si="0"/>
        <v>0</v>
      </c>
    </row>
    <row r="7" spans="1:17" ht="15">
      <c r="A7" s="26" t="s">
        <v>34</v>
      </c>
      <c r="B7" s="8" t="s">
        <v>35</v>
      </c>
      <c r="C7" s="7" t="s">
        <v>36</v>
      </c>
      <c r="D7" s="9">
        <v>17</v>
      </c>
      <c r="E7" s="9">
        <v>11</v>
      </c>
      <c r="F7" s="9">
        <v>187</v>
      </c>
      <c r="G7" s="9">
        <v>66</v>
      </c>
      <c r="H7" s="8" t="s">
        <v>37</v>
      </c>
      <c r="I7" s="8"/>
      <c r="J7" s="8"/>
      <c r="K7" s="15"/>
      <c r="L7" s="16"/>
      <c r="M7" s="16"/>
      <c r="N7" s="10"/>
      <c r="O7" s="10"/>
      <c r="P7" s="10"/>
      <c r="Q7" s="27">
        <f t="shared" si="0"/>
        <v>0</v>
      </c>
    </row>
    <row r="8" spans="1:17" ht="15">
      <c r="A8" s="26" t="s">
        <v>38</v>
      </c>
      <c r="B8" s="8" t="s">
        <v>39</v>
      </c>
      <c r="C8" s="7" t="s">
        <v>19</v>
      </c>
      <c r="D8" s="9">
        <v>5</v>
      </c>
      <c r="E8" s="9">
        <v>2</v>
      </c>
      <c r="F8" s="9">
        <v>10</v>
      </c>
      <c r="G8" s="9">
        <v>8</v>
      </c>
      <c r="H8" s="8" t="s">
        <v>20</v>
      </c>
      <c r="I8" s="8"/>
      <c r="J8" s="8"/>
      <c r="K8" s="15"/>
      <c r="L8" s="10">
        <v>0</v>
      </c>
      <c r="M8" s="10">
        <v>0</v>
      </c>
      <c r="N8" s="10"/>
      <c r="O8" s="10"/>
      <c r="P8" s="10"/>
      <c r="Q8" s="27">
        <f t="shared" si="0"/>
        <v>0</v>
      </c>
    </row>
    <row r="9" spans="1:17" ht="15">
      <c r="A9" s="26" t="s">
        <v>40</v>
      </c>
      <c r="B9" s="8" t="s">
        <v>35</v>
      </c>
      <c r="C9" s="7" t="s">
        <v>41</v>
      </c>
      <c r="D9" s="9">
        <v>6</v>
      </c>
      <c r="E9" s="9">
        <v>9</v>
      </c>
      <c r="F9" s="9">
        <v>54</v>
      </c>
      <c r="G9" s="9">
        <v>22</v>
      </c>
      <c r="H9" s="8" t="s">
        <v>42</v>
      </c>
      <c r="I9" s="8"/>
      <c r="J9" s="8"/>
      <c r="K9" s="10"/>
      <c r="L9" s="10">
        <v>0</v>
      </c>
      <c r="M9" s="10">
        <v>0</v>
      </c>
      <c r="N9" s="10"/>
      <c r="O9" s="16"/>
      <c r="P9" s="10"/>
      <c r="Q9" s="27">
        <f t="shared" si="0"/>
        <v>0</v>
      </c>
    </row>
    <row r="10" spans="1:17" ht="15">
      <c r="A10" s="26" t="s">
        <v>43</v>
      </c>
      <c r="B10" s="8" t="s">
        <v>44</v>
      </c>
      <c r="C10" s="7" t="s">
        <v>27</v>
      </c>
      <c r="D10" s="9">
        <v>2</v>
      </c>
      <c r="E10" s="9">
        <v>5</v>
      </c>
      <c r="F10" s="9">
        <v>10</v>
      </c>
      <c r="G10" s="9">
        <v>7</v>
      </c>
      <c r="H10" s="8" t="s">
        <v>30</v>
      </c>
      <c r="I10" s="8"/>
      <c r="J10" s="8"/>
      <c r="K10" s="15"/>
      <c r="L10" s="16"/>
      <c r="M10" s="10">
        <v>0</v>
      </c>
      <c r="N10" s="10"/>
      <c r="O10" s="10"/>
      <c r="P10" s="10"/>
      <c r="Q10" s="27">
        <f t="shared" si="0"/>
        <v>0</v>
      </c>
    </row>
    <row r="11" spans="1:17" ht="15">
      <c r="A11" s="26" t="s">
        <v>45</v>
      </c>
      <c r="B11" s="8" t="s">
        <v>46</v>
      </c>
      <c r="C11" s="7" t="s">
        <v>47</v>
      </c>
      <c r="D11" s="9">
        <v>7</v>
      </c>
      <c r="E11" s="9">
        <v>4</v>
      </c>
      <c r="F11" s="9">
        <v>28</v>
      </c>
      <c r="G11" s="9">
        <v>10</v>
      </c>
      <c r="H11" s="8" t="s">
        <v>20</v>
      </c>
      <c r="I11" s="8"/>
      <c r="J11" s="8"/>
      <c r="K11" s="15"/>
      <c r="L11" s="10">
        <v>0</v>
      </c>
      <c r="M11" s="10">
        <v>0</v>
      </c>
      <c r="N11" s="10"/>
      <c r="O11" s="10"/>
      <c r="P11" s="10"/>
      <c r="Q11" s="27">
        <f t="shared" si="0"/>
        <v>0</v>
      </c>
    </row>
    <row r="12" spans="1:17" ht="15">
      <c r="A12" s="26" t="s">
        <v>48</v>
      </c>
      <c r="B12" s="8" t="s">
        <v>49</v>
      </c>
      <c r="C12" s="7" t="s">
        <v>50</v>
      </c>
      <c r="D12" s="9">
        <v>20</v>
      </c>
      <c r="E12" s="9">
        <v>14</v>
      </c>
      <c r="F12" s="9">
        <v>280</v>
      </c>
      <c r="G12" s="9">
        <v>89</v>
      </c>
      <c r="H12" s="8" t="s">
        <v>23</v>
      </c>
      <c r="I12" s="8"/>
      <c r="J12" s="8" t="s">
        <v>118</v>
      </c>
      <c r="K12" s="15"/>
      <c r="L12" s="10">
        <v>0</v>
      </c>
      <c r="M12" s="10">
        <v>0</v>
      </c>
      <c r="N12" s="16"/>
      <c r="O12" s="10"/>
      <c r="P12" s="10"/>
      <c r="Q12" s="27">
        <f t="shared" si="0"/>
        <v>0</v>
      </c>
    </row>
    <row r="13" spans="1:17" ht="25.5">
      <c r="A13" s="26" t="s">
        <v>51</v>
      </c>
      <c r="B13" s="8" t="s">
        <v>49</v>
      </c>
      <c r="C13" s="7" t="s">
        <v>52</v>
      </c>
      <c r="D13" s="9">
        <v>20</v>
      </c>
      <c r="E13" s="9">
        <v>13</v>
      </c>
      <c r="F13" s="9">
        <v>260</v>
      </c>
      <c r="G13" s="9">
        <v>79</v>
      </c>
      <c r="H13" s="8" t="s">
        <v>30</v>
      </c>
      <c r="I13" s="8" t="s">
        <v>53</v>
      </c>
      <c r="J13" s="8" t="s">
        <v>118</v>
      </c>
      <c r="K13" s="15"/>
      <c r="L13" s="16"/>
      <c r="M13" s="10">
        <v>0</v>
      </c>
      <c r="N13" s="16"/>
      <c r="O13" s="10"/>
      <c r="P13" s="10"/>
      <c r="Q13" s="27">
        <f t="shared" si="0"/>
        <v>0</v>
      </c>
    </row>
    <row r="14" spans="1:17" ht="15">
      <c r="A14" s="26" t="s">
        <v>54</v>
      </c>
      <c r="B14" s="8" t="s">
        <v>49</v>
      </c>
      <c r="C14" s="7" t="s">
        <v>36</v>
      </c>
      <c r="D14" s="9">
        <v>17</v>
      </c>
      <c r="E14" s="9">
        <v>12</v>
      </c>
      <c r="F14" s="9">
        <v>204</v>
      </c>
      <c r="G14" s="9">
        <v>66</v>
      </c>
      <c r="H14" s="8" t="s">
        <v>23</v>
      </c>
      <c r="I14" s="8"/>
      <c r="J14" s="8"/>
      <c r="K14" s="15"/>
      <c r="L14" s="10">
        <v>0</v>
      </c>
      <c r="M14" s="10">
        <v>0</v>
      </c>
      <c r="N14" s="10"/>
      <c r="O14" s="10"/>
      <c r="P14" s="10"/>
      <c r="Q14" s="27">
        <f t="shared" si="0"/>
        <v>0</v>
      </c>
    </row>
    <row r="15" spans="1:17" ht="15">
      <c r="A15" s="26" t="s">
        <v>55</v>
      </c>
      <c r="B15" s="8" t="s">
        <v>49</v>
      </c>
      <c r="C15" s="7" t="s">
        <v>56</v>
      </c>
      <c r="D15" s="9">
        <v>17</v>
      </c>
      <c r="E15" s="9">
        <v>13</v>
      </c>
      <c r="F15" s="9">
        <v>221</v>
      </c>
      <c r="G15" s="9">
        <v>77</v>
      </c>
      <c r="H15" s="8" t="s">
        <v>23</v>
      </c>
      <c r="I15" s="8"/>
      <c r="J15" s="8"/>
      <c r="K15" s="15"/>
      <c r="L15" s="10">
        <v>0</v>
      </c>
      <c r="M15" s="10">
        <v>0</v>
      </c>
      <c r="N15" s="10"/>
      <c r="O15" s="10"/>
      <c r="P15" s="10"/>
      <c r="Q15" s="27">
        <f t="shared" si="0"/>
        <v>0</v>
      </c>
    </row>
    <row r="16" spans="1:17" ht="15">
      <c r="A16" s="26" t="s">
        <v>57</v>
      </c>
      <c r="B16" s="8" t="s">
        <v>31</v>
      </c>
      <c r="C16" s="7" t="s">
        <v>58</v>
      </c>
      <c r="D16" s="9">
        <v>21</v>
      </c>
      <c r="E16" s="9">
        <v>14</v>
      </c>
      <c r="F16" s="9">
        <v>294</v>
      </c>
      <c r="G16" s="9">
        <v>94</v>
      </c>
      <c r="H16" s="8" t="s">
        <v>59</v>
      </c>
      <c r="I16" s="8"/>
      <c r="J16" s="8"/>
      <c r="K16" s="15"/>
      <c r="L16" s="10">
        <v>0</v>
      </c>
      <c r="M16" s="10">
        <v>0</v>
      </c>
      <c r="N16" s="10"/>
      <c r="O16" s="10"/>
      <c r="P16" s="10"/>
      <c r="Q16" s="27">
        <f t="shared" si="0"/>
        <v>0</v>
      </c>
    </row>
    <row r="17" spans="1:17" ht="25.5">
      <c r="A17" s="26" t="s">
        <v>60</v>
      </c>
      <c r="B17" s="8" t="s">
        <v>61</v>
      </c>
      <c r="C17" s="7" t="s">
        <v>62</v>
      </c>
      <c r="D17" s="9">
        <v>9</v>
      </c>
      <c r="E17" s="9">
        <v>7</v>
      </c>
      <c r="F17" s="9">
        <v>63</v>
      </c>
      <c r="G17" s="9">
        <v>27</v>
      </c>
      <c r="H17" s="8" t="s">
        <v>30</v>
      </c>
      <c r="I17" s="8"/>
      <c r="J17" s="8"/>
      <c r="K17" s="15"/>
      <c r="L17" s="16"/>
      <c r="M17" s="10">
        <v>0</v>
      </c>
      <c r="N17" s="10"/>
      <c r="O17" s="10"/>
      <c r="P17" s="10"/>
      <c r="Q17" s="27">
        <f t="shared" si="0"/>
        <v>0</v>
      </c>
    </row>
    <row r="18" spans="1:17" ht="25.5">
      <c r="A18" s="26" t="s">
        <v>63</v>
      </c>
      <c r="B18" s="8" t="s">
        <v>61</v>
      </c>
      <c r="C18" s="7" t="s">
        <v>62</v>
      </c>
      <c r="D18" s="9">
        <v>9</v>
      </c>
      <c r="E18" s="9">
        <v>7</v>
      </c>
      <c r="F18" s="9">
        <v>63</v>
      </c>
      <c r="G18" s="9">
        <v>27</v>
      </c>
      <c r="H18" s="8" t="s">
        <v>30</v>
      </c>
      <c r="I18" s="8" t="s">
        <v>64</v>
      </c>
      <c r="J18" s="8"/>
      <c r="K18" s="15"/>
      <c r="L18" s="16"/>
      <c r="M18" s="10">
        <v>0</v>
      </c>
      <c r="N18" s="10"/>
      <c r="O18" s="10"/>
      <c r="P18" s="10"/>
      <c r="Q18" s="27">
        <f t="shared" si="0"/>
        <v>0</v>
      </c>
    </row>
    <row r="19" spans="1:17" ht="15">
      <c r="A19" s="26" t="s">
        <v>65</v>
      </c>
      <c r="B19" s="8" t="s">
        <v>66</v>
      </c>
      <c r="C19" s="7" t="s">
        <v>67</v>
      </c>
      <c r="D19" s="9">
        <v>21</v>
      </c>
      <c r="E19" s="9">
        <v>6</v>
      </c>
      <c r="F19" s="9">
        <v>126</v>
      </c>
      <c r="G19" s="9">
        <v>56</v>
      </c>
      <c r="H19" s="8" t="s">
        <v>23</v>
      </c>
      <c r="I19" s="8" t="s">
        <v>68</v>
      </c>
      <c r="J19" s="8"/>
      <c r="K19" s="15"/>
      <c r="L19" s="10">
        <v>0</v>
      </c>
      <c r="M19" s="10">
        <v>0</v>
      </c>
      <c r="N19" s="10"/>
      <c r="O19" s="10"/>
      <c r="P19" s="10"/>
      <c r="Q19" s="27">
        <f t="shared" si="0"/>
        <v>0</v>
      </c>
    </row>
    <row r="20" spans="1:17" ht="29.25" customHeight="1">
      <c r="A20" s="26" t="s">
        <v>69</v>
      </c>
      <c r="B20" s="8" t="s">
        <v>70</v>
      </c>
      <c r="C20" s="7">
        <v>29</v>
      </c>
      <c r="D20" s="9">
        <v>9</v>
      </c>
      <c r="E20" s="9">
        <v>13</v>
      </c>
      <c r="F20" s="9">
        <v>117</v>
      </c>
      <c r="G20" s="9">
        <v>40</v>
      </c>
      <c r="H20" s="8" t="s">
        <v>71</v>
      </c>
      <c r="I20" s="8" t="s">
        <v>72</v>
      </c>
      <c r="J20" s="8"/>
      <c r="K20" s="15"/>
      <c r="L20" s="16"/>
      <c r="M20" s="10">
        <v>0</v>
      </c>
      <c r="N20" s="10"/>
      <c r="O20" s="10"/>
      <c r="P20" s="10"/>
      <c r="Q20" s="27">
        <f t="shared" si="0"/>
        <v>0</v>
      </c>
    </row>
    <row r="21" spans="1:17" ht="15">
      <c r="A21" s="26" t="s">
        <v>73</v>
      </c>
      <c r="B21" s="8" t="s">
        <v>49</v>
      </c>
      <c r="C21" s="7" t="s">
        <v>74</v>
      </c>
      <c r="D21" s="9">
        <v>19</v>
      </c>
      <c r="E21" s="9">
        <v>15</v>
      </c>
      <c r="F21" s="9">
        <v>285</v>
      </c>
      <c r="G21" s="9">
        <v>85</v>
      </c>
      <c r="H21" s="8" t="s">
        <v>33</v>
      </c>
      <c r="I21" s="8"/>
      <c r="J21" s="8"/>
      <c r="K21" s="10"/>
      <c r="L21" s="10">
        <v>0</v>
      </c>
      <c r="M21" s="10">
        <v>0</v>
      </c>
      <c r="N21" s="10"/>
      <c r="O21" s="16"/>
      <c r="P21" s="16"/>
      <c r="Q21" s="27">
        <f t="shared" si="0"/>
        <v>0</v>
      </c>
    </row>
    <row r="22" spans="1:17" ht="15">
      <c r="A22" s="26" t="s">
        <v>75</v>
      </c>
      <c r="B22" s="8" t="s">
        <v>76</v>
      </c>
      <c r="C22" s="7" t="s">
        <v>77</v>
      </c>
      <c r="D22" s="9">
        <v>18</v>
      </c>
      <c r="E22" s="9">
        <v>18</v>
      </c>
      <c r="F22" s="9">
        <v>324</v>
      </c>
      <c r="G22" s="9">
        <v>105</v>
      </c>
      <c r="H22" s="8" t="s">
        <v>120</v>
      </c>
      <c r="I22" s="8"/>
      <c r="J22" s="8"/>
      <c r="K22" s="10"/>
      <c r="L22" s="10">
        <v>0</v>
      </c>
      <c r="M22" s="10">
        <v>0</v>
      </c>
      <c r="N22" s="10"/>
      <c r="O22" s="10"/>
      <c r="P22" s="16"/>
      <c r="Q22" s="27">
        <f t="shared" si="0"/>
        <v>0</v>
      </c>
    </row>
    <row r="23" spans="1:17" ht="15">
      <c r="A23" s="26" t="s">
        <v>78</v>
      </c>
      <c r="B23" s="8" t="s">
        <v>49</v>
      </c>
      <c r="C23" s="7" t="s">
        <v>77</v>
      </c>
      <c r="D23" s="9">
        <v>21</v>
      </c>
      <c r="E23" s="9">
        <v>15</v>
      </c>
      <c r="F23" s="9">
        <v>315</v>
      </c>
      <c r="G23" s="9">
        <v>105</v>
      </c>
      <c r="H23" s="8" t="s">
        <v>23</v>
      </c>
      <c r="I23" s="8"/>
      <c r="J23" s="8" t="s">
        <v>79</v>
      </c>
      <c r="K23" s="15"/>
      <c r="L23" s="10">
        <v>0</v>
      </c>
      <c r="M23" s="10">
        <v>0</v>
      </c>
      <c r="N23" s="16"/>
      <c r="O23" s="10"/>
      <c r="P23" s="10"/>
      <c r="Q23" s="27">
        <f t="shared" si="0"/>
        <v>0</v>
      </c>
    </row>
    <row r="24" spans="1:17" ht="15">
      <c r="A24" s="26" t="s">
        <v>80</v>
      </c>
      <c r="B24" s="8" t="s">
        <v>81</v>
      </c>
      <c r="C24" s="7" t="s">
        <v>82</v>
      </c>
      <c r="D24" s="9">
        <v>10</v>
      </c>
      <c r="E24" s="9">
        <v>11</v>
      </c>
      <c r="F24" s="9">
        <v>110</v>
      </c>
      <c r="G24" s="9">
        <v>57</v>
      </c>
      <c r="H24" s="8" t="s">
        <v>30</v>
      </c>
      <c r="I24" s="8" t="s">
        <v>83</v>
      </c>
      <c r="J24" s="8"/>
      <c r="K24" s="15"/>
      <c r="L24" s="16"/>
      <c r="M24" s="10">
        <v>0</v>
      </c>
      <c r="N24" s="10"/>
      <c r="O24" s="10"/>
      <c r="P24" s="10"/>
      <c r="Q24" s="27">
        <f t="shared" si="0"/>
        <v>0</v>
      </c>
    </row>
    <row r="25" spans="1:17" ht="15">
      <c r="A25" s="26" t="s">
        <v>84</v>
      </c>
      <c r="B25" s="8" t="s">
        <v>49</v>
      </c>
      <c r="C25" s="7" t="s">
        <v>85</v>
      </c>
      <c r="D25" s="9">
        <v>17</v>
      </c>
      <c r="E25" s="9">
        <v>13</v>
      </c>
      <c r="F25" s="9">
        <v>221</v>
      </c>
      <c r="G25" s="9">
        <v>71</v>
      </c>
      <c r="H25" s="8" t="s">
        <v>23</v>
      </c>
      <c r="I25" s="8"/>
      <c r="J25" s="8"/>
      <c r="K25" s="15"/>
      <c r="L25" s="10">
        <v>0</v>
      </c>
      <c r="M25" s="10">
        <v>0</v>
      </c>
      <c r="N25" s="10"/>
      <c r="O25" s="10"/>
      <c r="P25" s="10"/>
      <c r="Q25" s="27">
        <f t="shared" si="0"/>
        <v>0</v>
      </c>
    </row>
    <row r="26" spans="1:17" ht="15">
      <c r="A26" s="26" t="s">
        <v>36</v>
      </c>
      <c r="B26" s="8" t="s">
        <v>49</v>
      </c>
      <c r="C26" s="7" t="s">
        <v>36</v>
      </c>
      <c r="D26" s="9">
        <v>15</v>
      </c>
      <c r="E26" s="9">
        <v>13</v>
      </c>
      <c r="F26" s="9">
        <v>195</v>
      </c>
      <c r="G26" s="9">
        <v>66</v>
      </c>
      <c r="H26" s="8" t="s">
        <v>23</v>
      </c>
      <c r="I26" s="8"/>
      <c r="J26" s="8" t="s">
        <v>118</v>
      </c>
      <c r="K26" s="15"/>
      <c r="L26" s="10">
        <v>0</v>
      </c>
      <c r="M26" s="10">
        <v>0</v>
      </c>
      <c r="N26" s="16"/>
      <c r="O26" s="10"/>
      <c r="P26" s="10"/>
      <c r="Q26" s="27">
        <f t="shared" si="0"/>
        <v>0</v>
      </c>
    </row>
    <row r="27" spans="1:17" ht="15">
      <c r="A27" s="26" t="s">
        <v>86</v>
      </c>
      <c r="B27" s="8" t="s">
        <v>26</v>
      </c>
      <c r="C27" s="7" t="s">
        <v>74</v>
      </c>
      <c r="D27" s="9">
        <v>17</v>
      </c>
      <c r="E27" s="9">
        <v>14</v>
      </c>
      <c r="F27" s="9">
        <v>238</v>
      </c>
      <c r="G27" s="9">
        <v>85</v>
      </c>
      <c r="H27" s="8" t="s">
        <v>23</v>
      </c>
      <c r="I27" s="8"/>
      <c r="J27" s="8"/>
      <c r="K27" s="15"/>
      <c r="L27" s="10">
        <v>0</v>
      </c>
      <c r="M27" s="10">
        <v>0</v>
      </c>
      <c r="N27" s="10"/>
      <c r="O27" s="10"/>
      <c r="P27" s="10"/>
      <c r="Q27" s="27">
        <f t="shared" si="0"/>
        <v>0</v>
      </c>
    </row>
    <row r="28" spans="1:17" ht="15">
      <c r="A28" s="26" t="s">
        <v>85</v>
      </c>
      <c r="B28" s="8" t="s">
        <v>22</v>
      </c>
      <c r="C28" s="7" t="s">
        <v>87</v>
      </c>
      <c r="D28" s="9">
        <v>7</v>
      </c>
      <c r="E28" s="9">
        <v>10</v>
      </c>
      <c r="F28" s="9">
        <v>70</v>
      </c>
      <c r="G28" s="9">
        <v>57</v>
      </c>
      <c r="H28" s="8" t="s">
        <v>30</v>
      </c>
      <c r="I28" s="8"/>
      <c r="J28" s="8"/>
      <c r="K28" s="15"/>
      <c r="L28" s="16"/>
      <c r="M28" s="10">
        <v>0</v>
      </c>
      <c r="N28" s="10"/>
      <c r="O28" s="10"/>
      <c r="P28" s="10"/>
      <c r="Q28" s="27">
        <f t="shared" si="0"/>
        <v>0</v>
      </c>
    </row>
    <row r="29" spans="1:17" ht="15">
      <c r="A29" s="26" t="s">
        <v>88</v>
      </c>
      <c r="B29" s="8" t="s">
        <v>89</v>
      </c>
      <c r="C29" s="7" t="s">
        <v>90</v>
      </c>
      <c r="D29" s="9">
        <v>10</v>
      </c>
      <c r="E29" s="9">
        <v>8</v>
      </c>
      <c r="F29" s="9">
        <v>80</v>
      </c>
      <c r="G29" s="9">
        <v>55</v>
      </c>
      <c r="H29" s="8" t="s">
        <v>33</v>
      </c>
      <c r="I29" s="8"/>
      <c r="J29" s="8"/>
      <c r="K29" s="10"/>
      <c r="L29" s="10">
        <v>0</v>
      </c>
      <c r="M29" s="10">
        <v>0</v>
      </c>
      <c r="N29" s="10"/>
      <c r="O29" s="16"/>
      <c r="P29" s="16"/>
      <c r="Q29" s="27">
        <f t="shared" si="0"/>
        <v>0</v>
      </c>
    </row>
    <row r="30" spans="1:17" ht="15">
      <c r="A30" s="26" t="s">
        <v>91</v>
      </c>
      <c r="B30" s="8" t="s">
        <v>89</v>
      </c>
      <c r="C30" s="7" t="s">
        <v>65</v>
      </c>
      <c r="D30" s="9">
        <v>7</v>
      </c>
      <c r="E30" s="9">
        <v>6</v>
      </c>
      <c r="F30" s="9">
        <v>42</v>
      </c>
      <c r="G30" s="9">
        <v>46</v>
      </c>
      <c r="H30" s="8" t="s">
        <v>92</v>
      </c>
      <c r="I30" s="8"/>
      <c r="J30" s="8"/>
      <c r="K30" s="15"/>
      <c r="L30" s="16"/>
      <c r="M30" s="10">
        <v>0</v>
      </c>
      <c r="N30" s="10"/>
      <c r="O30" s="10"/>
      <c r="P30" s="10"/>
      <c r="Q30" s="27">
        <f t="shared" si="0"/>
        <v>0</v>
      </c>
    </row>
    <row r="31" spans="1:17" ht="15">
      <c r="A31" s="26" t="s">
        <v>52</v>
      </c>
      <c r="B31" s="8" t="s">
        <v>31</v>
      </c>
      <c r="C31" s="7" t="s">
        <v>93</v>
      </c>
      <c r="D31" s="9">
        <v>20</v>
      </c>
      <c r="E31" s="9">
        <v>11</v>
      </c>
      <c r="F31" s="9">
        <v>220</v>
      </c>
      <c r="G31" s="9">
        <v>68</v>
      </c>
      <c r="H31" s="8" t="s">
        <v>59</v>
      </c>
      <c r="I31" s="8"/>
      <c r="J31" s="8"/>
      <c r="K31" s="15"/>
      <c r="L31" s="10">
        <v>0</v>
      </c>
      <c r="M31" s="10">
        <v>0</v>
      </c>
      <c r="N31" s="10"/>
      <c r="O31" s="10"/>
      <c r="P31" s="10"/>
      <c r="Q31" s="27">
        <f t="shared" si="0"/>
        <v>0</v>
      </c>
    </row>
    <row r="32" spans="1:17" ht="15">
      <c r="A32" s="26" t="s">
        <v>94</v>
      </c>
      <c r="B32" s="8" t="s">
        <v>31</v>
      </c>
      <c r="C32" s="7" t="s">
        <v>95</v>
      </c>
      <c r="D32" s="9">
        <v>22</v>
      </c>
      <c r="E32" s="9">
        <v>12</v>
      </c>
      <c r="F32" s="9">
        <v>264</v>
      </c>
      <c r="G32" s="9">
        <v>82</v>
      </c>
      <c r="H32" s="8" t="s">
        <v>59</v>
      </c>
      <c r="I32" s="8"/>
      <c r="J32" s="8"/>
      <c r="K32" s="15"/>
      <c r="L32" s="10">
        <v>0</v>
      </c>
      <c r="M32" s="10">
        <v>0</v>
      </c>
      <c r="N32" s="10"/>
      <c r="O32" s="10"/>
      <c r="P32" s="10"/>
      <c r="Q32" s="27">
        <f t="shared" si="0"/>
        <v>0</v>
      </c>
    </row>
    <row r="33" spans="1:17" ht="15">
      <c r="A33" s="26" t="s">
        <v>96</v>
      </c>
      <c r="B33" s="8" t="s">
        <v>81</v>
      </c>
      <c r="C33" s="7" t="s">
        <v>75</v>
      </c>
      <c r="D33" s="9">
        <v>12</v>
      </c>
      <c r="E33" s="9">
        <v>10</v>
      </c>
      <c r="F33" s="9">
        <v>120</v>
      </c>
      <c r="G33" s="9">
        <v>53</v>
      </c>
      <c r="H33" s="8" t="s">
        <v>23</v>
      </c>
      <c r="I33" s="8"/>
      <c r="J33" s="8"/>
      <c r="K33" s="15"/>
      <c r="L33" s="10">
        <v>0</v>
      </c>
      <c r="M33" s="10">
        <v>0</v>
      </c>
      <c r="N33" s="10"/>
      <c r="O33" s="10"/>
      <c r="P33" s="10"/>
      <c r="Q33" s="27">
        <f t="shared" si="0"/>
        <v>0</v>
      </c>
    </row>
    <row r="34" spans="1:17" ht="15">
      <c r="A34" s="26" t="s">
        <v>74</v>
      </c>
      <c r="B34" s="8" t="s">
        <v>81</v>
      </c>
      <c r="C34" s="7" t="s">
        <v>67</v>
      </c>
      <c r="D34" s="9">
        <v>20</v>
      </c>
      <c r="E34" s="9">
        <v>10</v>
      </c>
      <c r="F34" s="9">
        <v>200</v>
      </c>
      <c r="G34" s="9">
        <v>56</v>
      </c>
      <c r="H34" s="8" t="s">
        <v>23</v>
      </c>
      <c r="I34" s="8"/>
      <c r="J34" s="8"/>
      <c r="K34" s="15"/>
      <c r="L34" s="10">
        <v>0</v>
      </c>
      <c r="M34" s="10">
        <v>0</v>
      </c>
      <c r="N34" s="10"/>
      <c r="O34" s="10"/>
      <c r="P34" s="10"/>
      <c r="Q34" s="27">
        <f t="shared" si="0"/>
        <v>0</v>
      </c>
    </row>
    <row r="35" spans="1:17" ht="15">
      <c r="A35" s="26" t="s">
        <v>97</v>
      </c>
      <c r="B35" s="8" t="s">
        <v>81</v>
      </c>
      <c r="C35" s="7" t="s">
        <v>90</v>
      </c>
      <c r="D35" s="9">
        <v>17</v>
      </c>
      <c r="E35" s="9">
        <v>10</v>
      </c>
      <c r="F35" s="9">
        <v>170</v>
      </c>
      <c r="G35" s="9">
        <v>55</v>
      </c>
      <c r="H35" s="8" t="s">
        <v>23</v>
      </c>
      <c r="I35" s="8"/>
      <c r="J35" s="8"/>
      <c r="K35" s="15"/>
      <c r="L35" s="10">
        <v>0</v>
      </c>
      <c r="M35" s="10">
        <v>0</v>
      </c>
      <c r="N35" s="10"/>
      <c r="O35" s="10"/>
      <c r="P35" s="10"/>
      <c r="Q35" s="27">
        <f t="shared" si="0"/>
        <v>0</v>
      </c>
    </row>
    <row r="36" spans="1:17" ht="15">
      <c r="A36" s="26" t="s">
        <v>98</v>
      </c>
      <c r="B36" s="8" t="s">
        <v>35</v>
      </c>
      <c r="C36" s="7" t="s">
        <v>54</v>
      </c>
      <c r="D36" s="9">
        <v>10</v>
      </c>
      <c r="E36" s="9">
        <v>7</v>
      </c>
      <c r="F36" s="9">
        <v>70</v>
      </c>
      <c r="G36" s="9">
        <v>38</v>
      </c>
      <c r="H36" s="8" t="s">
        <v>92</v>
      </c>
      <c r="I36" s="8"/>
      <c r="J36" s="8"/>
      <c r="K36" s="15"/>
      <c r="L36" s="16"/>
      <c r="M36" s="10">
        <v>0</v>
      </c>
      <c r="N36" s="10"/>
      <c r="O36" s="10"/>
      <c r="P36" s="10"/>
      <c r="Q36" s="27">
        <f t="shared" si="0"/>
        <v>0</v>
      </c>
    </row>
    <row r="37" spans="1:17" ht="15">
      <c r="A37" s="26" t="s">
        <v>58</v>
      </c>
      <c r="B37" s="8" t="s">
        <v>99</v>
      </c>
      <c r="C37" s="7" t="s">
        <v>27</v>
      </c>
      <c r="D37" s="9">
        <v>5</v>
      </c>
      <c r="E37" s="9">
        <v>2</v>
      </c>
      <c r="F37" s="9">
        <v>10</v>
      </c>
      <c r="G37" s="9">
        <v>7</v>
      </c>
      <c r="H37" s="8" t="s">
        <v>20</v>
      </c>
      <c r="I37" s="8"/>
      <c r="J37" s="8"/>
      <c r="K37" s="15"/>
      <c r="L37" s="10">
        <v>0</v>
      </c>
      <c r="M37" s="10">
        <v>0</v>
      </c>
      <c r="N37" s="10"/>
      <c r="O37" s="10"/>
      <c r="P37" s="10"/>
      <c r="Q37" s="27">
        <f t="shared" si="0"/>
        <v>0</v>
      </c>
    </row>
    <row r="38" spans="1:17" ht="15">
      <c r="A38" s="26" t="s">
        <v>100</v>
      </c>
      <c r="B38" s="8" t="s">
        <v>31</v>
      </c>
      <c r="C38" s="7" t="s">
        <v>56</v>
      </c>
      <c r="D38" s="9">
        <v>21</v>
      </c>
      <c r="E38" s="9">
        <v>12</v>
      </c>
      <c r="F38" s="9">
        <v>252</v>
      </c>
      <c r="G38" s="9">
        <v>77</v>
      </c>
      <c r="H38" s="8" t="s">
        <v>33</v>
      </c>
      <c r="I38" s="8"/>
      <c r="J38" s="8"/>
      <c r="K38" s="10"/>
      <c r="L38" s="10">
        <v>0</v>
      </c>
      <c r="M38" s="10">
        <v>0</v>
      </c>
      <c r="N38" s="10"/>
      <c r="O38" s="16"/>
      <c r="P38" s="16"/>
      <c r="Q38" s="27">
        <f t="shared" si="0"/>
        <v>0</v>
      </c>
    </row>
    <row r="39" spans="1:17" ht="15">
      <c r="A39" s="26" t="s">
        <v>101</v>
      </c>
      <c r="B39" s="8" t="s">
        <v>18</v>
      </c>
      <c r="C39" s="7" t="s">
        <v>98</v>
      </c>
      <c r="D39" s="9">
        <v>20</v>
      </c>
      <c r="E39" s="9">
        <v>13</v>
      </c>
      <c r="F39" s="9">
        <v>260</v>
      </c>
      <c r="G39" s="9">
        <v>93</v>
      </c>
      <c r="H39" s="8" t="s">
        <v>23</v>
      </c>
      <c r="I39" s="8"/>
      <c r="J39" s="8"/>
      <c r="K39" s="15"/>
      <c r="L39" s="10">
        <v>0</v>
      </c>
      <c r="M39" s="10">
        <v>0</v>
      </c>
      <c r="N39" s="10"/>
      <c r="O39" s="10"/>
      <c r="P39" s="10"/>
      <c r="Q39" s="27">
        <f t="shared" si="0"/>
        <v>0</v>
      </c>
    </row>
    <row r="40" spans="1:17" ht="25.5">
      <c r="A40" s="26" t="s">
        <v>102</v>
      </c>
      <c r="B40" s="8" t="s">
        <v>22</v>
      </c>
      <c r="C40" s="7" t="s">
        <v>103</v>
      </c>
      <c r="D40" s="9">
        <v>6</v>
      </c>
      <c r="E40" s="9">
        <v>6</v>
      </c>
      <c r="F40" s="9">
        <v>36</v>
      </c>
      <c r="G40" s="9">
        <v>27</v>
      </c>
      <c r="H40" s="8" t="s">
        <v>92</v>
      </c>
      <c r="I40" s="8" t="s">
        <v>123</v>
      </c>
      <c r="J40" s="8"/>
      <c r="K40" s="15"/>
      <c r="L40" s="16"/>
      <c r="M40" s="10">
        <v>0</v>
      </c>
      <c r="N40" s="10"/>
      <c r="O40" s="10"/>
      <c r="P40" s="10"/>
      <c r="Q40" s="27">
        <f t="shared" si="0"/>
        <v>0</v>
      </c>
    </row>
    <row r="41" spans="1:17" ht="15">
      <c r="A41" s="26" t="s">
        <v>104</v>
      </c>
      <c r="B41" s="8" t="s">
        <v>99</v>
      </c>
      <c r="C41" s="7" t="s">
        <v>19</v>
      </c>
      <c r="D41" s="9">
        <v>5</v>
      </c>
      <c r="E41" s="9">
        <v>2</v>
      </c>
      <c r="F41" s="9">
        <v>10</v>
      </c>
      <c r="G41" s="9">
        <v>8</v>
      </c>
      <c r="H41" s="8" t="s">
        <v>20</v>
      </c>
      <c r="I41" s="8"/>
      <c r="J41" s="8"/>
      <c r="K41" s="15"/>
      <c r="L41" s="10">
        <v>0</v>
      </c>
      <c r="M41" s="10">
        <v>0</v>
      </c>
      <c r="N41" s="10"/>
      <c r="O41" s="10"/>
      <c r="P41" s="10"/>
      <c r="Q41" s="27">
        <f t="shared" si="0"/>
        <v>0</v>
      </c>
    </row>
    <row r="42" spans="1:17" ht="15.75" thickBot="1">
      <c r="A42" s="28" t="s">
        <v>105</v>
      </c>
      <c r="B42" s="29" t="s">
        <v>81</v>
      </c>
      <c r="C42" s="30" t="s">
        <v>47</v>
      </c>
      <c r="D42" s="31">
        <v>6</v>
      </c>
      <c r="E42" s="31">
        <v>1.5</v>
      </c>
      <c r="F42" s="31">
        <v>9</v>
      </c>
      <c r="G42" s="31">
        <v>10</v>
      </c>
      <c r="H42" s="29" t="s">
        <v>20</v>
      </c>
      <c r="I42" s="29"/>
      <c r="J42" s="29"/>
      <c r="K42" s="32"/>
      <c r="L42" s="33">
        <v>0</v>
      </c>
      <c r="M42" s="33">
        <v>0</v>
      </c>
      <c r="N42" s="33"/>
      <c r="O42" s="33"/>
      <c r="P42" s="33"/>
      <c r="Q42" s="34">
        <f t="shared" si="0"/>
        <v>0</v>
      </c>
    </row>
    <row r="43" spans="1:10" ht="15.75">
      <c r="A43" s="67"/>
      <c r="B43" s="67"/>
      <c r="C43" s="67"/>
      <c r="D43" s="67"/>
      <c r="E43" s="67"/>
      <c r="F43" s="67"/>
      <c r="G43" s="67"/>
      <c r="H43" s="67"/>
      <c r="I43" s="67"/>
      <c r="J43" s="67"/>
    </row>
    <row r="44" spans="17:20" ht="15">
      <c r="Q44" s="56"/>
      <c r="T44" s="12"/>
    </row>
    <row r="45" ht="15">
      <c r="Q45" s="56"/>
    </row>
    <row r="46" ht="15.75" thickBot="1"/>
    <row r="47" spans="4:17" ht="15">
      <c r="D47" s="35"/>
      <c r="E47" s="35"/>
      <c r="F47" s="35"/>
      <c r="G47" s="35"/>
      <c r="H47" s="35"/>
      <c r="I47" s="36"/>
      <c r="J47" s="37"/>
      <c r="K47" s="37"/>
      <c r="L47" s="37"/>
      <c r="M47" s="38"/>
      <c r="N47" s="38"/>
      <c r="O47" s="39" t="s">
        <v>111</v>
      </c>
      <c r="P47" s="39" t="s">
        <v>112</v>
      </c>
      <c r="Q47" s="40"/>
    </row>
    <row r="48" spans="4:17" ht="15">
      <c r="D48" s="2"/>
      <c r="E48" s="2"/>
      <c r="F48" s="2"/>
      <c r="G48" s="2"/>
      <c r="H48" s="2"/>
      <c r="I48" s="41"/>
      <c r="J48" s="3"/>
      <c r="K48" s="3"/>
      <c r="L48" s="42"/>
      <c r="M48" s="42"/>
      <c r="N48" s="3" t="s">
        <v>113</v>
      </c>
      <c r="O48" s="42">
        <v>108</v>
      </c>
      <c r="P48" s="17"/>
      <c r="Q48" s="43">
        <f>SUM(O48*P48)</f>
        <v>0</v>
      </c>
    </row>
    <row r="49" spans="4:17" ht="15">
      <c r="D49" s="2"/>
      <c r="E49" s="2"/>
      <c r="F49" s="2"/>
      <c r="G49" s="2"/>
      <c r="H49" s="2"/>
      <c r="I49" s="41"/>
      <c r="J49" s="3"/>
      <c r="K49" s="3"/>
      <c r="L49" s="42"/>
      <c r="M49" s="42"/>
      <c r="N49" s="3" t="s">
        <v>114</v>
      </c>
      <c r="O49" s="42">
        <v>5.5</v>
      </c>
      <c r="P49" s="18"/>
      <c r="Q49" s="43">
        <f>SUM(O49*P49)</f>
        <v>0</v>
      </c>
    </row>
    <row r="50" spans="4:17" ht="15">
      <c r="D50" s="2"/>
      <c r="E50" s="2"/>
      <c r="F50" s="2"/>
      <c r="G50" s="2"/>
      <c r="H50" s="2"/>
      <c r="I50" s="41"/>
      <c r="J50" s="3"/>
      <c r="K50" s="3"/>
      <c r="L50" s="42"/>
      <c r="M50" s="4"/>
      <c r="N50" s="4"/>
      <c r="O50" s="42"/>
      <c r="P50" s="42"/>
      <c r="Q50" s="44"/>
    </row>
    <row r="51" spans="4:17" ht="15">
      <c r="D51" s="2"/>
      <c r="E51" s="2"/>
      <c r="F51" s="2"/>
      <c r="G51" s="2"/>
      <c r="H51" s="2"/>
      <c r="I51" s="41"/>
      <c r="J51" s="3"/>
      <c r="K51" s="3"/>
      <c r="L51" s="57" t="s">
        <v>115</v>
      </c>
      <c r="M51" s="57"/>
      <c r="N51" s="57"/>
      <c r="O51" s="42"/>
      <c r="P51" s="42"/>
      <c r="Q51" s="43">
        <f>SUM(K2:K42)</f>
        <v>0</v>
      </c>
    </row>
    <row r="52" spans="4:17" ht="15">
      <c r="D52" s="2"/>
      <c r="E52" s="2"/>
      <c r="F52" s="2"/>
      <c r="G52" s="2"/>
      <c r="H52" s="2"/>
      <c r="I52" s="41"/>
      <c r="J52" s="3"/>
      <c r="K52" s="3"/>
      <c r="L52" s="57" t="s">
        <v>116</v>
      </c>
      <c r="M52" s="57"/>
      <c r="N52" s="57"/>
      <c r="O52" s="42"/>
      <c r="P52" s="42"/>
      <c r="Q52" s="43">
        <f>SUM(L2:L42)</f>
        <v>0</v>
      </c>
    </row>
    <row r="53" spans="4:17" ht="15">
      <c r="D53" s="2"/>
      <c r="E53" s="2"/>
      <c r="F53" s="2"/>
      <c r="G53" s="2"/>
      <c r="H53" s="2"/>
      <c r="I53" s="41"/>
      <c r="J53" s="3"/>
      <c r="K53" s="3"/>
      <c r="L53" s="57" t="s">
        <v>117</v>
      </c>
      <c r="M53" s="57"/>
      <c r="N53" s="57"/>
      <c r="O53" s="42"/>
      <c r="P53" s="42"/>
      <c r="Q53" s="43">
        <f>SUM(M2:M42)</f>
        <v>0</v>
      </c>
    </row>
    <row r="54" spans="4:17" ht="15">
      <c r="D54" s="2"/>
      <c r="E54" s="2"/>
      <c r="F54" s="2"/>
      <c r="G54" s="2"/>
      <c r="H54" s="2"/>
      <c r="I54" s="41"/>
      <c r="J54" s="3"/>
      <c r="K54" s="3"/>
      <c r="L54" s="57" t="s">
        <v>106</v>
      </c>
      <c r="M54" s="57"/>
      <c r="N54" s="57"/>
      <c r="O54" s="42"/>
      <c r="P54" s="42"/>
      <c r="Q54" s="43">
        <f>SUM(N2:N42)</f>
        <v>0</v>
      </c>
    </row>
    <row r="55" spans="4:17" ht="15">
      <c r="D55" s="2"/>
      <c r="E55" s="2"/>
      <c r="F55" s="2"/>
      <c r="G55" s="2"/>
      <c r="H55" s="2"/>
      <c r="I55" s="41"/>
      <c r="J55" s="3"/>
      <c r="K55" s="3"/>
      <c r="L55" s="57" t="s">
        <v>107</v>
      </c>
      <c r="M55" s="57"/>
      <c r="N55" s="57"/>
      <c r="O55" s="42"/>
      <c r="P55" s="42"/>
      <c r="Q55" s="43">
        <f>SUM(O2:O42)</f>
        <v>0</v>
      </c>
    </row>
    <row r="56" spans="4:17" ht="15">
      <c r="D56" s="2"/>
      <c r="E56" s="2"/>
      <c r="F56" s="2"/>
      <c r="G56" s="2"/>
      <c r="H56" s="2"/>
      <c r="I56" s="41"/>
      <c r="J56" s="3"/>
      <c r="K56" s="3"/>
      <c r="L56" s="57" t="s">
        <v>121</v>
      </c>
      <c r="M56" s="57"/>
      <c r="N56" s="57"/>
      <c r="O56" s="42"/>
      <c r="P56" s="42"/>
      <c r="Q56" s="43">
        <f>SUM(P2:P42)</f>
        <v>0</v>
      </c>
    </row>
    <row r="57" spans="4:17" ht="15">
      <c r="D57" s="2"/>
      <c r="E57" s="2"/>
      <c r="F57" s="2"/>
      <c r="G57" s="2"/>
      <c r="H57" s="2"/>
      <c r="I57" s="41"/>
      <c r="J57" s="3"/>
      <c r="K57" s="3"/>
      <c r="L57" s="14"/>
      <c r="M57" s="14"/>
      <c r="N57" s="14"/>
      <c r="O57" s="42"/>
      <c r="P57" s="42"/>
      <c r="Q57" s="44"/>
    </row>
    <row r="58" spans="4:17" ht="15.75">
      <c r="D58" s="5"/>
      <c r="E58" s="5"/>
      <c r="F58" s="5"/>
      <c r="G58" s="5"/>
      <c r="H58" s="5"/>
      <c r="I58" s="45"/>
      <c r="J58" s="46"/>
      <c r="K58" s="46"/>
      <c r="L58" s="42"/>
      <c r="M58" s="6"/>
      <c r="N58" s="47" t="s">
        <v>108</v>
      </c>
      <c r="O58" s="48"/>
      <c r="P58" s="48"/>
      <c r="Q58" s="49">
        <f>SUM(Q48:Q56)</f>
        <v>0</v>
      </c>
    </row>
    <row r="59" spans="4:17" ht="15.75">
      <c r="D59" s="5"/>
      <c r="E59" s="5"/>
      <c r="F59" s="5"/>
      <c r="G59" s="5"/>
      <c r="H59" s="5"/>
      <c r="I59" s="45"/>
      <c r="J59" s="46"/>
      <c r="K59" s="46"/>
      <c r="L59" s="42"/>
      <c r="M59" s="48"/>
      <c r="N59" s="47" t="s">
        <v>109</v>
      </c>
      <c r="O59" s="48"/>
      <c r="P59" s="48"/>
      <c r="Q59" s="49">
        <f>SUM(Q58/100*21)</f>
        <v>0</v>
      </c>
    </row>
    <row r="60" spans="4:17" ht="15.75">
      <c r="D60" s="5"/>
      <c r="E60" s="5"/>
      <c r="F60" s="5"/>
      <c r="G60" s="5"/>
      <c r="H60" s="5"/>
      <c r="I60" s="45"/>
      <c r="J60" s="46"/>
      <c r="K60" s="46"/>
      <c r="L60" s="42"/>
      <c r="M60" s="48"/>
      <c r="N60" s="47" t="s">
        <v>110</v>
      </c>
      <c r="O60" s="48"/>
      <c r="P60" s="48"/>
      <c r="Q60" s="50">
        <f>SUM(Q58*1.21)</f>
        <v>0</v>
      </c>
    </row>
    <row r="61" spans="4:17" ht="15">
      <c r="D61" s="2"/>
      <c r="E61" s="2"/>
      <c r="F61" s="2"/>
      <c r="G61" s="2"/>
      <c r="H61" s="2"/>
      <c r="I61" s="41"/>
      <c r="J61" s="3"/>
      <c r="K61" s="3"/>
      <c r="L61" s="42"/>
      <c r="M61" s="42"/>
      <c r="N61" s="42"/>
      <c r="O61" s="42"/>
      <c r="P61" s="42"/>
      <c r="Q61" s="51"/>
    </row>
    <row r="62" spans="9:17" ht="15.75" thickBot="1">
      <c r="I62" s="52"/>
      <c r="J62" s="53"/>
      <c r="K62" s="53"/>
      <c r="L62" s="53"/>
      <c r="M62" s="53"/>
      <c r="N62" s="53"/>
      <c r="O62" s="53"/>
      <c r="P62" s="53"/>
      <c r="Q62" s="54"/>
    </row>
    <row r="63" spans="9:17" ht="15" customHeight="1">
      <c r="I63" s="52"/>
      <c r="J63" s="58" t="s">
        <v>122</v>
      </c>
      <c r="K63" s="59"/>
      <c r="L63" s="59"/>
      <c r="M63" s="59"/>
      <c r="N63" s="59"/>
      <c r="O63" s="59"/>
      <c r="P63" s="59"/>
      <c r="Q63" s="60"/>
    </row>
    <row r="64" spans="9:17" ht="15">
      <c r="I64" s="52"/>
      <c r="J64" s="61"/>
      <c r="K64" s="62"/>
      <c r="L64" s="62"/>
      <c r="M64" s="62"/>
      <c r="N64" s="62"/>
      <c r="O64" s="62"/>
      <c r="P64" s="62"/>
      <c r="Q64" s="63"/>
    </row>
    <row r="65" spans="9:17" ht="15.75" thickBot="1">
      <c r="I65" s="55"/>
      <c r="J65" s="64"/>
      <c r="K65" s="65"/>
      <c r="L65" s="65"/>
      <c r="M65" s="65"/>
      <c r="N65" s="65"/>
      <c r="O65" s="65"/>
      <c r="P65" s="65"/>
      <c r="Q65" s="66"/>
    </row>
    <row r="66" ht="15">
      <c r="J66" s="11"/>
    </row>
    <row r="67" ht="15">
      <c r="K67" s="13"/>
    </row>
    <row r="68" ht="15">
      <c r="K68" s="13"/>
    </row>
    <row r="89" ht="15">
      <c r="K89" s="13"/>
    </row>
    <row r="90" ht="15">
      <c r="K90" s="13"/>
    </row>
  </sheetData>
  <sheetProtection algorithmName="SHA-512" hashValue="ra696jleEh/JH7pCrd3/6Eb05J3/taWRbBaVNf75xFrsxzL/LtQugyZd32wzyYQHq/28bhQbE41m/4B/Ijv8bg==" saltValue="2xKnAAEAW8xmWc146BR5aw==" spinCount="100000" sheet="1" selectLockedCells="1"/>
  <mergeCells count="8">
    <mergeCell ref="L55:N55"/>
    <mergeCell ref="L56:N56"/>
    <mergeCell ref="J63:Q65"/>
    <mergeCell ref="A43:J43"/>
    <mergeCell ref="L51:N51"/>
    <mergeCell ref="L52:N52"/>
    <mergeCell ref="L53:N53"/>
    <mergeCell ref="L54:N54"/>
  </mergeCells>
  <conditionalFormatting sqref="L2:M42">
    <cfRule type="cellIs" priority="1" dxfId="0" operator="equal">
      <formula>0</formula>
    </cfRule>
  </conditionalFormatting>
  <printOptions/>
  <pageMargins left="0.25" right="0.25" top="0.75" bottom="0.75" header="0.3" footer="0.3"/>
  <pageSetup horizontalDpi="300" verticalDpi="3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Radka</dc:creator>
  <cp:keywords/>
  <dc:description/>
  <cp:lastModifiedBy>Trejbal Tomáš</cp:lastModifiedBy>
  <cp:lastPrinted>2021-08-06T06:18:42Z</cp:lastPrinted>
  <dcterms:created xsi:type="dcterms:W3CDTF">2021-07-18T21:46:24Z</dcterms:created>
  <dcterms:modified xsi:type="dcterms:W3CDTF">2021-08-06T06:33:34Z</dcterms:modified>
  <cp:category/>
  <cp:version/>
  <cp:contentType/>
  <cp:contentStatus/>
</cp:coreProperties>
</file>