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700" activeTab="0"/>
  </bookViews>
  <sheets>
    <sheet name="Souhrn" sheetId="1" r:id="rId1"/>
    <sheet name="0 - LB-009" sheetId="2" r:id="rId2"/>
    <sheet name="1 - LB-045" sheetId="3" r:id="rId3"/>
    <sheet name="2 - LB-049" sheetId="4" r:id="rId4"/>
    <sheet name="3 - LB-064" sheetId="5" r:id="rId5"/>
    <sheet name="4 - LB-068" sheetId="6" r:id="rId6"/>
    <sheet name="5 - LB-109" sheetId="8" r:id="rId7"/>
    <sheet name="6 - LB-174" sheetId="9" r:id="rId8"/>
  </sheets>
  <definedNames>
    <definedName name="_xlnm.Print_Area" localSheetId="1">'0 - LB-009'!$A$1:$M$58</definedName>
    <definedName name="_xlnm.Print_Area" localSheetId="2">'1 - LB-045'!$A$1:$M$58</definedName>
    <definedName name="_xlnm.Print_Area" localSheetId="3">'2 - LB-049'!$A$1:$M$58</definedName>
    <definedName name="_xlnm.Print_Area" localSheetId="4">'3 - LB-064'!$A$1:$M$58</definedName>
    <definedName name="_xlnm.Print_Area" localSheetId="5">'4 - LB-068'!$A$1:$M$58</definedName>
    <definedName name="_xlnm.Print_Area" localSheetId="6">'5 - LB-109'!$A$1:$M$58</definedName>
    <definedName name="_xlnm.Print_Area" localSheetId="7">'6 - LB-174'!$A$1:$M$58</definedName>
    <definedName name="_xlnm.Print_Area" localSheetId="0">'Souhrn'!$A$1:$G$30</definedName>
    <definedName name="_xlnm.Print_Titles" localSheetId="0">'Souhrn'!$17:$19</definedName>
    <definedName name="_xlnm.Print_Titles" localSheetId="1">'0 - LB-009'!$22:$24</definedName>
    <definedName name="_xlnm.Print_Titles" localSheetId="2">'1 - LB-045'!$22:$24</definedName>
    <definedName name="_xlnm.Print_Titles" localSheetId="3">'2 - LB-049'!$22:$24</definedName>
    <definedName name="_xlnm.Print_Titles" localSheetId="4">'3 - LB-064'!$22:$24</definedName>
    <definedName name="_xlnm.Print_Titles" localSheetId="5">'4 - LB-068'!$22:$24</definedName>
    <definedName name="_xlnm.Print_Titles" localSheetId="6">'5 - LB-109'!$22:$24</definedName>
    <definedName name="_xlnm.Print_Titles" localSheetId="7">'6 - LB-174'!$22:$24</definedName>
  </definedNames>
  <calcPr calcId="162913"/>
</workbook>
</file>

<file path=xl/sharedStrings.xml><?xml version="1.0" encoding="utf-8"?>
<sst xmlns="http://schemas.openxmlformats.org/spreadsheetml/2006/main" count="608" uniqueCount="76">
  <si>
    <t>SOUHRNNÝ LIST STAVBY</t>
  </si>
  <si>
    <t>STAVBA</t>
  </si>
  <si>
    <t/>
  </si>
  <si>
    <t>ZÁKLADNÍ ÚDAJE</t>
  </si>
  <si>
    <t xml:space="preserve">Objednatel: </t>
  </si>
  <si>
    <t xml:space="preserve">Cena (bez DPH): </t>
  </si>
  <si>
    <t xml:space="preserve">Zhotovitel: </t>
  </si>
  <si>
    <t xml:space="preserve">Cena (s DPH): </t>
  </si>
  <si>
    <t xml:space="preserve">IČ: </t>
  </si>
  <si>
    <t xml:space="preserve">Nabídku vypracoval: </t>
  </si>
  <si>
    <t xml:space="preserve">DIČ: </t>
  </si>
  <si>
    <t xml:space="preserve">, </t>
  </si>
  <si>
    <t>SKUPINY STAVEBNÍCH DÍLŮ</t>
  </si>
  <si>
    <t>Objekt</t>
  </si>
  <si>
    <t>Popis</t>
  </si>
  <si>
    <t>Cena (bez DPH)</t>
  </si>
  <si>
    <t>Cena (s DPH)</t>
  </si>
  <si>
    <t>LB-009</t>
  </si>
  <si>
    <t>Ulice Radčická, Černá Nisa</t>
  </si>
  <si>
    <t>LB-049</t>
  </si>
  <si>
    <t>Ulice Plátenická - Svatoplukova</t>
  </si>
  <si>
    <t>LB-064</t>
  </si>
  <si>
    <t>Za Poštovním náměstím, přes Doubský potok</t>
  </si>
  <si>
    <t>LB-068</t>
  </si>
  <si>
    <t>Ulice Mostecká, přes Lužickou Nisu</t>
  </si>
  <si>
    <t>LB-174</t>
  </si>
  <si>
    <t>Ulice Žákovská, přes Ostašovský potok</t>
  </si>
  <si>
    <t>SOUPIS PRACÍ</t>
  </si>
  <si>
    <t xml:space="preserve">Objekt: </t>
  </si>
  <si>
    <t xml:space="preserve">Celková cena (bez DPH): </t>
  </si>
  <si>
    <t>LB-009 - Ulice Radčická, Černá Nisa</t>
  </si>
  <si>
    <t xml:space="preserve">Celková cena (s DPH): </t>
  </si>
  <si>
    <t>SOUHRN</t>
  </si>
  <si>
    <t>Kód</t>
  </si>
  <si>
    <t>Název</t>
  </si>
  <si>
    <t>všeobecné konstrukce a práce</t>
  </si>
  <si>
    <t>POLOŽKY ROZPOČTU</t>
  </si>
  <si>
    <t>P.č.</t>
  </si>
  <si>
    <t>Var</t>
  </si>
  <si>
    <t>Skupina měření</t>
  </si>
  <si>
    <t>MJ</t>
  </si>
  <si>
    <t>Množství MJ</t>
  </si>
  <si>
    <t>JOC</t>
  </si>
  <si>
    <t>DPH %</t>
  </si>
  <si>
    <t>0 - všeobecné konstrukce a práce</t>
  </si>
  <si>
    <t>02940</t>
  </si>
  <si>
    <t>VYPRACOVÁNÍ DOKUMENTACE PRO VYDÁNÍ SPOLEČNÉHO ÚZEMNÍHO A STAVEBNÍ POVOLENÍ (DÚSP)</t>
  </si>
  <si>
    <t>KPL</t>
  </si>
  <si>
    <t>doplňující popis</t>
  </si>
  <si>
    <t>výměra</t>
  </si>
  <si>
    <t>02940R</t>
  </si>
  <si>
    <t>OSTATNÍ POŽADAVKY - POPLATKY A OSTATNÍ NÁKLADY</t>
  </si>
  <si>
    <t>Ostatní náklady jako např. veškeré příp. související poplatky, zaměření, geometrický plán, vypořádání, úpravy PD vyvolaných v rámci IČ, přeložky inženýrských sítí, poplatky za vyjádření k existenci sítí apod.</t>
  </si>
  <si>
    <t>02941</t>
  </si>
  <si>
    <t>INŽENÝRSKÁ ČINNOST K DOKUMENTACI PRO VYDÁNÍ SPOLEČNÉHO ÚZEMNÍHO A STAVEBNÍ POVOLENÍ (DÚSP)</t>
  </si>
  <si>
    <t>02942</t>
  </si>
  <si>
    <t>VYPRACOVÁNÍ DOKUMENTACE BOURACÍCH PRACÍ</t>
  </si>
  <si>
    <t>02943</t>
  </si>
  <si>
    <t>INŽENÝRSKÁ ČINNOST K DOKUMENTACI BOURACÍCH PRACÍ</t>
  </si>
  <si>
    <t xml:space="preserve">Celkem (bez DPH): </t>
  </si>
  <si>
    <t xml:space="preserve">za DPH 21 %: </t>
  </si>
  <si>
    <t xml:space="preserve">Celkem (s DPH): </t>
  </si>
  <si>
    <t>Celkový součet (bez DPH):</t>
  </si>
  <si>
    <t>Celkový součet DPH:</t>
  </si>
  <si>
    <t>Celkový součet (s DPH):</t>
  </si>
  <si>
    <t>LB-049 - Ulice Plátenická - Svatoplukova</t>
  </si>
  <si>
    <t>LB-064 - Za Poštovním náměstím, přes Doubský potok</t>
  </si>
  <si>
    <t>LB-068 - Ulice Mostecká, přes Lužickou Nisu</t>
  </si>
  <si>
    <t>LB-174 - Ulice Žákovská, přes Ostašovský potok</t>
  </si>
  <si>
    <t>LB-045 - Ulice Svobody, přítok Harcovského potoka</t>
  </si>
  <si>
    <t>PD - Demolice a výstavba mostů č. LB 9, 45, 49, 64, 68, 109 a 174</t>
  </si>
  <si>
    <t>LB-109 - Ulice Vesecká, přes Doubský potok</t>
  </si>
  <si>
    <t>LB-109</t>
  </si>
  <si>
    <t>Ulice Vesecká, přes Doubský potok</t>
  </si>
  <si>
    <t>LB-045</t>
  </si>
  <si>
    <t>Ulice Svobody, přítok Harcovského potoka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</si>
</sst>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\K\č;[Red]\-#,##0.00\ \K\č"/>
    <numFmt numFmtId="165" formatCode="#,##0.000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6"/>
      <color rgb="FF2B2E91"/>
      <name val="Roboto"/>
      <family val="2"/>
    </font>
    <font>
      <sz val="10"/>
      <color rgb="FF2B2E91"/>
      <name val="Roboto"/>
      <family val="2"/>
    </font>
    <font>
      <b/>
      <sz val="20"/>
      <color theme="1"/>
      <name val="Roboto"/>
      <family val="2"/>
    </font>
    <font>
      <sz val="10"/>
      <color theme="1"/>
      <name val="Roboto"/>
      <family val="2"/>
    </font>
    <font>
      <sz val="8"/>
      <color theme="1"/>
      <name val="Roboto"/>
      <family val="2"/>
    </font>
    <font>
      <b/>
      <sz val="10"/>
      <color theme="1"/>
      <name val="Roboto"/>
      <family val="2"/>
    </font>
    <font>
      <b/>
      <sz val="12"/>
      <color theme="1"/>
      <name val="Roboto"/>
      <family val="2"/>
    </font>
    <font>
      <i/>
      <sz val="10"/>
      <color theme="1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2B2E91"/>
      </bottom>
    </border>
    <border>
      <left style="thin">
        <color rgb="FF2B2E91"/>
      </left>
      <right/>
      <top style="thin">
        <color rgb="FF2B2E91"/>
      </top>
      <bottom/>
    </border>
    <border>
      <left/>
      <right/>
      <top style="thin">
        <color rgb="FF2B2E91"/>
      </top>
      <bottom/>
    </border>
    <border>
      <left/>
      <right style="thin">
        <color rgb="FF2B2E91"/>
      </right>
      <top style="thin">
        <color rgb="FF2B2E91"/>
      </top>
      <bottom/>
    </border>
    <border>
      <left style="thin">
        <color rgb="FF2B2E91"/>
      </left>
      <right/>
      <top/>
      <bottom/>
    </border>
    <border>
      <left/>
      <right style="thin">
        <color rgb="FF2B2E91"/>
      </right>
      <top/>
      <bottom/>
    </border>
    <border>
      <left style="thin">
        <color rgb="FF2B2E91"/>
      </left>
      <right/>
      <top/>
      <bottom style="thin">
        <color rgb="FF2B2E91"/>
      </bottom>
    </border>
    <border>
      <left/>
      <right style="thin">
        <color rgb="FF2B2E91"/>
      </right>
      <top/>
      <bottom style="thin">
        <color rgb="FF2B2E91"/>
      </bottom>
    </border>
    <border>
      <left/>
      <right/>
      <top/>
      <bottom style="thin"/>
    </border>
    <border>
      <left/>
      <right/>
      <top/>
      <bottom style="thick">
        <color rgb="FFF2F2F2"/>
      </bottom>
    </border>
    <border>
      <left/>
      <right/>
      <top style="thick">
        <color rgb="FFF2F2F2"/>
      </top>
      <bottom/>
    </border>
    <border>
      <left/>
      <right/>
      <top/>
      <bottom style="medium"/>
    </border>
    <border>
      <left/>
      <right/>
      <top style="thick">
        <color rgb="FFF2F2F2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Protection="1">
      <protection/>
    </xf>
    <xf numFmtId="0" fontId="0" fillId="0" borderId="0" xfId="0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5" fillId="2" borderId="0" xfId="0" applyFont="1" applyFill="1" applyAlignment="1" applyProtection="1">
      <alignment horizontal="right" vertical="top"/>
      <protection/>
    </xf>
    <xf numFmtId="0" fontId="0" fillId="2" borderId="6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5" fillId="2" borderId="0" xfId="0" applyFont="1" applyFill="1" applyAlignment="1" applyProtection="1">
      <alignment horizontal="left" indent="1"/>
      <protection/>
    </xf>
    <xf numFmtId="0" fontId="6" fillId="2" borderId="0" xfId="0" applyFont="1" applyFill="1" applyAlignment="1" applyProtection="1">
      <alignment horizontal="left" indent="1"/>
      <protection/>
    </xf>
    <xf numFmtId="164" fontId="7" fillId="2" borderId="0" xfId="0" applyNumberFormat="1" applyFont="1" applyFill="1" applyAlignment="1" applyProtection="1">
      <alignment horizontal="right"/>
      <protection/>
    </xf>
    <xf numFmtId="0" fontId="7" fillId="2" borderId="9" xfId="0" applyFont="1" applyFill="1" applyBorder="1" applyProtection="1">
      <protection/>
    </xf>
    <xf numFmtId="0" fontId="7" fillId="2" borderId="9" xfId="0" applyFont="1" applyFill="1" applyBorder="1" applyAlignment="1" applyProtection="1">
      <alignment horizontal="right"/>
      <protection/>
    </xf>
    <xf numFmtId="0" fontId="7" fillId="3" borderId="0" xfId="0" applyFont="1" applyFill="1" applyAlignment="1" applyProtection="1" quotePrefix="1">
      <alignment horizontal="left"/>
      <protection/>
    </xf>
    <xf numFmtId="0" fontId="7" fillId="3" borderId="0" xfId="0" applyFont="1" applyFill="1" applyProtection="1" quotePrefix="1">
      <protection/>
    </xf>
    <xf numFmtId="164" fontId="5" fillId="3" borderId="0" xfId="0" applyNumberFormat="1" applyFont="1" applyFill="1" applyProtection="1">
      <protection/>
    </xf>
    <xf numFmtId="0" fontId="0" fillId="3" borderId="0" xfId="0" applyFill="1" applyProtection="1">
      <protection/>
    </xf>
    <xf numFmtId="164" fontId="5" fillId="0" borderId="0" xfId="0" applyNumberFormat="1" applyFont="1"/>
    <xf numFmtId="0" fontId="7" fillId="2" borderId="0" xfId="0" applyFont="1" applyFill="1" applyAlignment="1" applyProtection="1">
      <alignment horizontal="right"/>
      <protection/>
    </xf>
    <xf numFmtId="164" fontId="5" fillId="2" borderId="0" xfId="0" applyNumberFormat="1" applyFont="1" applyFill="1" applyAlignment="1" applyProtection="1">
      <alignment horizontal="left" indent="1"/>
      <protection/>
    </xf>
    <xf numFmtId="164" fontId="5" fillId="0" borderId="0" xfId="0" applyNumberFormat="1" applyFont="1" applyProtection="1">
      <protection/>
    </xf>
    <xf numFmtId="0" fontId="7" fillId="2" borderId="9" xfId="0" applyFont="1" applyFill="1" applyBorder="1" applyAlignment="1" applyProtection="1">
      <alignment horizontal="left"/>
      <protection/>
    </xf>
    <xf numFmtId="0" fontId="7" fillId="2" borderId="9" xfId="0" applyFont="1" applyFill="1" applyBorder="1" applyAlignment="1" applyProtection="1">
      <alignment horizontal="center"/>
      <protection/>
    </xf>
    <xf numFmtId="0" fontId="7" fillId="2" borderId="0" xfId="0" applyFont="1" applyFill="1" applyProtection="1">
      <protection/>
    </xf>
    <xf numFmtId="164" fontId="5" fillId="2" borderId="0" xfId="0" applyNumberFormat="1" applyFont="1" applyFill="1" applyProtection="1">
      <protection/>
    </xf>
    <xf numFmtId="0" fontId="0" fillId="2" borderId="0" xfId="0" applyFill="1" applyProtection="1">
      <protection locked="0"/>
    </xf>
    <xf numFmtId="0" fontId="5" fillId="3" borderId="0" xfId="0" applyFont="1" applyFill="1" applyAlignment="1" applyProtection="1">
      <alignment horizontal="left"/>
      <protection/>
    </xf>
    <xf numFmtId="0" fontId="7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center"/>
      <protection/>
    </xf>
    <xf numFmtId="165" fontId="5" fillId="3" borderId="0" xfId="0" applyNumberFormat="1" applyFont="1" applyFill="1" applyProtection="1">
      <protection locked="0"/>
    </xf>
    <xf numFmtId="164" fontId="5" fillId="3" borderId="0" xfId="0" applyNumberFormat="1" applyFont="1" applyFill="1" applyAlignment="1" applyProtection="1">
      <alignment horizontal="right"/>
      <protection locked="0"/>
    </xf>
    <xf numFmtId="9" fontId="5" fillId="3" borderId="0" xfId="0" applyNumberFormat="1" applyFont="1" applyFill="1" applyAlignment="1" applyProtection="1">
      <alignment horizontal="center"/>
      <protection/>
    </xf>
    <xf numFmtId="164" fontId="5" fillId="3" borderId="0" xfId="0" applyNumberFormat="1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 wrapText="1"/>
      <protection/>
    </xf>
    <xf numFmtId="0" fontId="0" fillId="2" borderId="10" xfId="0" applyFill="1" applyBorder="1" applyProtection="1">
      <protection/>
    </xf>
    <xf numFmtId="0" fontId="5" fillId="2" borderId="10" xfId="0" applyFont="1" applyFill="1" applyBorder="1" applyAlignment="1" applyProtection="1">
      <alignment wrapText="1"/>
      <protection/>
    </xf>
    <xf numFmtId="0" fontId="0" fillId="2" borderId="10" xfId="0" applyFill="1" applyBorder="1" applyProtection="1">
      <protection locked="0"/>
    </xf>
    <xf numFmtId="165" fontId="5" fillId="3" borderId="11" xfId="0" applyNumberFormat="1" applyFont="1" applyFill="1" applyBorder="1" applyProtection="1">
      <protection locked="0"/>
    </xf>
    <xf numFmtId="164" fontId="5" fillId="3" borderId="11" xfId="0" applyNumberFormat="1" applyFont="1" applyFill="1" applyBorder="1" applyProtection="1">
      <protection/>
    </xf>
    <xf numFmtId="164" fontId="5" fillId="3" borderId="11" xfId="0" applyNumberFormat="1" applyFont="1" applyFill="1" applyBorder="1" applyAlignment="1" applyProtection="1">
      <alignment horizontal="right"/>
      <protection locked="0"/>
    </xf>
    <xf numFmtId="9" fontId="5" fillId="3" borderId="11" xfId="0" applyNumberFormat="1" applyFont="1" applyFill="1" applyBorder="1" applyAlignment="1" applyProtection="1">
      <alignment horizontal="center"/>
      <protection/>
    </xf>
    <xf numFmtId="164" fontId="5" fillId="3" borderId="11" xfId="0" applyNumberFormat="1" applyFont="1" applyFill="1" applyBorder="1" applyAlignment="1" applyProtection="1">
      <alignment horizontal="right"/>
      <protection/>
    </xf>
    <xf numFmtId="0" fontId="7" fillId="2" borderId="11" xfId="0" applyFont="1" applyFill="1" applyBorder="1" applyProtection="1">
      <protection/>
    </xf>
    <xf numFmtId="0" fontId="7" fillId="2" borderId="11" xfId="0" applyFont="1" applyFill="1" applyBorder="1" applyAlignment="1" applyProtection="1">
      <alignment wrapText="1"/>
      <protection/>
    </xf>
    <xf numFmtId="0" fontId="7" fillId="2" borderId="11" xfId="0" applyFont="1" applyFill="1" applyBorder="1" applyAlignment="1" applyProtection="1">
      <alignment horizontal="right"/>
      <protection/>
    </xf>
    <xf numFmtId="164" fontId="7" fillId="2" borderId="11" xfId="0" applyNumberFormat="1" applyFont="1" applyFill="1" applyBorder="1" applyAlignment="1" applyProtection="1">
      <alignment horizontal="left"/>
      <protection locked="0"/>
    </xf>
    <xf numFmtId="164" fontId="7" fillId="2" borderId="11" xfId="0" applyNumberFormat="1" applyFont="1" applyFill="1" applyBorder="1" applyProtection="1">
      <protection locked="0"/>
    </xf>
    <xf numFmtId="164" fontId="7" fillId="2" borderId="11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/>
    <xf numFmtId="0" fontId="0" fillId="2" borderId="12" xfId="0" applyFill="1" applyBorder="1" applyProtection="1">
      <protection/>
    </xf>
    <xf numFmtId="0" fontId="5" fillId="2" borderId="12" xfId="0" applyFont="1" applyFill="1" applyBorder="1" applyAlignment="1" applyProtection="1">
      <alignment wrapText="1"/>
      <protection/>
    </xf>
    <xf numFmtId="0" fontId="7" fillId="2" borderId="13" xfId="0" applyFont="1" applyFill="1" applyBorder="1" applyAlignment="1" applyProtection="1">
      <alignment horizontal="right"/>
      <protection/>
    </xf>
    <xf numFmtId="164" fontId="7" fillId="2" borderId="13" xfId="0" applyNumberFormat="1" applyFont="1" applyFill="1" applyBorder="1" applyAlignment="1" applyProtection="1">
      <alignment horizontal="left"/>
      <protection locked="0"/>
    </xf>
    <xf numFmtId="164" fontId="7" fillId="2" borderId="12" xfId="0" applyNumberFormat="1" applyFont="1" applyFill="1" applyBorder="1" applyProtection="1">
      <protection locked="0"/>
    </xf>
    <xf numFmtId="164" fontId="7" fillId="2" borderId="13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Protection="1">
      <protection locked="0"/>
    </xf>
    <xf numFmtId="0" fontId="7" fillId="2" borderId="5" xfId="0" applyFont="1" applyFill="1" applyBorder="1" applyAlignment="1" applyProtection="1">
      <alignment horizontal="left" indent="3"/>
      <protection/>
    </xf>
    <xf numFmtId="0" fontId="0" fillId="2" borderId="0" xfId="0" applyFill="1" applyProtection="1"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0" fillId="2" borderId="3" xfId="0" applyFill="1" applyBorder="1" applyProtection="1">
      <protection/>
    </xf>
    <xf numFmtId="0" fontId="6" fillId="2" borderId="5" xfId="0" applyFont="1" applyFill="1" applyBorder="1" applyAlignment="1" applyProtection="1">
      <alignment horizontal="left" indent="1"/>
      <protection/>
    </xf>
    <xf numFmtId="0" fontId="2" fillId="2" borderId="0" xfId="0" applyFont="1" applyFill="1" applyProtection="1">
      <protection/>
    </xf>
    <xf numFmtId="0" fontId="3" fillId="2" borderId="1" xfId="0" applyFont="1" applyFill="1" applyBorder="1" applyAlignment="1" applyProtection="1">
      <alignment horizontal="center" shrinkToFit="1"/>
      <protection/>
    </xf>
    <xf numFmtId="0" fontId="4" fillId="2" borderId="0" xfId="0" applyFont="1" applyFill="1" applyAlignment="1" applyProtection="1">
      <alignment shrinkToFit="1"/>
      <protection/>
    </xf>
    <xf numFmtId="0" fontId="9" fillId="2" borderId="10" xfId="0" applyFont="1" applyFill="1" applyBorder="1" applyAlignment="1" applyProtection="1">
      <alignment horizontal="center" vertical="center"/>
      <protection/>
    </xf>
    <xf numFmtId="0" fontId="0" fillId="2" borderId="10" xfId="0" applyFill="1" applyBorder="1" applyProtection="1"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left"/>
      <protection/>
    </xf>
    <xf numFmtId="0" fontId="7" fillId="2" borderId="9" xfId="0" applyFont="1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 horizontal="center" wrapText="1" shrinkToFit="1"/>
      <protection/>
    </xf>
    <xf numFmtId="0" fontId="0" fillId="2" borderId="1" xfId="0" applyFill="1" applyBorder="1" applyProtection="1">
      <protection/>
    </xf>
    <xf numFmtId="0" fontId="5" fillId="2" borderId="0" xfId="0" applyFont="1" applyFill="1" applyAlignment="1" applyProtection="1">
      <alignment horizontal="left" indent="1"/>
      <protection/>
    </xf>
    <xf numFmtId="0" fontId="7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horizontal="left" shrinkToFit="1"/>
      <protection/>
    </xf>
    <xf numFmtId="0" fontId="3" fillId="2" borderId="1" xfId="0" applyFont="1" applyFill="1" applyBorder="1" applyAlignment="1" applyProtection="1">
      <alignment horizontal="center" wrapText="1" shrinkToFit="1"/>
      <protection/>
    </xf>
    <xf numFmtId="0" fontId="4" fillId="2" borderId="0" xfId="0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workbookViewId="0" topLeftCell="A1">
      <pane ySplit="19" topLeftCell="A20" activePane="bottomLeft" state="frozen"/>
      <selection pane="bottomLeft" activeCell="C21" sqref="C21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140.7109375" style="0" customWidth="1"/>
    <col min="4" max="6" width="17.7109375" style="0" customWidth="1"/>
    <col min="7" max="7" width="4.7109375" style="0" customWidth="1"/>
    <col min="19" max="19" width="9.140625" style="0" hidden="1" customWidth="1"/>
  </cols>
  <sheetData>
    <row r="1" spans="1:9" ht="12.75">
      <c r="A1" s="61"/>
      <c r="B1" s="1"/>
      <c r="C1" s="1"/>
      <c r="D1" s="1"/>
      <c r="E1" s="1"/>
      <c r="F1" s="1"/>
      <c r="G1" s="1"/>
      <c r="H1" s="2"/>
      <c r="I1" s="2"/>
    </row>
    <row r="2" spans="1:9" ht="12.75">
      <c r="A2" s="61"/>
      <c r="B2" s="1"/>
      <c r="C2" s="1"/>
      <c r="D2" s="1"/>
      <c r="E2" s="1"/>
      <c r="F2" s="1"/>
      <c r="G2" s="1"/>
      <c r="H2" s="2"/>
      <c r="I2" s="2"/>
    </row>
    <row r="3" spans="1:9" ht="24" customHeight="1">
      <c r="A3" s="65" t="s">
        <v>0</v>
      </c>
      <c r="B3" s="61"/>
      <c r="C3" s="61"/>
      <c r="D3" s="61"/>
      <c r="E3" s="61"/>
      <c r="F3" s="61"/>
      <c r="G3" s="1"/>
      <c r="H3" s="2"/>
      <c r="I3" s="2"/>
    </row>
    <row r="4" spans="1:9" ht="6" customHeight="1">
      <c r="A4" s="3"/>
      <c r="B4" s="66" t="s">
        <v>1</v>
      </c>
      <c r="C4" s="3"/>
      <c r="D4" s="3"/>
      <c r="E4" s="3"/>
      <c r="F4" s="3"/>
      <c r="G4" s="3"/>
      <c r="H4" s="2"/>
      <c r="I4" s="2"/>
    </row>
    <row r="5" spans="1:9" ht="6" customHeight="1">
      <c r="A5" s="4"/>
      <c r="B5" s="63"/>
      <c r="C5" s="5"/>
      <c r="D5" s="5"/>
      <c r="E5" s="5"/>
      <c r="F5" s="5"/>
      <c r="G5" s="6"/>
      <c r="H5" s="2"/>
      <c r="I5" s="2"/>
    </row>
    <row r="6" spans="1:9" ht="33.95" customHeight="1">
      <c r="A6" s="7"/>
      <c r="B6" s="67" t="s">
        <v>70</v>
      </c>
      <c r="C6" s="61"/>
      <c r="D6" s="61"/>
      <c r="E6" s="61"/>
      <c r="F6" s="8" t="s">
        <v>2</v>
      </c>
      <c r="G6" s="9"/>
      <c r="H6" s="2"/>
      <c r="I6" s="2"/>
    </row>
    <row r="7" spans="1:9" ht="12.75">
      <c r="A7" s="10"/>
      <c r="B7" s="3"/>
      <c r="C7" s="3"/>
      <c r="D7" s="3"/>
      <c r="E7" s="3"/>
      <c r="F7" s="3"/>
      <c r="G7" s="11"/>
      <c r="H7" s="2"/>
      <c r="I7" s="2"/>
    </row>
    <row r="8" spans="1:9" ht="14.1" customHeight="1">
      <c r="A8" s="3"/>
      <c r="B8" s="66" t="s">
        <v>3</v>
      </c>
      <c r="C8" s="3"/>
      <c r="D8" s="3"/>
      <c r="E8" s="3"/>
      <c r="F8" s="3"/>
      <c r="G8" s="3"/>
      <c r="H8" s="2"/>
      <c r="I8" s="2"/>
    </row>
    <row r="9" spans="1:9" ht="6" customHeight="1">
      <c r="A9" s="4"/>
      <c r="B9" s="63"/>
      <c r="C9" s="5"/>
      <c r="D9" s="5"/>
      <c r="E9" s="5"/>
      <c r="F9" s="5"/>
      <c r="G9" s="6"/>
      <c r="H9" s="2"/>
      <c r="I9" s="2"/>
    </row>
    <row r="10" spans="1:9" ht="12.75">
      <c r="A10" s="64" t="s">
        <v>4</v>
      </c>
      <c r="B10" s="61"/>
      <c r="C10" s="12"/>
      <c r="D10" s="1"/>
      <c r="E10" s="1"/>
      <c r="F10" s="13" t="s">
        <v>5</v>
      </c>
      <c r="G10" s="9"/>
      <c r="H10" s="2"/>
      <c r="I10" s="2"/>
    </row>
    <row r="11" spans="1:9" ht="15.95" customHeight="1">
      <c r="A11" s="60" t="s">
        <v>2</v>
      </c>
      <c r="B11" s="61"/>
      <c r="C11" s="61"/>
      <c r="D11" s="61"/>
      <c r="E11" s="1"/>
      <c r="F11" s="14">
        <f>D20+D21+D22+D23+D24+D25+D26</f>
        <v>0</v>
      </c>
      <c r="G11" s="9"/>
      <c r="H11" s="2"/>
      <c r="I11" s="2"/>
    </row>
    <row r="12" spans="1:9" ht="12.75">
      <c r="A12" s="64" t="s">
        <v>6</v>
      </c>
      <c r="B12" s="61"/>
      <c r="C12" s="12"/>
      <c r="D12" s="1"/>
      <c r="E12" s="13"/>
      <c r="F12" s="13" t="s">
        <v>7</v>
      </c>
      <c r="G12" s="9"/>
      <c r="H12" s="2"/>
      <c r="I12" s="2"/>
    </row>
    <row r="13" spans="1:9" ht="15.95" customHeight="1">
      <c r="A13" s="60" t="s">
        <v>2</v>
      </c>
      <c r="B13" s="61"/>
      <c r="C13" s="61"/>
      <c r="D13" s="14" t="s">
        <v>8</v>
      </c>
      <c r="E13" s="12"/>
      <c r="F13" s="14">
        <f>F11*1.21</f>
        <v>0</v>
      </c>
      <c r="G13" s="9"/>
      <c r="H13" s="2"/>
      <c r="I13" s="2"/>
    </row>
    <row r="14" spans="1:9" ht="12.75">
      <c r="A14" s="64" t="s">
        <v>9</v>
      </c>
      <c r="B14" s="61"/>
      <c r="C14" s="1"/>
      <c r="D14" s="14" t="s">
        <v>10</v>
      </c>
      <c r="E14" s="12"/>
      <c r="F14" s="1"/>
      <c r="G14" s="9"/>
      <c r="H14" s="2"/>
      <c r="I14" s="2"/>
    </row>
    <row r="15" spans="1:9" ht="14.1" customHeight="1">
      <c r="A15" s="60" t="s">
        <v>11</v>
      </c>
      <c r="B15" s="61"/>
      <c r="C15" s="61"/>
      <c r="D15" s="1"/>
      <c r="E15" s="1"/>
      <c r="F15" s="1"/>
      <c r="G15" s="9"/>
      <c r="H15" s="2"/>
      <c r="I15" s="2"/>
    </row>
    <row r="16" spans="1:9" ht="9.95" customHeight="1">
      <c r="A16" s="10"/>
      <c r="B16" s="3"/>
      <c r="C16" s="3"/>
      <c r="D16" s="3"/>
      <c r="E16" s="3"/>
      <c r="F16" s="3"/>
      <c r="G16" s="11"/>
      <c r="H16" s="2"/>
      <c r="I16" s="2"/>
    </row>
    <row r="17" spans="1:9" ht="14.1" customHeight="1">
      <c r="A17" s="3"/>
      <c r="B17" s="62" t="s">
        <v>12</v>
      </c>
      <c r="C17" s="3"/>
      <c r="D17" s="3"/>
      <c r="E17" s="3"/>
      <c r="F17" s="3"/>
      <c r="G17" s="3"/>
      <c r="H17" s="2"/>
      <c r="I17" s="2"/>
    </row>
    <row r="18" spans="1:9" ht="18" customHeight="1">
      <c r="A18" s="4"/>
      <c r="B18" s="63"/>
      <c r="C18" s="5"/>
      <c r="D18" s="5"/>
      <c r="E18" s="5"/>
      <c r="F18" s="5"/>
      <c r="G18" s="6"/>
      <c r="H18" s="2"/>
      <c r="I18" s="2"/>
    </row>
    <row r="19" spans="1:9" ht="18" customHeight="1">
      <c r="A19" s="7"/>
      <c r="B19" s="15" t="s">
        <v>13</v>
      </c>
      <c r="C19" s="15" t="s">
        <v>14</v>
      </c>
      <c r="D19" s="16" t="s">
        <v>15</v>
      </c>
      <c r="E19" s="16"/>
      <c r="F19" s="16" t="s">
        <v>16</v>
      </c>
      <c r="G19" s="9"/>
      <c r="H19" s="2"/>
      <c r="I19" s="2"/>
    </row>
    <row r="20" spans="1:19" ht="12.75">
      <c r="A20" s="7"/>
      <c r="B20" s="17" t="s">
        <v>17</v>
      </c>
      <c r="C20" s="18" t="s">
        <v>18</v>
      </c>
      <c r="D20" s="19">
        <f>'0 - LB-009'!J10</f>
        <v>0</v>
      </c>
      <c r="E20" s="20"/>
      <c r="F20" s="19">
        <f>('0 - LB-009'!J11)</f>
        <v>0</v>
      </c>
      <c r="G20" s="9"/>
      <c r="H20" s="2"/>
      <c r="I20" s="2"/>
      <c r="S20" s="21">
        <f>ROUND('0 - LB-009'!S11,4)</f>
        <v>0</v>
      </c>
    </row>
    <row r="21" spans="1:19" ht="12.75">
      <c r="A21" s="7"/>
      <c r="B21" s="17" t="s">
        <v>74</v>
      </c>
      <c r="C21" s="18" t="s">
        <v>75</v>
      </c>
      <c r="D21" s="19">
        <f>'1 - LB-045'!J10</f>
        <v>0</v>
      </c>
      <c r="E21" s="20"/>
      <c r="F21" s="19">
        <f>('1 - LB-045'!J11)</f>
        <v>0</v>
      </c>
      <c r="G21" s="9"/>
      <c r="H21" s="2"/>
      <c r="I21" s="2"/>
      <c r="S21" s="21">
        <f>ROUND('1 - LB-045'!S11,4)</f>
        <v>0</v>
      </c>
    </row>
    <row r="22" spans="1:19" ht="12.75">
      <c r="A22" s="7"/>
      <c r="B22" s="17" t="s">
        <v>19</v>
      </c>
      <c r="C22" s="18" t="s">
        <v>20</v>
      </c>
      <c r="D22" s="19">
        <f>'2 - LB-049'!J10</f>
        <v>0</v>
      </c>
      <c r="E22" s="20"/>
      <c r="F22" s="19">
        <f>('2 - LB-049'!J11)</f>
        <v>0</v>
      </c>
      <c r="G22" s="9"/>
      <c r="H22" s="2"/>
      <c r="I22" s="2"/>
      <c r="S22" s="21">
        <f>ROUND('2 - LB-049'!S11,4)</f>
        <v>0</v>
      </c>
    </row>
    <row r="23" spans="1:19" ht="12.75">
      <c r="A23" s="7"/>
      <c r="B23" s="17" t="s">
        <v>21</v>
      </c>
      <c r="C23" s="18" t="s">
        <v>22</v>
      </c>
      <c r="D23" s="19">
        <f>'3 - LB-064'!J10</f>
        <v>0</v>
      </c>
      <c r="E23" s="20"/>
      <c r="F23" s="19">
        <f>('3 - LB-064'!J11)</f>
        <v>0</v>
      </c>
      <c r="G23" s="9"/>
      <c r="H23" s="2"/>
      <c r="I23" s="2"/>
      <c r="S23" s="21">
        <f>ROUND('3 - LB-064'!S11,4)</f>
        <v>0</v>
      </c>
    </row>
    <row r="24" spans="1:19" ht="12.75">
      <c r="A24" s="7"/>
      <c r="B24" s="17" t="s">
        <v>23</v>
      </c>
      <c r="C24" s="18" t="s">
        <v>24</v>
      </c>
      <c r="D24" s="19">
        <f>'4 - LB-068'!J10</f>
        <v>0</v>
      </c>
      <c r="E24" s="20"/>
      <c r="F24" s="19">
        <f>('4 - LB-068'!J11)</f>
        <v>0</v>
      </c>
      <c r="G24" s="9"/>
      <c r="H24" s="2"/>
      <c r="I24" s="2"/>
      <c r="S24" s="21">
        <f>ROUND('4 - LB-068'!S11,4)</f>
        <v>0</v>
      </c>
    </row>
    <row r="25" spans="1:19" ht="12.75">
      <c r="A25" s="7"/>
      <c r="B25" s="17" t="s">
        <v>72</v>
      </c>
      <c r="C25" s="18" t="s">
        <v>73</v>
      </c>
      <c r="D25" s="19">
        <f>'5 - LB-109'!J10</f>
        <v>0</v>
      </c>
      <c r="E25" s="20"/>
      <c r="F25" s="19">
        <f>('5 - LB-109'!J11)</f>
        <v>0</v>
      </c>
      <c r="G25" s="9"/>
      <c r="H25" s="2"/>
      <c r="I25" s="2"/>
      <c r="S25" s="21">
        <f>ROUND('5 - LB-109'!S11,4)</f>
        <v>0</v>
      </c>
    </row>
    <row r="26" spans="1:19" ht="12.75">
      <c r="A26" s="7"/>
      <c r="B26" s="17" t="s">
        <v>25</v>
      </c>
      <c r="C26" s="18" t="s">
        <v>26</v>
      </c>
      <c r="D26" s="19">
        <f>'6 - LB-174'!J10</f>
        <v>0</v>
      </c>
      <c r="E26" s="20"/>
      <c r="F26" s="19">
        <f>('6 - LB-174'!J11)</f>
        <v>0</v>
      </c>
      <c r="G26" s="9"/>
      <c r="H26" s="2"/>
      <c r="I26" s="2"/>
      <c r="S26" s="21">
        <f>ROUND('6 - LB-174'!S11,4)</f>
        <v>0</v>
      </c>
    </row>
    <row r="27" spans="1:9" ht="12.75">
      <c r="A27" s="10"/>
      <c r="B27" s="3"/>
      <c r="C27" s="3"/>
      <c r="D27" s="3"/>
      <c r="E27" s="3"/>
      <c r="F27" s="3"/>
      <c r="G27" s="11"/>
      <c r="H27" s="2"/>
      <c r="I27" s="2"/>
    </row>
  </sheetData>
  <mergeCells count="12">
    <mergeCell ref="A1:A2"/>
    <mergeCell ref="A3:F3"/>
    <mergeCell ref="B4:B5"/>
    <mergeCell ref="B6:E6"/>
    <mergeCell ref="B8:B9"/>
    <mergeCell ref="A15:C15"/>
    <mergeCell ref="B17:B18"/>
    <mergeCell ref="A10:B10"/>
    <mergeCell ref="A11:D11"/>
    <mergeCell ref="A12:B12"/>
    <mergeCell ref="A13:C13"/>
    <mergeCell ref="A14:B14"/>
  </mergeCells>
  <hyperlinks>
    <hyperlink ref="B20" location="'0 - LB-009'!A11" display="'LB-009"/>
    <hyperlink ref="B21" location="'1 - LB-048'!A11" display="'LB-048"/>
    <hyperlink ref="B22" location="'2 - LB-049'!A11" display="'LB-049"/>
    <hyperlink ref="B23" location="'3 - LB-064'!A11" display="'LB-064"/>
    <hyperlink ref="B24" location="'4 - LB-068'!A11" display="'LB-068"/>
    <hyperlink ref="B25" location="'6 - LB-161'!A11" display="'LB-161"/>
    <hyperlink ref="B26" location="'7 - LB-174'!A11" display="'LB-174"/>
  </hyperlinks>
  <printOptions/>
  <pageMargins left="0.39375" right="0.39375" top="0.5902778" bottom="0.39375" header="0.1965278" footer="0.1576389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 topLeftCell="A1">
      <selection activeCell="B6" sqref="B6:I6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2.7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4" customHeight="1">
      <c r="A3" s="65" t="s">
        <v>27</v>
      </c>
      <c r="B3" s="61"/>
      <c r="C3" s="61"/>
      <c r="D3" s="61"/>
      <c r="E3" s="61"/>
      <c r="F3" s="6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6" customHeight="1">
      <c r="A4" s="3"/>
      <c r="B4" s="75" t="s">
        <v>1</v>
      </c>
      <c r="C4" s="76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7" ht="6" customHeight="1">
      <c r="A5" s="4"/>
      <c r="B5" s="63"/>
      <c r="C5" s="63"/>
      <c r="D5" s="5"/>
      <c r="E5" s="5"/>
      <c r="F5" s="5"/>
      <c r="G5" s="5"/>
      <c r="H5" s="5"/>
      <c r="I5" s="5"/>
      <c r="J5" s="5"/>
      <c r="K5" s="5"/>
      <c r="L5" s="5"/>
      <c r="M5" s="6"/>
      <c r="N5" s="2"/>
      <c r="O5" s="2"/>
      <c r="P5" s="2"/>
      <c r="Q5" s="2"/>
    </row>
    <row r="6" spans="1:17" ht="33.95" customHeight="1">
      <c r="A6" s="7"/>
      <c r="B6" s="80" t="s">
        <v>70</v>
      </c>
      <c r="C6" s="80"/>
      <c r="D6" s="80"/>
      <c r="E6" s="80"/>
      <c r="F6" s="80"/>
      <c r="G6" s="80"/>
      <c r="H6" s="80"/>
      <c r="I6" s="80"/>
      <c r="J6" s="1"/>
      <c r="K6" s="1"/>
      <c r="L6" s="1"/>
      <c r="M6" s="9"/>
      <c r="N6" s="2"/>
      <c r="O6" s="2"/>
      <c r="P6" s="2"/>
      <c r="Q6" s="2"/>
    </row>
    <row r="7" spans="1:17" ht="12.75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2"/>
      <c r="O7" s="2"/>
      <c r="P7" s="2"/>
      <c r="Q7" s="2"/>
    </row>
    <row r="8" spans="1:17" ht="14.1" customHeight="1">
      <c r="A8" s="3"/>
      <c r="B8" s="81" t="s">
        <v>3</v>
      </c>
      <c r="C8" s="76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8.1" customHeight="1">
      <c r="A9" s="4"/>
      <c r="B9" s="63"/>
      <c r="C9" s="63"/>
      <c r="D9" s="5"/>
      <c r="E9" s="5"/>
      <c r="F9" s="5"/>
      <c r="G9" s="5"/>
      <c r="H9" s="5"/>
      <c r="I9" s="5"/>
      <c r="J9" s="5"/>
      <c r="K9" s="5"/>
      <c r="L9" s="5"/>
      <c r="M9" s="6"/>
      <c r="N9" s="2"/>
      <c r="O9" s="2"/>
      <c r="P9" s="2"/>
      <c r="Q9" s="2"/>
    </row>
    <row r="10" spans="1:17" ht="12.75">
      <c r="A10" s="64" t="s">
        <v>28</v>
      </c>
      <c r="B10" s="61"/>
      <c r="C10" s="77"/>
      <c r="D10" s="61"/>
      <c r="E10" s="1"/>
      <c r="F10" s="1"/>
      <c r="G10" s="13"/>
      <c r="H10" s="1"/>
      <c r="I10" s="22" t="s">
        <v>29</v>
      </c>
      <c r="J10" s="23">
        <f>H42</f>
        <v>0</v>
      </c>
      <c r="K10" s="1"/>
      <c r="L10" s="1"/>
      <c r="M10" s="9"/>
      <c r="N10" s="2"/>
      <c r="O10" s="2"/>
      <c r="P10" s="2"/>
      <c r="Q10" s="2"/>
    </row>
    <row r="11" spans="1:19" ht="15.95" customHeight="1">
      <c r="A11" s="60" t="s">
        <v>30</v>
      </c>
      <c r="B11" s="61"/>
      <c r="C11" s="61"/>
      <c r="D11" s="61"/>
      <c r="E11" s="61"/>
      <c r="F11" s="61"/>
      <c r="G11" s="78"/>
      <c r="H11" s="1"/>
      <c r="I11" s="22" t="s">
        <v>31</v>
      </c>
      <c r="J11" s="23">
        <f>L42</f>
        <v>0</v>
      </c>
      <c r="K11" s="1"/>
      <c r="L11" s="1"/>
      <c r="M11" s="9"/>
      <c r="N11" s="2"/>
      <c r="O11" s="2"/>
      <c r="P11" s="2"/>
      <c r="Q11" s="24">
        <f>IF(SUM(K20)&gt;0,ROUND(SUM(S20)/SUM(K20)-1,8),0)</f>
        <v>0</v>
      </c>
      <c r="R11" s="21">
        <f>AVERAGE(J41)</f>
        <v>0</v>
      </c>
      <c r="S11" s="21">
        <f>J10*(1+Q11)</f>
        <v>0</v>
      </c>
    </row>
    <row r="12" spans="1:17" ht="12.75">
      <c r="A12" s="64" t="s">
        <v>6</v>
      </c>
      <c r="B12" s="61"/>
      <c r="C12" s="77"/>
      <c r="D12" s="61"/>
      <c r="E12" s="61"/>
      <c r="F12" s="61"/>
      <c r="G12" s="79"/>
      <c r="H12" s="1"/>
      <c r="I12" s="1"/>
      <c r="J12" s="1"/>
      <c r="K12" s="1"/>
      <c r="L12" s="1"/>
      <c r="M12" s="9"/>
      <c r="N12" s="2"/>
      <c r="O12" s="2"/>
      <c r="P12" s="2"/>
      <c r="Q12" s="2"/>
    </row>
    <row r="13" spans="1:17" ht="15.95" customHeight="1">
      <c r="A13" s="60" t="str">
        <f>Souhrn!A13</f>
        <v/>
      </c>
      <c r="B13" s="61"/>
      <c r="C13" s="61"/>
      <c r="D13" s="61"/>
      <c r="E13" s="61"/>
      <c r="F13" s="61"/>
      <c r="G13" s="78"/>
      <c r="H13" s="1"/>
      <c r="I13" s="22" t="s">
        <v>8</v>
      </c>
      <c r="J13" s="12"/>
      <c r="K13" s="1"/>
      <c r="L13" s="1"/>
      <c r="M13" s="9"/>
      <c r="N13" s="2"/>
      <c r="O13" s="2"/>
      <c r="P13" s="2"/>
      <c r="Q13" s="2"/>
    </row>
    <row r="14" spans="1:17" ht="12.75">
      <c r="A14" s="7"/>
      <c r="B14" s="1"/>
      <c r="C14" s="1"/>
      <c r="D14" s="1"/>
      <c r="E14" s="1"/>
      <c r="F14" s="1"/>
      <c r="G14" s="1"/>
      <c r="H14" s="1"/>
      <c r="I14" s="22" t="s">
        <v>10</v>
      </c>
      <c r="J14" s="12"/>
      <c r="K14" s="1"/>
      <c r="L14" s="1"/>
      <c r="M14" s="9"/>
      <c r="N14" s="2"/>
      <c r="O14" s="2"/>
      <c r="P14" s="2"/>
      <c r="Q14" s="2"/>
    </row>
    <row r="15" spans="1:17" ht="12.75" hidden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  <c r="N15" s="2"/>
      <c r="O15" s="2"/>
      <c r="P15" s="2"/>
      <c r="Q15" s="2"/>
    </row>
    <row r="16" spans="1:17" ht="9.9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1"/>
      <c r="N16" s="2"/>
      <c r="O16" s="2"/>
      <c r="P16" s="2"/>
      <c r="Q16" s="2"/>
    </row>
    <row r="17" spans="1:17" ht="14.1" customHeight="1">
      <c r="A17" s="3"/>
      <c r="B17" s="75" t="s">
        <v>32</v>
      </c>
      <c r="C17" s="76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6" customHeight="1">
      <c r="A18" s="4"/>
      <c r="B18" s="63"/>
      <c r="C18" s="63"/>
      <c r="D18" s="5"/>
      <c r="E18" s="5"/>
      <c r="F18" s="5"/>
      <c r="G18" s="5"/>
      <c r="H18" s="5"/>
      <c r="I18" s="5"/>
      <c r="J18" s="5"/>
      <c r="K18" s="5"/>
      <c r="L18" s="5"/>
      <c r="M18" s="6"/>
      <c r="N18" s="2"/>
      <c r="O18" s="2"/>
      <c r="P18" s="2"/>
      <c r="Q18" s="2"/>
    </row>
    <row r="19" spans="1:17" ht="18" customHeight="1">
      <c r="A19" s="7"/>
      <c r="B19" s="74" t="s">
        <v>33</v>
      </c>
      <c r="C19" s="74"/>
      <c r="D19" s="74"/>
      <c r="E19" s="74" t="s">
        <v>34</v>
      </c>
      <c r="F19" s="74"/>
      <c r="G19" s="26"/>
      <c r="H19" s="16"/>
      <c r="I19" s="16"/>
      <c r="J19" s="16"/>
      <c r="K19" s="16" t="s">
        <v>15</v>
      </c>
      <c r="L19" s="16" t="s">
        <v>16</v>
      </c>
      <c r="M19" s="9"/>
      <c r="N19" s="2"/>
      <c r="O19" s="2"/>
      <c r="P19" s="2"/>
      <c r="Q19" s="2"/>
    </row>
    <row r="20" spans="1:19" ht="12.75">
      <c r="A20" s="7"/>
      <c r="B20" s="73">
        <v>0</v>
      </c>
      <c r="C20" s="61"/>
      <c r="D20" s="61"/>
      <c r="E20" s="27" t="s">
        <v>35</v>
      </c>
      <c r="F20" s="1"/>
      <c r="G20" s="1"/>
      <c r="H20" s="1"/>
      <c r="I20" s="1"/>
      <c r="J20" s="1"/>
      <c r="K20" s="28">
        <f>H42</f>
        <v>0</v>
      </c>
      <c r="L20" s="28">
        <f>L42</f>
        <v>0</v>
      </c>
      <c r="M20" s="9"/>
      <c r="N20" s="2"/>
      <c r="O20" s="2"/>
      <c r="P20" s="2"/>
      <c r="Q20" s="2"/>
      <c r="S20" s="21">
        <f>S41</f>
        <v>0</v>
      </c>
    </row>
    <row r="21" spans="1:17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1"/>
      <c r="N21" s="2"/>
      <c r="O21" s="2"/>
      <c r="P21" s="2"/>
      <c r="Q21" s="2"/>
    </row>
    <row r="22" spans="1:17" ht="14.1" customHeight="1">
      <c r="A22" s="3"/>
      <c r="B22" s="75" t="s">
        <v>36</v>
      </c>
      <c r="C22" s="76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</row>
    <row r="23" spans="1:17" ht="18" customHeight="1">
      <c r="A23" s="4"/>
      <c r="B23" s="63"/>
      <c r="C23" s="63"/>
      <c r="D23" s="5"/>
      <c r="E23" s="5"/>
      <c r="F23" s="5"/>
      <c r="G23" s="5"/>
      <c r="H23" s="5"/>
      <c r="I23" s="5"/>
      <c r="J23" s="5"/>
      <c r="K23" s="5"/>
      <c r="L23" s="5"/>
      <c r="M23" s="6"/>
      <c r="N23" s="2"/>
      <c r="O23" s="2"/>
      <c r="P23" s="2"/>
      <c r="Q23" s="2"/>
    </row>
    <row r="24" spans="1:17" ht="18" customHeight="1">
      <c r="A24" s="7"/>
      <c r="B24" s="25" t="s">
        <v>37</v>
      </c>
      <c r="C24" s="25" t="s">
        <v>33</v>
      </c>
      <c r="D24" s="25" t="s">
        <v>38</v>
      </c>
      <c r="E24" s="25" t="s">
        <v>34</v>
      </c>
      <c r="F24" s="25" t="s">
        <v>39</v>
      </c>
      <c r="G24" s="26" t="s">
        <v>40</v>
      </c>
      <c r="H24" s="16" t="s">
        <v>41</v>
      </c>
      <c r="I24" s="16" t="s">
        <v>42</v>
      </c>
      <c r="J24" s="16" t="s">
        <v>15</v>
      </c>
      <c r="K24" s="26" t="s">
        <v>43</v>
      </c>
      <c r="L24" s="16" t="s">
        <v>16</v>
      </c>
      <c r="M24" s="9"/>
      <c r="N24" s="2"/>
      <c r="O24" s="2"/>
      <c r="P24" s="2"/>
      <c r="Q24" s="2"/>
    </row>
    <row r="25" spans="1:17" ht="39.95" customHeight="1">
      <c r="A25" s="7"/>
      <c r="B25" s="71" t="s">
        <v>44</v>
      </c>
      <c r="C25" s="61"/>
      <c r="D25" s="61"/>
      <c r="E25" s="61"/>
      <c r="F25" s="61"/>
      <c r="G25" s="61"/>
      <c r="H25" s="72"/>
      <c r="I25" s="61"/>
      <c r="J25" s="72"/>
      <c r="K25" s="61"/>
      <c r="L25" s="61"/>
      <c r="M25" s="9"/>
      <c r="N25" s="2"/>
      <c r="O25" s="2"/>
      <c r="P25" s="2"/>
      <c r="Q25" s="2"/>
    </row>
    <row r="26" spans="1:18" ht="12.75">
      <c r="A26" s="7"/>
      <c r="B26" s="30" t="s">
        <v>2</v>
      </c>
      <c r="C26" s="31" t="s">
        <v>45</v>
      </c>
      <c r="D26" s="31"/>
      <c r="E26" s="31" t="s">
        <v>46</v>
      </c>
      <c r="F26" s="31" t="s">
        <v>2</v>
      </c>
      <c r="G26" s="32" t="s">
        <v>47</v>
      </c>
      <c r="H26" s="33">
        <v>1</v>
      </c>
      <c r="I26" s="19">
        <f>ROUND(0,2)</f>
        <v>0</v>
      </c>
      <c r="J26" s="34">
        <f>ROUND(I26*H26,2)</f>
        <v>0</v>
      </c>
      <c r="K26" s="35">
        <v>0.21</v>
      </c>
      <c r="L26" s="36">
        <f>IF(ISNUMBER(K26),ROUND(J26*(K26+1),2),0)</f>
        <v>0</v>
      </c>
      <c r="M26" s="9"/>
      <c r="N26" s="2"/>
      <c r="O26" s="2"/>
      <c r="P26" s="2"/>
      <c r="Q26" s="24">
        <f>IF(ISNUMBER(K26),IF(H26&gt;0,IF(I26&gt;0,J26,0),0),0)</f>
        <v>0</v>
      </c>
      <c r="R26" s="21">
        <f>IF(ISNUMBER(K26)=FALSE,J26,0)</f>
        <v>0</v>
      </c>
    </row>
    <row r="27" spans="1:17" ht="12.75">
      <c r="A27" s="7"/>
      <c r="B27" s="70" t="s">
        <v>48</v>
      </c>
      <c r="C27" s="61"/>
      <c r="D27" s="61"/>
      <c r="E27" s="37" t="s">
        <v>2</v>
      </c>
      <c r="F27" s="1"/>
      <c r="G27" s="1"/>
      <c r="H27" s="29"/>
      <c r="I27" s="1"/>
      <c r="J27" s="29"/>
      <c r="K27" s="1"/>
      <c r="L27" s="1"/>
      <c r="M27" s="9"/>
      <c r="N27" s="2"/>
      <c r="O27" s="2"/>
      <c r="P27" s="2"/>
      <c r="Q27" s="2"/>
    </row>
    <row r="28" spans="1:17" ht="13.5" thickBot="1">
      <c r="A28" s="7"/>
      <c r="B28" s="68" t="s">
        <v>49</v>
      </c>
      <c r="C28" s="69"/>
      <c r="D28" s="69"/>
      <c r="E28" s="39" t="s">
        <v>2</v>
      </c>
      <c r="F28" s="38"/>
      <c r="G28" s="38"/>
      <c r="H28" s="40"/>
      <c r="I28" s="38"/>
      <c r="J28" s="40"/>
      <c r="K28" s="38"/>
      <c r="L28" s="38"/>
      <c r="M28" s="9"/>
      <c r="N28" s="2"/>
      <c r="O28" s="2"/>
      <c r="P28" s="2"/>
      <c r="Q28" s="2"/>
    </row>
    <row r="29" spans="1:18" ht="13.5" thickTop="1">
      <c r="A29" s="7"/>
      <c r="B29" s="30" t="s">
        <v>2</v>
      </c>
      <c r="C29" s="31" t="s">
        <v>50</v>
      </c>
      <c r="D29" s="31"/>
      <c r="E29" s="31" t="s">
        <v>51</v>
      </c>
      <c r="F29" s="31" t="s">
        <v>2</v>
      </c>
      <c r="G29" s="32" t="s">
        <v>47</v>
      </c>
      <c r="H29" s="41">
        <v>1</v>
      </c>
      <c r="I29" s="42">
        <f>ROUND(0,2)</f>
        <v>0</v>
      </c>
      <c r="J29" s="43">
        <f>ROUND(I29*H29,2)</f>
        <v>0</v>
      </c>
      <c r="K29" s="44">
        <v>0.21</v>
      </c>
      <c r="L29" s="45">
        <f>IF(ISNUMBER(K29),ROUND(J29*(K29+1),2),0)</f>
        <v>0</v>
      </c>
      <c r="M29" s="9"/>
      <c r="N29" s="2"/>
      <c r="O29" s="2"/>
      <c r="P29" s="2"/>
      <c r="Q29" s="24">
        <f>IF(ISNUMBER(K29),IF(H29&gt;0,IF(I29&gt;0,J29,0),0),0)</f>
        <v>0</v>
      </c>
      <c r="R29" s="21">
        <f>IF(ISNUMBER(K29)=FALSE,J29,0)</f>
        <v>0</v>
      </c>
    </row>
    <row r="30" spans="1:17" ht="38.25">
      <c r="A30" s="7"/>
      <c r="B30" s="70" t="s">
        <v>48</v>
      </c>
      <c r="C30" s="61"/>
      <c r="D30" s="61"/>
      <c r="E30" s="37" t="s">
        <v>52</v>
      </c>
      <c r="F30" s="1"/>
      <c r="G30" s="1"/>
      <c r="H30" s="29"/>
      <c r="I30" s="1"/>
      <c r="J30" s="29"/>
      <c r="K30" s="1"/>
      <c r="L30" s="1"/>
      <c r="M30" s="9"/>
      <c r="N30" s="2"/>
      <c r="O30" s="2"/>
      <c r="P30" s="2"/>
      <c r="Q30" s="2"/>
    </row>
    <row r="31" spans="1:17" ht="13.5" thickBot="1">
      <c r="A31" s="7"/>
      <c r="B31" s="68" t="s">
        <v>49</v>
      </c>
      <c r="C31" s="69"/>
      <c r="D31" s="69"/>
      <c r="E31" s="39" t="s">
        <v>2</v>
      </c>
      <c r="F31" s="38"/>
      <c r="G31" s="38"/>
      <c r="H31" s="40"/>
      <c r="I31" s="38"/>
      <c r="J31" s="40"/>
      <c r="K31" s="38"/>
      <c r="L31" s="38"/>
      <c r="M31" s="9"/>
      <c r="N31" s="2"/>
      <c r="O31" s="2"/>
      <c r="P31" s="2"/>
      <c r="Q31" s="2"/>
    </row>
    <row r="32" spans="1:18" ht="13.5" thickTop="1">
      <c r="A32" s="7"/>
      <c r="B32" s="30" t="s">
        <v>2</v>
      </c>
      <c r="C32" s="31" t="s">
        <v>53</v>
      </c>
      <c r="D32" s="31"/>
      <c r="E32" s="31" t="s">
        <v>54</v>
      </c>
      <c r="F32" s="31" t="s">
        <v>2</v>
      </c>
      <c r="G32" s="32" t="s">
        <v>47</v>
      </c>
      <c r="H32" s="41">
        <v>1</v>
      </c>
      <c r="I32" s="42">
        <f>ROUND(0,2)</f>
        <v>0</v>
      </c>
      <c r="J32" s="43">
        <f>ROUND(I32*H32,2)</f>
        <v>0</v>
      </c>
      <c r="K32" s="44">
        <v>0.21</v>
      </c>
      <c r="L32" s="45">
        <f>IF(ISNUMBER(K32),ROUND(J32*(K32+1),2),0)</f>
        <v>0</v>
      </c>
      <c r="M32" s="9"/>
      <c r="N32" s="2"/>
      <c r="O32" s="2"/>
      <c r="P32" s="2"/>
      <c r="Q32" s="24">
        <f>IF(ISNUMBER(K32),IF(H32&gt;0,IF(I32&gt;0,J32,0),0),0)</f>
        <v>0</v>
      </c>
      <c r="R32" s="21">
        <f>IF(ISNUMBER(K32)=FALSE,J32,0)</f>
        <v>0</v>
      </c>
    </row>
    <row r="33" spans="1:17" ht="12.75">
      <c r="A33" s="7"/>
      <c r="B33" s="70" t="s">
        <v>48</v>
      </c>
      <c r="C33" s="61"/>
      <c r="D33" s="61"/>
      <c r="E33" s="37" t="s">
        <v>2</v>
      </c>
      <c r="F33" s="1"/>
      <c r="G33" s="1"/>
      <c r="H33" s="29"/>
      <c r="I33" s="1"/>
      <c r="J33" s="29"/>
      <c r="K33" s="1"/>
      <c r="L33" s="1"/>
      <c r="M33" s="9"/>
      <c r="N33" s="2"/>
      <c r="O33" s="2"/>
      <c r="P33" s="2"/>
      <c r="Q33" s="2"/>
    </row>
    <row r="34" spans="1:17" ht="13.5" thickBot="1">
      <c r="A34" s="7"/>
      <c r="B34" s="68" t="s">
        <v>49</v>
      </c>
      <c r="C34" s="69"/>
      <c r="D34" s="69"/>
      <c r="E34" s="39" t="s">
        <v>2</v>
      </c>
      <c r="F34" s="38"/>
      <c r="G34" s="38"/>
      <c r="H34" s="40"/>
      <c r="I34" s="38"/>
      <c r="J34" s="40"/>
      <c r="K34" s="38"/>
      <c r="L34" s="38"/>
      <c r="M34" s="9"/>
      <c r="N34" s="2"/>
      <c r="O34" s="2"/>
      <c r="P34" s="2"/>
      <c r="Q34" s="2"/>
    </row>
    <row r="35" spans="1:18" ht="13.5" thickTop="1">
      <c r="A35" s="7"/>
      <c r="B35" s="30" t="s">
        <v>2</v>
      </c>
      <c r="C35" s="31" t="s">
        <v>55</v>
      </c>
      <c r="D35" s="31"/>
      <c r="E35" s="31" t="s">
        <v>56</v>
      </c>
      <c r="F35" s="31" t="s">
        <v>2</v>
      </c>
      <c r="G35" s="32" t="s">
        <v>47</v>
      </c>
      <c r="H35" s="41">
        <v>1</v>
      </c>
      <c r="I35" s="42">
        <f>ROUND(0,2)</f>
        <v>0</v>
      </c>
      <c r="J35" s="43">
        <f>ROUND(I35*H35,2)</f>
        <v>0</v>
      </c>
      <c r="K35" s="44">
        <v>0.21</v>
      </c>
      <c r="L35" s="45">
        <f>IF(ISNUMBER(K35),ROUND(J35*(K35+1),2),0)</f>
        <v>0</v>
      </c>
      <c r="M35" s="9"/>
      <c r="N35" s="2"/>
      <c r="O35" s="2"/>
      <c r="P35" s="2"/>
      <c r="Q35" s="24">
        <f>IF(ISNUMBER(K35),IF(H35&gt;0,IF(I35&gt;0,J35,0),0),0)</f>
        <v>0</v>
      </c>
      <c r="R35" s="21">
        <f>IF(ISNUMBER(K35)=FALSE,J35,0)</f>
        <v>0</v>
      </c>
    </row>
    <row r="36" spans="1:17" ht="12.75">
      <c r="A36" s="7"/>
      <c r="B36" s="70" t="s">
        <v>48</v>
      </c>
      <c r="C36" s="61"/>
      <c r="D36" s="61"/>
      <c r="E36" s="37" t="s">
        <v>2</v>
      </c>
      <c r="F36" s="1"/>
      <c r="G36" s="1"/>
      <c r="H36" s="29"/>
      <c r="I36" s="1"/>
      <c r="J36" s="29"/>
      <c r="K36" s="1"/>
      <c r="L36" s="1"/>
      <c r="M36" s="9"/>
      <c r="N36" s="2"/>
      <c r="O36" s="2"/>
      <c r="P36" s="2"/>
      <c r="Q36" s="2"/>
    </row>
    <row r="37" spans="1:17" ht="13.5" thickBot="1">
      <c r="A37" s="7"/>
      <c r="B37" s="68" t="s">
        <v>49</v>
      </c>
      <c r="C37" s="69"/>
      <c r="D37" s="69"/>
      <c r="E37" s="39" t="s">
        <v>2</v>
      </c>
      <c r="F37" s="38"/>
      <c r="G37" s="38"/>
      <c r="H37" s="40"/>
      <c r="I37" s="38"/>
      <c r="J37" s="40"/>
      <c r="K37" s="38"/>
      <c r="L37" s="38"/>
      <c r="M37" s="9"/>
      <c r="N37" s="2"/>
      <c r="O37" s="2"/>
      <c r="P37" s="2"/>
      <c r="Q37" s="2"/>
    </row>
    <row r="38" spans="1:18" ht="13.5" thickTop="1">
      <c r="A38" s="7"/>
      <c r="B38" s="30" t="s">
        <v>2</v>
      </c>
      <c r="C38" s="31" t="s">
        <v>57</v>
      </c>
      <c r="D38" s="31"/>
      <c r="E38" s="31" t="s">
        <v>58</v>
      </c>
      <c r="F38" s="31" t="s">
        <v>2</v>
      </c>
      <c r="G38" s="32" t="s">
        <v>47</v>
      </c>
      <c r="H38" s="41">
        <v>1</v>
      </c>
      <c r="I38" s="42">
        <f>ROUND(0,2)</f>
        <v>0</v>
      </c>
      <c r="J38" s="43">
        <f>ROUND(I38*H38,2)</f>
        <v>0</v>
      </c>
      <c r="K38" s="44">
        <v>0.21</v>
      </c>
      <c r="L38" s="45">
        <f>IF(ISNUMBER(K38),ROUND(J38*(K38+1),2),0)</f>
        <v>0</v>
      </c>
      <c r="M38" s="9"/>
      <c r="N38" s="2"/>
      <c r="O38" s="2"/>
      <c r="P38" s="2"/>
      <c r="Q38" s="24">
        <f>IF(ISNUMBER(K38),IF(H38&gt;0,IF(I38&gt;0,J38,0),0),0)</f>
        <v>0</v>
      </c>
      <c r="R38" s="21">
        <f>IF(ISNUMBER(K38)=FALSE,J38,0)</f>
        <v>0</v>
      </c>
    </row>
    <row r="39" spans="1:17" ht="12.75">
      <c r="A39" s="7"/>
      <c r="B39" s="70" t="s">
        <v>48</v>
      </c>
      <c r="C39" s="61"/>
      <c r="D39" s="61"/>
      <c r="E39" s="37" t="s">
        <v>2</v>
      </c>
      <c r="F39" s="1"/>
      <c r="G39" s="1"/>
      <c r="H39" s="29"/>
      <c r="I39" s="1"/>
      <c r="J39" s="29"/>
      <c r="K39" s="1"/>
      <c r="L39" s="1"/>
      <c r="M39" s="9"/>
      <c r="N39" s="2"/>
      <c r="O39" s="2"/>
      <c r="P39" s="2"/>
      <c r="Q39" s="2"/>
    </row>
    <row r="40" spans="1:17" ht="13.5" thickBot="1">
      <c r="A40" s="7"/>
      <c r="B40" s="68" t="s">
        <v>49</v>
      </c>
      <c r="C40" s="69"/>
      <c r="D40" s="69"/>
      <c r="E40" s="39" t="s">
        <v>2</v>
      </c>
      <c r="F40" s="38"/>
      <c r="G40" s="38"/>
      <c r="H40" s="40"/>
      <c r="I40" s="38"/>
      <c r="J40" s="40"/>
      <c r="K40" s="38"/>
      <c r="L40" s="38"/>
      <c r="M40" s="9"/>
      <c r="N40" s="2"/>
      <c r="O40" s="2"/>
      <c r="P40" s="2"/>
      <c r="Q40" s="2"/>
    </row>
    <row r="41" spans="1:19" ht="24.95" customHeight="1" thickBot="1" thickTop="1">
      <c r="A41" s="7"/>
      <c r="B41" s="1"/>
      <c r="C41" s="46">
        <v>0</v>
      </c>
      <c r="D41" s="1"/>
      <c r="E41" s="47" t="s">
        <v>35</v>
      </c>
      <c r="F41" s="1"/>
      <c r="G41" s="48" t="s">
        <v>59</v>
      </c>
      <c r="H41" s="49">
        <f>J26+J29+J32+J35+J38</f>
        <v>0</v>
      </c>
      <c r="I41" s="48" t="s">
        <v>60</v>
      </c>
      <c r="J41" s="50">
        <f>(L41-H41)</f>
        <v>0</v>
      </c>
      <c r="K41" s="48" t="s">
        <v>61</v>
      </c>
      <c r="L41" s="51">
        <f>L26+L29+L32+L35+L38</f>
        <v>0</v>
      </c>
      <c r="M41" s="9"/>
      <c r="N41" s="2"/>
      <c r="O41" s="2"/>
      <c r="P41" s="2"/>
      <c r="Q41" s="24">
        <f>0+Q26+Q29+Q32+Q35+Q38</f>
        <v>0</v>
      </c>
      <c r="R41" s="21">
        <f>0+R26+R29+R32+R35+R38</f>
        <v>0</v>
      </c>
      <c r="S41" s="52">
        <f>Q41*(1+J41)+R41</f>
        <v>0</v>
      </c>
    </row>
    <row r="42" spans="1:17" ht="24.95" customHeight="1" thickBot="1" thickTop="1">
      <c r="A42" s="7"/>
      <c r="B42" s="53"/>
      <c r="C42" s="53"/>
      <c r="D42" s="53"/>
      <c r="E42" s="54"/>
      <c r="F42" s="53"/>
      <c r="G42" s="55" t="s">
        <v>62</v>
      </c>
      <c r="H42" s="56">
        <f>J26+J29+J32+J35+J38</f>
        <v>0</v>
      </c>
      <c r="I42" s="55" t="s">
        <v>63</v>
      </c>
      <c r="J42" s="57">
        <f>0+J41</f>
        <v>0</v>
      </c>
      <c r="K42" s="55" t="s">
        <v>64</v>
      </c>
      <c r="L42" s="58">
        <f>L26+L29+L32+L35+L38</f>
        <v>0</v>
      </c>
      <c r="M42" s="9"/>
      <c r="N42" s="2"/>
      <c r="O42" s="2"/>
      <c r="P42" s="2"/>
      <c r="Q42" s="2"/>
    </row>
    <row r="43" spans="1:17" ht="12.75">
      <c r="A43" s="10"/>
      <c r="B43" s="3"/>
      <c r="C43" s="3"/>
      <c r="D43" s="3"/>
      <c r="E43" s="3"/>
      <c r="F43" s="3"/>
      <c r="G43" s="3"/>
      <c r="H43" s="59"/>
      <c r="I43" s="3"/>
      <c r="J43" s="59"/>
      <c r="K43" s="3"/>
      <c r="L43" s="3"/>
      <c r="M43" s="11"/>
      <c r="N43" s="2"/>
      <c r="O43" s="2"/>
      <c r="P43" s="2"/>
      <c r="Q43" s="2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</row>
  </sheetData>
  <mergeCells count="25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7:D37"/>
    <mergeCell ref="B39:D39"/>
    <mergeCell ref="B40:D40"/>
    <mergeCell ref="B25:L25"/>
    <mergeCell ref="B20:D20"/>
    <mergeCell ref="B30:D30"/>
    <mergeCell ref="B31:D31"/>
    <mergeCell ref="B33:D33"/>
    <mergeCell ref="B34:D34"/>
    <mergeCell ref="B36:D36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 topLeftCell="A1">
      <selection activeCell="A11" sqref="A11:G1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2.7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4" customHeight="1">
      <c r="A3" s="65" t="s">
        <v>27</v>
      </c>
      <c r="B3" s="61"/>
      <c r="C3" s="61"/>
      <c r="D3" s="61"/>
      <c r="E3" s="61"/>
      <c r="F3" s="6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6" customHeight="1">
      <c r="A4" s="3"/>
      <c r="B4" s="75" t="s">
        <v>1</v>
      </c>
      <c r="C4" s="76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7" ht="6" customHeight="1">
      <c r="A5" s="4"/>
      <c r="B5" s="63"/>
      <c r="C5" s="63"/>
      <c r="D5" s="5"/>
      <c r="E5" s="5"/>
      <c r="F5" s="5"/>
      <c r="G5" s="5"/>
      <c r="H5" s="5"/>
      <c r="I5" s="5"/>
      <c r="J5" s="5"/>
      <c r="K5" s="5"/>
      <c r="L5" s="5"/>
      <c r="M5" s="6"/>
      <c r="N5" s="2"/>
      <c r="O5" s="2"/>
      <c r="P5" s="2"/>
      <c r="Q5" s="2"/>
    </row>
    <row r="6" spans="1:17" ht="33.95" customHeight="1">
      <c r="A6" s="7"/>
      <c r="B6" s="82" t="s">
        <v>70</v>
      </c>
      <c r="C6" s="61"/>
      <c r="D6" s="61"/>
      <c r="E6" s="61"/>
      <c r="F6" s="61"/>
      <c r="G6" s="61"/>
      <c r="H6" s="61"/>
      <c r="I6" s="61"/>
      <c r="J6" s="1"/>
      <c r="K6" s="1"/>
      <c r="L6" s="1"/>
      <c r="M6" s="9"/>
      <c r="N6" s="2"/>
      <c r="O6" s="2"/>
      <c r="P6" s="2"/>
      <c r="Q6" s="2"/>
    </row>
    <row r="7" spans="1:17" ht="12.75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2"/>
      <c r="O7" s="2"/>
      <c r="P7" s="2"/>
      <c r="Q7" s="2"/>
    </row>
    <row r="8" spans="1:17" ht="14.1" customHeight="1">
      <c r="A8" s="3"/>
      <c r="B8" s="81" t="s">
        <v>3</v>
      </c>
      <c r="C8" s="76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8.1" customHeight="1">
      <c r="A9" s="4"/>
      <c r="B9" s="63"/>
      <c r="C9" s="63"/>
      <c r="D9" s="5"/>
      <c r="E9" s="5"/>
      <c r="F9" s="5"/>
      <c r="G9" s="5"/>
      <c r="H9" s="5"/>
      <c r="I9" s="5"/>
      <c r="J9" s="5"/>
      <c r="K9" s="5"/>
      <c r="L9" s="5"/>
      <c r="M9" s="6"/>
      <c r="N9" s="2"/>
      <c r="O9" s="2"/>
      <c r="P9" s="2"/>
      <c r="Q9" s="2"/>
    </row>
    <row r="10" spans="1:17" ht="12.75">
      <c r="A10" s="64" t="s">
        <v>28</v>
      </c>
      <c r="B10" s="61"/>
      <c r="C10" s="77"/>
      <c r="D10" s="61"/>
      <c r="E10" s="1"/>
      <c r="F10" s="1"/>
      <c r="G10" s="13"/>
      <c r="H10" s="1"/>
      <c r="I10" s="22" t="s">
        <v>29</v>
      </c>
      <c r="J10" s="23">
        <f>H42</f>
        <v>0</v>
      </c>
      <c r="K10" s="1"/>
      <c r="L10" s="1"/>
      <c r="M10" s="9"/>
      <c r="N10" s="2"/>
      <c r="O10" s="2"/>
      <c r="P10" s="2"/>
      <c r="Q10" s="2"/>
    </row>
    <row r="11" spans="1:19" ht="15.95" customHeight="1">
      <c r="A11" s="60" t="s">
        <v>69</v>
      </c>
      <c r="B11" s="61"/>
      <c r="C11" s="61"/>
      <c r="D11" s="61"/>
      <c r="E11" s="61"/>
      <c r="F11" s="61"/>
      <c r="G11" s="78"/>
      <c r="H11" s="1"/>
      <c r="I11" s="22" t="s">
        <v>31</v>
      </c>
      <c r="J11" s="23">
        <f>L42</f>
        <v>0</v>
      </c>
      <c r="K11" s="1"/>
      <c r="L11" s="1"/>
      <c r="M11" s="9"/>
      <c r="N11" s="2"/>
      <c r="O11" s="2"/>
      <c r="P11" s="2"/>
      <c r="Q11" s="24">
        <f>IF(SUM(K20)&gt;0,ROUND(SUM(S20)/SUM(K20)-1,8),0)</f>
        <v>0</v>
      </c>
      <c r="R11" s="21">
        <f>AVERAGE(J41)</f>
        <v>0</v>
      </c>
      <c r="S11" s="21">
        <f>J10*(1+Q11)</f>
        <v>0</v>
      </c>
    </row>
    <row r="12" spans="1:17" ht="12.75">
      <c r="A12" s="64" t="s">
        <v>6</v>
      </c>
      <c r="B12" s="61"/>
      <c r="C12" s="77"/>
      <c r="D12" s="61"/>
      <c r="E12" s="61"/>
      <c r="F12" s="61"/>
      <c r="G12" s="79"/>
      <c r="H12" s="1"/>
      <c r="I12" s="1"/>
      <c r="J12" s="1"/>
      <c r="K12" s="1"/>
      <c r="L12" s="1"/>
      <c r="M12" s="9"/>
      <c r="N12" s="2"/>
      <c r="O12" s="2"/>
      <c r="P12" s="2"/>
      <c r="Q12" s="2"/>
    </row>
    <row r="13" spans="1:17" ht="15.95" customHeight="1">
      <c r="A13" s="60" t="str">
        <f>Souhrn!A13</f>
        <v/>
      </c>
      <c r="B13" s="61"/>
      <c r="C13" s="61"/>
      <c r="D13" s="61"/>
      <c r="E13" s="61"/>
      <c r="F13" s="61"/>
      <c r="G13" s="78"/>
      <c r="H13" s="1"/>
      <c r="I13" s="22" t="s">
        <v>8</v>
      </c>
      <c r="J13" s="12"/>
      <c r="K13" s="1"/>
      <c r="L13" s="1"/>
      <c r="M13" s="9"/>
      <c r="N13" s="2"/>
      <c r="O13" s="2"/>
      <c r="P13" s="2"/>
      <c r="Q13" s="2"/>
    </row>
    <row r="14" spans="1:17" ht="12.75">
      <c r="A14" s="7"/>
      <c r="B14" s="1"/>
      <c r="C14" s="1"/>
      <c r="D14" s="1"/>
      <c r="E14" s="1"/>
      <c r="F14" s="1"/>
      <c r="G14" s="1"/>
      <c r="H14" s="1"/>
      <c r="I14" s="22" t="s">
        <v>10</v>
      </c>
      <c r="J14" s="12"/>
      <c r="K14" s="1"/>
      <c r="L14" s="1"/>
      <c r="M14" s="9"/>
      <c r="N14" s="2"/>
      <c r="O14" s="2"/>
      <c r="P14" s="2"/>
      <c r="Q14" s="2"/>
    </row>
    <row r="15" spans="1:17" ht="12.75" hidden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  <c r="N15" s="2"/>
      <c r="O15" s="2"/>
      <c r="P15" s="2"/>
      <c r="Q15" s="2"/>
    </row>
    <row r="16" spans="1:17" ht="9.9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1"/>
      <c r="N16" s="2"/>
      <c r="O16" s="2"/>
      <c r="P16" s="2"/>
      <c r="Q16" s="2"/>
    </row>
    <row r="17" spans="1:17" ht="14.1" customHeight="1">
      <c r="A17" s="3"/>
      <c r="B17" s="75" t="s">
        <v>32</v>
      </c>
      <c r="C17" s="76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6" customHeight="1">
      <c r="A18" s="4"/>
      <c r="B18" s="63"/>
      <c r="C18" s="63"/>
      <c r="D18" s="5"/>
      <c r="E18" s="5"/>
      <c r="F18" s="5"/>
      <c r="G18" s="5"/>
      <c r="H18" s="5"/>
      <c r="I18" s="5"/>
      <c r="J18" s="5"/>
      <c r="K18" s="5"/>
      <c r="L18" s="5"/>
      <c r="M18" s="6"/>
      <c r="N18" s="2"/>
      <c r="O18" s="2"/>
      <c r="P18" s="2"/>
      <c r="Q18" s="2"/>
    </row>
    <row r="19" spans="1:17" ht="18" customHeight="1">
      <c r="A19" s="7"/>
      <c r="B19" s="74" t="s">
        <v>33</v>
      </c>
      <c r="C19" s="74"/>
      <c r="D19" s="74"/>
      <c r="E19" s="74" t="s">
        <v>34</v>
      </c>
      <c r="F19" s="74"/>
      <c r="G19" s="26"/>
      <c r="H19" s="16"/>
      <c r="I19" s="16"/>
      <c r="J19" s="16"/>
      <c r="K19" s="16" t="s">
        <v>15</v>
      </c>
      <c r="L19" s="16" t="s">
        <v>16</v>
      </c>
      <c r="M19" s="9"/>
      <c r="N19" s="2"/>
      <c r="O19" s="2"/>
      <c r="P19" s="2"/>
      <c r="Q19" s="2"/>
    </row>
    <row r="20" spans="1:19" ht="12.75">
      <c r="A20" s="7"/>
      <c r="B20" s="73">
        <v>0</v>
      </c>
      <c r="C20" s="61"/>
      <c r="D20" s="61"/>
      <c r="E20" s="27" t="s">
        <v>35</v>
      </c>
      <c r="F20" s="1"/>
      <c r="G20" s="1"/>
      <c r="H20" s="1"/>
      <c r="I20" s="1"/>
      <c r="J20" s="1"/>
      <c r="K20" s="28">
        <f>H42</f>
        <v>0</v>
      </c>
      <c r="L20" s="28">
        <f>L42</f>
        <v>0</v>
      </c>
      <c r="M20" s="9"/>
      <c r="N20" s="2"/>
      <c r="O20" s="2"/>
      <c r="P20" s="2"/>
      <c r="Q20" s="2"/>
      <c r="S20" s="21">
        <f>S41</f>
        <v>0</v>
      </c>
    </row>
    <row r="21" spans="1:17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1"/>
      <c r="N21" s="2"/>
      <c r="O21" s="2"/>
      <c r="P21" s="2"/>
      <c r="Q21" s="2"/>
    </row>
    <row r="22" spans="1:17" ht="14.1" customHeight="1">
      <c r="A22" s="3"/>
      <c r="B22" s="75" t="s">
        <v>36</v>
      </c>
      <c r="C22" s="76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</row>
    <row r="23" spans="1:17" ht="18" customHeight="1">
      <c r="A23" s="4"/>
      <c r="B23" s="63"/>
      <c r="C23" s="63"/>
      <c r="D23" s="5"/>
      <c r="E23" s="5"/>
      <c r="F23" s="5"/>
      <c r="G23" s="5"/>
      <c r="H23" s="5"/>
      <c r="I23" s="5"/>
      <c r="J23" s="5"/>
      <c r="K23" s="5"/>
      <c r="L23" s="5"/>
      <c r="M23" s="6"/>
      <c r="N23" s="2"/>
      <c r="O23" s="2"/>
      <c r="P23" s="2"/>
      <c r="Q23" s="2"/>
    </row>
    <row r="24" spans="1:17" ht="18" customHeight="1">
      <c r="A24" s="7"/>
      <c r="B24" s="25" t="s">
        <v>37</v>
      </c>
      <c r="C24" s="25" t="s">
        <v>33</v>
      </c>
      <c r="D24" s="25" t="s">
        <v>38</v>
      </c>
      <c r="E24" s="25" t="s">
        <v>34</v>
      </c>
      <c r="F24" s="25" t="s">
        <v>39</v>
      </c>
      <c r="G24" s="26" t="s">
        <v>40</v>
      </c>
      <c r="H24" s="16" t="s">
        <v>41</v>
      </c>
      <c r="I24" s="16" t="s">
        <v>42</v>
      </c>
      <c r="J24" s="16" t="s">
        <v>15</v>
      </c>
      <c r="K24" s="26" t="s">
        <v>43</v>
      </c>
      <c r="L24" s="16" t="s">
        <v>16</v>
      </c>
      <c r="M24" s="9"/>
      <c r="N24" s="2"/>
      <c r="O24" s="2"/>
      <c r="P24" s="2"/>
      <c r="Q24" s="2"/>
    </row>
    <row r="25" spans="1:17" ht="39.95" customHeight="1">
      <c r="A25" s="7"/>
      <c r="B25" s="71" t="s">
        <v>44</v>
      </c>
      <c r="C25" s="61"/>
      <c r="D25" s="61"/>
      <c r="E25" s="61"/>
      <c r="F25" s="61"/>
      <c r="G25" s="61"/>
      <c r="H25" s="72"/>
      <c r="I25" s="61"/>
      <c r="J25" s="72"/>
      <c r="K25" s="61"/>
      <c r="L25" s="61"/>
      <c r="M25" s="9"/>
      <c r="N25" s="2"/>
      <c r="O25" s="2"/>
      <c r="P25" s="2"/>
      <c r="Q25" s="2"/>
    </row>
    <row r="26" spans="1:18" ht="12.75">
      <c r="A26" s="7"/>
      <c r="B26" s="30" t="s">
        <v>2</v>
      </c>
      <c r="C26" s="31" t="s">
        <v>45</v>
      </c>
      <c r="D26" s="31"/>
      <c r="E26" s="31" t="s">
        <v>46</v>
      </c>
      <c r="F26" s="31" t="s">
        <v>2</v>
      </c>
      <c r="G26" s="32" t="s">
        <v>47</v>
      </c>
      <c r="H26" s="33">
        <v>1</v>
      </c>
      <c r="I26" s="19">
        <f>ROUND(0,2)</f>
        <v>0</v>
      </c>
      <c r="J26" s="34">
        <f>ROUND(I26*H26,2)</f>
        <v>0</v>
      </c>
      <c r="K26" s="35">
        <v>0.21</v>
      </c>
      <c r="L26" s="36">
        <f>IF(ISNUMBER(K26),ROUND(J26*(K26+1),2),0)</f>
        <v>0</v>
      </c>
      <c r="M26" s="9"/>
      <c r="N26" s="2"/>
      <c r="O26" s="2"/>
      <c r="P26" s="2"/>
      <c r="Q26" s="24">
        <f>IF(ISNUMBER(K26),IF(H26&gt;0,IF(I26&gt;0,J26,0),0),0)</f>
        <v>0</v>
      </c>
      <c r="R26" s="21">
        <f>IF(ISNUMBER(K26)=FALSE,J26,0)</f>
        <v>0</v>
      </c>
    </row>
    <row r="27" spans="1:17" ht="12.75">
      <c r="A27" s="7"/>
      <c r="B27" s="70" t="s">
        <v>48</v>
      </c>
      <c r="C27" s="61"/>
      <c r="D27" s="61"/>
      <c r="E27" s="37" t="s">
        <v>2</v>
      </c>
      <c r="F27" s="1"/>
      <c r="G27" s="1"/>
      <c r="H27" s="29"/>
      <c r="I27" s="1"/>
      <c r="J27" s="29"/>
      <c r="K27" s="1"/>
      <c r="L27" s="1"/>
      <c r="M27" s="9"/>
      <c r="N27" s="2"/>
      <c r="O27" s="2"/>
      <c r="P27" s="2"/>
      <c r="Q27" s="2"/>
    </row>
    <row r="28" spans="1:17" ht="13.5" thickBot="1">
      <c r="A28" s="7"/>
      <c r="B28" s="68" t="s">
        <v>49</v>
      </c>
      <c r="C28" s="69"/>
      <c r="D28" s="69"/>
      <c r="E28" s="39" t="s">
        <v>2</v>
      </c>
      <c r="F28" s="38"/>
      <c r="G28" s="38"/>
      <c r="H28" s="40"/>
      <c r="I28" s="38"/>
      <c r="J28" s="40"/>
      <c r="K28" s="38"/>
      <c r="L28" s="38"/>
      <c r="M28" s="9"/>
      <c r="N28" s="2"/>
      <c r="O28" s="2"/>
      <c r="P28" s="2"/>
      <c r="Q28" s="2"/>
    </row>
    <row r="29" spans="1:18" ht="13.5" thickTop="1">
      <c r="A29" s="7"/>
      <c r="B29" s="30" t="s">
        <v>2</v>
      </c>
      <c r="C29" s="31" t="s">
        <v>50</v>
      </c>
      <c r="D29" s="31"/>
      <c r="E29" s="31" t="s">
        <v>51</v>
      </c>
      <c r="F29" s="31" t="s">
        <v>2</v>
      </c>
      <c r="G29" s="32" t="s">
        <v>47</v>
      </c>
      <c r="H29" s="41">
        <v>1</v>
      </c>
      <c r="I29" s="42">
        <f>ROUND(0,2)</f>
        <v>0</v>
      </c>
      <c r="J29" s="43">
        <f>ROUND(I29*H29,2)</f>
        <v>0</v>
      </c>
      <c r="K29" s="44">
        <v>0.21</v>
      </c>
      <c r="L29" s="45">
        <f>IF(ISNUMBER(K29),ROUND(J29*(K29+1),2),0)</f>
        <v>0</v>
      </c>
      <c r="M29" s="9"/>
      <c r="N29" s="2"/>
      <c r="O29" s="2"/>
      <c r="P29" s="2"/>
      <c r="Q29" s="24">
        <f>IF(ISNUMBER(K29),IF(H29&gt;0,IF(I29&gt;0,J29,0),0),0)</f>
        <v>0</v>
      </c>
      <c r="R29" s="21">
        <f>IF(ISNUMBER(K29)=FALSE,J29,0)</f>
        <v>0</v>
      </c>
    </row>
    <row r="30" spans="1:17" ht="38.25">
      <c r="A30" s="7"/>
      <c r="B30" s="70" t="s">
        <v>48</v>
      </c>
      <c r="C30" s="61"/>
      <c r="D30" s="61"/>
      <c r="E30" s="37" t="s">
        <v>52</v>
      </c>
      <c r="F30" s="1"/>
      <c r="G30" s="1"/>
      <c r="H30" s="29"/>
      <c r="I30" s="1"/>
      <c r="J30" s="29"/>
      <c r="K30" s="1"/>
      <c r="L30" s="1"/>
      <c r="M30" s="9"/>
      <c r="N30" s="2"/>
      <c r="O30" s="2"/>
      <c r="P30" s="2"/>
      <c r="Q30" s="2"/>
    </row>
    <row r="31" spans="1:17" ht="13.5" thickBot="1">
      <c r="A31" s="7"/>
      <c r="B31" s="68" t="s">
        <v>49</v>
      </c>
      <c r="C31" s="69"/>
      <c r="D31" s="69"/>
      <c r="E31" s="39" t="s">
        <v>2</v>
      </c>
      <c r="F31" s="38"/>
      <c r="G31" s="38"/>
      <c r="H31" s="40"/>
      <c r="I31" s="38"/>
      <c r="J31" s="40"/>
      <c r="K31" s="38"/>
      <c r="L31" s="38"/>
      <c r="M31" s="9"/>
      <c r="N31" s="2"/>
      <c r="O31" s="2"/>
      <c r="P31" s="2"/>
      <c r="Q31" s="2"/>
    </row>
    <row r="32" spans="1:18" ht="13.5" thickTop="1">
      <c r="A32" s="7"/>
      <c r="B32" s="30" t="s">
        <v>2</v>
      </c>
      <c r="C32" s="31" t="s">
        <v>53</v>
      </c>
      <c r="D32" s="31"/>
      <c r="E32" s="31" t="s">
        <v>54</v>
      </c>
      <c r="F32" s="31" t="s">
        <v>2</v>
      </c>
      <c r="G32" s="32" t="s">
        <v>47</v>
      </c>
      <c r="H32" s="41">
        <v>1</v>
      </c>
      <c r="I32" s="42">
        <f>ROUND(0,2)</f>
        <v>0</v>
      </c>
      <c r="J32" s="43">
        <f>ROUND(I32*H32,2)</f>
        <v>0</v>
      </c>
      <c r="K32" s="44">
        <v>0.21</v>
      </c>
      <c r="L32" s="45">
        <f>IF(ISNUMBER(K32),ROUND(J32*(K32+1),2),0)</f>
        <v>0</v>
      </c>
      <c r="M32" s="9"/>
      <c r="N32" s="2"/>
      <c r="O32" s="2"/>
      <c r="P32" s="2"/>
      <c r="Q32" s="24">
        <f>IF(ISNUMBER(K32),IF(H32&gt;0,IF(I32&gt;0,J32,0),0),0)</f>
        <v>0</v>
      </c>
      <c r="R32" s="21">
        <f>IF(ISNUMBER(K32)=FALSE,J32,0)</f>
        <v>0</v>
      </c>
    </row>
    <row r="33" spans="1:17" ht="12.75">
      <c r="A33" s="7"/>
      <c r="B33" s="70" t="s">
        <v>48</v>
      </c>
      <c r="C33" s="61"/>
      <c r="D33" s="61"/>
      <c r="E33" s="37" t="s">
        <v>2</v>
      </c>
      <c r="F33" s="1"/>
      <c r="G33" s="1"/>
      <c r="H33" s="29"/>
      <c r="I33" s="1"/>
      <c r="J33" s="29"/>
      <c r="K33" s="1"/>
      <c r="L33" s="1"/>
      <c r="M33" s="9"/>
      <c r="N33" s="2"/>
      <c r="O33" s="2"/>
      <c r="P33" s="2"/>
      <c r="Q33" s="2"/>
    </row>
    <row r="34" spans="1:17" ht="13.5" thickBot="1">
      <c r="A34" s="7"/>
      <c r="B34" s="68" t="s">
        <v>49</v>
      </c>
      <c r="C34" s="69"/>
      <c r="D34" s="69"/>
      <c r="E34" s="39" t="s">
        <v>2</v>
      </c>
      <c r="F34" s="38"/>
      <c r="G34" s="38"/>
      <c r="H34" s="40"/>
      <c r="I34" s="38"/>
      <c r="J34" s="40"/>
      <c r="K34" s="38"/>
      <c r="L34" s="38"/>
      <c r="M34" s="9"/>
      <c r="N34" s="2"/>
      <c r="O34" s="2"/>
      <c r="P34" s="2"/>
      <c r="Q34" s="2"/>
    </row>
    <row r="35" spans="1:18" ht="13.5" thickTop="1">
      <c r="A35" s="7"/>
      <c r="B35" s="30" t="s">
        <v>2</v>
      </c>
      <c r="C35" s="31" t="s">
        <v>55</v>
      </c>
      <c r="D35" s="31"/>
      <c r="E35" s="31" t="s">
        <v>56</v>
      </c>
      <c r="F35" s="31" t="s">
        <v>2</v>
      </c>
      <c r="G35" s="32" t="s">
        <v>47</v>
      </c>
      <c r="H35" s="41">
        <v>1</v>
      </c>
      <c r="I35" s="42">
        <f>ROUND(0,2)</f>
        <v>0</v>
      </c>
      <c r="J35" s="43">
        <f>ROUND(I35*H35,2)</f>
        <v>0</v>
      </c>
      <c r="K35" s="44">
        <v>0.21</v>
      </c>
      <c r="L35" s="45">
        <f>IF(ISNUMBER(K35),ROUND(J35*(K35+1),2),0)</f>
        <v>0</v>
      </c>
      <c r="M35" s="9"/>
      <c r="N35" s="2"/>
      <c r="O35" s="2"/>
      <c r="P35" s="2"/>
      <c r="Q35" s="24">
        <f>IF(ISNUMBER(K35),IF(H35&gt;0,IF(I35&gt;0,J35,0),0),0)</f>
        <v>0</v>
      </c>
      <c r="R35" s="21">
        <f>IF(ISNUMBER(K35)=FALSE,J35,0)</f>
        <v>0</v>
      </c>
    </row>
    <row r="36" spans="1:17" ht="12.75">
      <c r="A36" s="7"/>
      <c r="B36" s="70" t="s">
        <v>48</v>
      </c>
      <c r="C36" s="61"/>
      <c r="D36" s="61"/>
      <c r="E36" s="37" t="s">
        <v>2</v>
      </c>
      <c r="F36" s="1"/>
      <c r="G36" s="1"/>
      <c r="H36" s="29"/>
      <c r="I36" s="1"/>
      <c r="J36" s="29"/>
      <c r="K36" s="1"/>
      <c r="L36" s="1"/>
      <c r="M36" s="9"/>
      <c r="N36" s="2"/>
      <c r="O36" s="2"/>
      <c r="P36" s="2"/>
      <c r="Q36" s="2"/>
    </row>
    <row r="37" spans="1:17" ht="13.5" thickBot="1">
      <c r="A37" s="7"/>
      <c r="B37" s="68" t="s">
        <v>49</v>
      </c>
      <c r="C37" s="69"/>
      <c r="D37" s="69"/>
      <c r="E37" s="39" t="s">
        <v>2</v>
      </c>
      <c r="F37" s="38"/>
      <c r="G37" s="38"/>
      <c r="H37" s="40"/>
      <c r="I37" s="38"/>
      <c r="J37" s="40"/>
      <c r="K37" s="38"/>
      <c r="L37" s="38"/>
      <c r="M37" s="9"/>
      <c r="N37" s="2"/>
      <c r="O37" s="2"/>
      <c r="P37" s="2"/>
      <c r="Q37" s="2"/>
    </row>
    <row r="38" spans="1:18" ht="13.5" thickTop="1">
      <c r="A38" s="7"/>
      <c r="B38" s="30" t="s">
        <v>2</v>
      </c>
      <c r="C38" s="31" t="s">
        <v>57</v>
      </c>
      <c r="D38" s="31"/>
      <c r="E38" s="31" t="s">
        <v>58</v>
      </c>
      <c r="F38" s="31" t="s">
        <v>2</v>
      </c>
      <c r="G38" s="32" t="s">
        <v>47</v>
      </c>
      <c r="H38" s="41">
        <v>1</v>
      </c>
      <c r="I38" s="42">
        <f>ROUND(0,2)</f>
        <v>0</v>
      </c>
      <c r="J38" s="43">
        <f>ROUND(I38*H38,2)</f>
        <v>0</v>
      </c>
      <c r="K38" s="44">
        <v>0.21</v>
      </c>
      <c r="L38" s="45">
        <f>IF(ISNUMBER(K38),ROUND(J38*(K38+1),2),0)</f>
        <v>0</v>
      </c>
      <c r="M38" s="9"/>
      <c r="N38" s="2"/>
      <c r="O38" s="2"/>
      <c r="P38" s="2"/>
      <c r="Q38" s="24">
        <f>IF(ISNUMBER(K38),IF(H38&gt;0,IF(I38&gt;0,J38,0),0),0)</f>
        <v>0</v>
      </c>
      <c r="R38" s="21">
        <f>IF(ISNUMBER(K38)=FALSE,J38,0)</f>
        <v>0</v>
      </c>
    </row>
    <row r="39" spans="1:17" ht="12.75">
      <c r="A39" s="7"/>
      <c r="B39" s="70" t="s">
        <v>48</v>
      </c>
      <c r="C39" s="61"/>
      <c r="D39" s="61"/>
      <c r="E39" s="37" t="s">
        <v>2</v>
      </c>
      <c r="F39" s="1"/>
      <c r="G39" s="1"/>
      <c r="H39" s="29"/>
      <c r="I39" s="1"/>
      <c r="J39" s="29"/>
      <c r="K39" s="1"/>
      <c r="L39" s="1"/>
      <c r="M39" s="9"/>
      <c r="N39" s="2"/>
      <c r="O39" s="2"/>
      <c r="P39" s="2"/>
      <c r="Q39" s="2"/>
    </row>
    <row r="40" spans="1:17" ht="13.5" thickBot="1">
      <c r="A40" s="7"/>
      <c r="B40" s="68" t="s">
        <v>49</v>
      </c>
      <c r="C40" s="69"/>
      <c r="D40" s="69"/>
      <c r="E40" s="39" t="s">
        <v>2</v>
      </c>
      <c r="F40" s="38"/>
      <c r="G40" s="38"/>
      <c r="H40" s="40"/>
      <c r="I40" s="38"/>
      <c r="J40" s="40"/>
      <c r="K40" s="38"/>
      <c r="L40" s="38"/>
      <c r="M40" s="9"/>
      <c r="N40" s="2"/>
      <c r="O40" s="2"/>
      <c r="P40" s="2"/>
      <c r="Q40" s="2"/>
    </row>
    <row r="41" spans="1:19" ht="24.95" customHeight="1" thickBot="1" thickTop="1">
      <c r="A41" s="7"/>
      <c r="B41" s="1"/>
      <c r="C41" s="46">
        <v>0</v>
      </c>
      <c r="D41" s="1"/>
      <c r="E41" s="47" t="s">
        <v>35</v>
      </c>
      <c r="F41" s="1"/>
      <c r="G41" s="48" t="s">
        <v>59</v>
      </c>
      <c r="H41" s="49">
        <f>J26+J29+J32+J35+J38</f>
        <v>0</v>
      </c>
      <c r="I41" s="48" t="s">
        <v>60</v>
      </c>
      <c r="J41" s="50">
        <f>(L41-H41)</f>
        <v>0</v>
      </c>
      <c r="K41" s="48" t="s">
        <v>61</v>
      </c>
      <c r="L41" s="51">
        <f>L26+L29+L32+L35+L38</f>
        <v>0</v>
      </c>
      <c r="M41" s="9"/>
      <c r="N41" s="2"/>
      <c r="O41" s="2"/>
      <c r="P41" s="2"/>
      <c r="Q41" s="24">
        <f>0+Q26+Q29+Q32+Q35+Q38</f>
        <v>0</v>
      </c>
      <c r="R41" s="21">
        <f>0+R26+R29+R32+R35+R38</f>
        <v>0</v>
      </c>
      <c r="S41" s="52">
        <f>Q41*(1+J41)+R41</f>
        <v>0</v>
      </c>
    </row>
    <row r="42" spans="1:17" ht="24.95" customHeight="1" thickBot="1" thickTop="1">
      <c r="A42" s="7"/>
      <c r="B42" s="53"/>
      <c r="C42" s="53"/>
      <c r="D42" s="53"/>
      <c r="E42" s="54"/>
      <c r="F42" s="53"/>
      <c r="G42" s="55" t="s">
        <v>62</v>
      </c>
      <c r="H42" s="56">
        <f>J26+J29+J32+J35+J38</f>
        <v>0</v>
      </c>
      <c r="I42" s="55" t="s">
        <v>63</v>
      </c>
      <c r="J42" s="57">
        <f>0+J41</f>
        <v>0</v>
      </c>
      <c r="K42" s="55" t="s">
        <v>64</v>
      </c>
      <c r="L42" s="58">
        <f>L26+L29+L32+L35+L38</f>
        <v>0</v>
      </c>
      <c r="M42" s="9"/>
      <c r="N42" s="2"/>
      <c r="O42" s="2"/>
      <c r="P42" s="2"/>
      <c r="Q42" s="2"/>
    </row>
    <row r="43" spans="1:17" ht="12.75">
      <c r="A43" s="10"/>
      <c r="B43" s="3"/>
      <c r="C43" s="3"/>
      <c r="D43" s="3"/>
      <c r="E43" s="3"/>
      <c r="F43" s="3"/>
      <c r="G43" s="3"/>
      <c r="H43" s="59"/>
      <c r="I43" s="3"/>
      <c r="J43" s="59"/>
      <c r="K43" s="3"/>
      <c r="L43" s="3"/>
      <c r="M43" s="11"/>
      <c r="N43" s="2"/>
      <c r="O43" s="2"/>
      <c r="P43" s="2"/>
      <c r="Q43" s="2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</row>
  </sheetData>
  <mergeCells count="25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7:D37"/>
    <mergeCell ref="B39:D39"/>
    <mergeCell ref="B40:D40"/>
    <mergeCell ref="B25:L25"/>
    <mergeCell ref="B20:D20"/>
    <mergeCell ref="B30:D30"/>
    <mergeCell ref="B31:D31"/>
    <mergeCell ref="B33:D33"/>
    <mergeCell ref="B34:D34"/>
    <mergeCell ref="B36:D36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 topLeftCell="A1">
      <selection activeCell="B6" sqref="B6:I6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2.7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4" customHeight="1">
      <c r="A3" s="65" t="s">
        <v>27</v>
      </c>
      <c r="B3" s="61"/>
      <c r="C3" s="61"/>
      <c r="D3" s="61"/>
      <c r="E3" s="61"/>
      <c r="F3" s="6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6" customHeight="1">
      <c r="A4" s="3"/>
      <c r="B4" s="75" t="s">
        <v>1</v>
      </c>
      <c r="C4" s="76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7" ht="6" customHeight="1">
      <c r="A5" s="4"/>
      <c r="B5" s="63"/>
      <c r="C5" s="63"/>
      <c r="D5" s="5"/>
      <c r="E5" s="5"/>
      <c r="F5" s="5"/>
      <c r="G5" s="5"/>
      <c r="H5" s="5"/>
      <c r="I5" s="5"/>
      <c r="J5" s="5"/>
      <c r="K5" s="5"/>
      <c r="L5" s="5"/>
      <c r="M5" s="6"/>
      <c r="N5" s="2"/>
      <c r="O5" s="2"/>
      <c r="P5" s="2"/>
      <c r="Q5" s="2"/>
    </row>
    <row r="6" spans="1:17" ht="33.95" customHeight="1">
      <c r="A6" s="7"/>
      <c r="B6" s="82" t="s">
        <v>70</v>
      </c>
      <c r="C6" s="61"/>
      <c r="D6" s="61"/>
      <c r="E6" s="61"/>
      <c r="F6" s="61"/>
      <c r="G6" s="61"/>
      <c r="H6" s="61"/>
      <c r="I6" s="61"/>
      <c r="J6" s="1"/>
      <c r="K6" s="1"/>
      <c r="L6" s="1"/>
      <c r="M6" s="9"/>
      <c r="N6" s="2"/>
      <c r="O6" s="2"/>
      <c r="P6" s="2"/>
      <c r="Q6" s="2"/>
    </row>
    <row r="7" spans="1:17" ht="12.75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2"/>
      <c r="O7" s="2"/>
      <c r="P7" s="2"/>
      <c r="Q7" s="2"/>
    </row>
    <row r="8" spans="1:17" ht="14.1" customHeight="1">
      <c r="A8" s="3"/>
      <c r="B8" s="81" t="s">
        <v>3</v>
      </c>
      <c r="C8" s="76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8.1" customHeight="1">
      <c r="A9" s="4"/>
      <c r="B9" s="63"/>
      <c r="C9" s="63"/>
      <c r="D9" s="5"/>
      <c r="E9" s="5"/>
      <c r="F9" s="5"/>
      <c r="G9" s="5"/>
      <c r="H9" s="5"/>
      <c r="I9" s="5"/>
      <c r="J9" s="5"/>
      <c r="K9" s="5"/>
      <c r="L9" s="5"/>
      <c r="M9" s="6"/>
      <c r="N9" s="2"/>
      <c r="O9" s="2"/>
      <c r="P9" s="2"/>
      <c r="Q9" s="2"/>
    </row>
    <row r="10" spans="1:17" ht="12.75">
      <c r="A10" s="64" t="s">
        <v>28</v>
      </c>
      <c r="B10" s="61"/>
      <c r="C10" s="77"/>
      <c r="D10" s="61"/>
      <c r="E10" s="1"/>
      <c r="F10" s="1"/>
      <c r="G10" s="13"/>
      <c r="H10" s="1"/>
      <c r="I10" s="22" t="s">
        <v>29</v>
      </c>
      <c r="J10" s="23">
        <f>H42</f>
        <v>0</v>
      </c>
      <c r="K10" s="1"/>
      <c r="L10" s="1"/>
      <c r="M10" s="9"/>
      <c r="N10" s="2"/>
      <c r="O10" s="2"/>
      <c r="P10" s="2"/>
      <c r="Q10" s="2"/>
    </row>
    <row r="11" spans="1:19" ht="15.95" customHeight="1">
      <c r="A11" s="60" t="s">
        <v>65</v>
      </c>
      <c r="B11" s="61"/>
      <c r="C11" s="61"/>
      <c r="D11" s="61"/>
      <c r="E11" s="61"/>
      <c r="F11" s="61"/>
      <c r="G11" s="78"/>
      <c r="H11" s="1"/>
      <c r="I11" s="22" t="s">
        <v>31</v>
      </c>
      <c r="J11" s="23">
        <f>L42</f>
        <v>0</v>
      </c>
      <c r="K11" s="1"/>
      <c r="L11" s="1"/>
      <c r="M11" s="9"/>
      <c r="N11" s="2"/>
      <c r="O11" s="2"/>
      <c r="P11" s="2"/>
      <c r="Q11" s="24">
        <f>IF(SUM(K20)&gt;0,ROUND(SUM(S20)/SUM(K20)-1,8),0)</f>
        <v>0</v>
      </c>
      <c r="R11" s="21">
        <f>AVERAGE(J41)</f>
        <v>0</v>
      </c>
      <c r="S11" s="21">
        <f>J10*(1+Q11)</f>
        <v>0</v>
      </c>
    </row>
    <row r="12" spans="1:17" ht="12.75">
      <c r="A12" s="64" t="s">
        <v>6</v>
      </c>
      <c r="B12" s="61"/>
      <c r="C12" s="77"/>
      <c r="D12" s="61"/>
      <c r="E12" s="61"/>
      <c r="F12" s="61"/>
      <c r="G12" s="79"/>
      <c r="H12" s="1"/>
      <c r="I12" s="1"/>
      <c r="J12" s="1"/>
      <c r="K12" s="1"/>
      <c r="L12" s="1"/>
      <c r="M12" s="9"/>
      <c r="N12" s="2"/>
      <c r="O12" s="2"/>
      <c r="P12" s="2"/>
      <c r="Q12" s="2"/>
    </row>
    <row r="13" spans="1:17" ht="15.95" customHeight="1">
      <c r="A13" s="60" t="str">
        <f>Souhrn!A13</f>
        <v/>
      </c>
      <c r="B13" s="61"/>
      <c r="C13" s="61"/>
      <c r="D13" s="61"/>
      <c r="E13" s="61"/>
      <c r="F13" s="61"/>
      <c r="G13" s="78"/>
      <c r="H13" s="1"/>
      <c r="I13" s="22" t="s">
        <v>8</v>
      </c>
      <c r="J13" s="12"/>
      <c r="K13" s="1"/>
      <c r="L13" s="1"/>
      <c r="M13" s="9"/>
      <c r="N13" s="2"/>
      <c r="O13" s="2"/>
      <c r="P13" s="2"/>
      <c r="Q13" s="2"/>
    </row>
    <row r="14" spans="1:17" ht="12.75">
      <c r="A14" s="7"/>
      <c r="B14" s="1"/>
      <c r="C14" s="1"/>
      <c r="D14" s="1"/>
      <c r="E14" s="1"/>
      <c r="F14" s="1"/>
      <c r="G14" s="1"/>
      <c r="H14" s="1"/>
      <c r="I14" s="22" t="s">
        <v>10</v>
      </c>
      <c r="J14" s="12"/>
      <c r="K14" s="1"/>
      <c r="L14" s="1"/>
      <c r="M14" s="9"/>
      <c r="N14" s="2"/>
      <c r="O14" s="2"/>
      <c r="P14" s="2"/>
      <c r="Q14" s="2"/>
    </row>
    <row r="15" spans="1:17" ht="12.75" hidden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  <c r="N15" s="2"/>
      <c r="O15" s="2"/>
      <c r="P15" s="2"/>
      <c r="Q15" s="2"/>
    </row>
    <row r="16" spans="1:17" ht="9.9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1"/>
      <c r="N16" s="2"/>
      <c r="O16" s="2"/>
      <c r="P16" s="2"/>
      <c r="Q16" s="2"/>
    </row>
    <row r="17" spans="1:17" ht="14.1" customHeight="1">
      <c r="A17" s="3"/>
      <c r="B17" s="75" t="s">
        <v>32</v>
      </c>
      <c r="C17" s="76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6" customHeight="1">
      <c r="A18" s="4"/>
      <c r="B18" s="63"/>
      <c r="C18" s="63"/>
      <c r="D18" s="5"/>
      <c r="E18" s="5"/>
      <c r="F18" s="5"/>
      <c r="G18" s="5"/>
      <c r="H18" s="5"/>
      <c r="I18" s="5"/>
      <c r="J18" s="5"/>
      <c r="K18" s="5"/>
      <c r="L18" s="5"/>
      <c r="M18" s="6"/>
      <c r="N18" s="2"/>
      <c r="O18" s="2"/>
      <c r="P18" s="2"/>
      <c r="Q18" s="2"/>
    </row>
    <row r="19" spans="1:17" ht="18" customHeight="1">
      <c r="A19" s="7"/>
      <c r="B19" s="74" t="s">
        <v>33</v>
      </c>
      <c r="C19" s="74"/>
      <c r="D19" s="74"/>
      <c r="E19" s="74" t="s">
        <v>34</v>
      </c>
      <c r="F19" s="74"/>
      <c r="G19" s="26"/>
      <c r="H19" s="16"/>
      <c r="I19" s="16"/>
      <c r="J19" s="16"/>
      <c r="K19" s="16" t="s">
        <v>15</v>
      </c>
      <c r="L19" s="16" t="s">
        <v>16</v>
      </c>
      <c r="M19" s="9"/>
      <c r="N19" s="2"/>
      <c r="O19" s="2"/>
      <c r="P19" s="2"/>
      <c r="Q19" s="2"/>
    </row>
    <row r="20" spans="1:19" ht="12.75">
      <c r="A20" s="7"/>
      <c r="B20" s="73">
        <v>0</v>
      </c>
      <c r="C20" s="61"/>
      <c r="D20" s="61"/>
      <c r="E20" s="27" t="s">
        <v>35</v>
      </c>
      <c r="F20" s="1"/>
      <c r="G20" s="1"/>
      <c r="H20" s="1"/>
      <c r="I20" s="1"/>
      <c r="J20" s="1"/>
      <c r="K20" s="28">
        <f>H42</f>
        <v>0</v>
      </c>
      <c r="L20" s="28">
        <f>L42</f>
        <v>0</v>
      </c>
      <c r="M20" s="9"/>
      <c r="N20" s="2"/>
      <c r="O20" s="2"/>
      <c r="P20" s="2"/>
      <c r="Q20" s="2"/>
      <c r="S20" s="21">
        <f>S41</f>
        <v>0</v>
      </c>
    </row>
    <row r="21" spans="1:17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1"/>
      <c r="N21" s="2"/>
      <c r="O21" s="2"/>
      <c r="P21" s="2"/>
      <c r="Q21" s="2"/>
    </row>
    <row r="22" spans="1:17" ht="14.1" customHeight="1">
      <c r="A22" s="3"/>
      <c r="B22" s="75" t="s">
        <v>36</v>
      </c>
      <c r="C22" s="76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</row>
    <row r="23" spans="1:17" ht="18" customHeight="1">
      <c r="A23" s="4"/>
      <c r="B23" s="63"/>
      <c r="C23" s="63"/>
      <c r="D23" s="5"/>
      <c r="E23" s="5"/>
      <c r="F23" s="5"/>
      <c r="G23" s="5"/>
      <c r="H23" s="5"/>
      <c r="I23" s="5"/>
      <c r="J23" s="5"/>
      <c r="K23" s="5"/>
      <c r="L23" s="5"/>
      <c r="M23" s="6"/>
      <c r="N23" s="2"/>
      <c r="O23" s="2"/>
      <c r="P23" s="2"/>
      <c r="Q23" s="2"/>
    </row>
    <row r="24" spans="1:17" ht="18" customHeight="1">
      <c r="A24" s="7"/>
      <c r="B24" s="25" t="s">
        <v>37</v>
      </c>
      <c r="C24" s="25" t="s">
        <v>33</v>
      </c>
      <c r="D24" s="25" t="s">
        <v>38</v>
      </c>
      <c r="E24" s="25" t="s">
        <v>34</v>
      </c>
      <c r="F24" s="25" t="s">
        <v>39</v>
      </c>
      <c r="G24" s="26" t="s">
        <v>40</v>
      </c>
      <c r="H24" s="16" t="s">
        <v>41</v>
      </c>
      <c r="I24" s="16" t="s">
        <v>42</v>
      </c>
      <c r="J24" s="16" t="s">
        <v>15</v>
      </c>
      <c r="K24" s="26" t="s">
        <v>43</v>
      </c>
      <c r="L24" s="16" t="s">
        <v>16</v>
      </c>
      <c r="M24" s="9"/>
      <c r="N24" s="2"/>
      <c r="O24" s="2"/>
      <c r="P24" s="2"/>
      <c r="Q24" s="2"/>
    </row>
    <row r="25" spans="1:17" ht="39.95" customHeight="1">
      <c r="A25" s="7"/>
      <c r="B25" s="71" t="s">
        <v>44</v>
      </c>
      <c r="C25" s="61"/>
      <c r="D25" s="61"/>
      <c r="E25" s="61"/>
      <c r="F25" s="61"/>
      <c r="G25" s="61"/>
      <c r="H25" s="72"/>
      <c r="I25" s="61"/>
      <c r="J25" s="72"/>
      <c r="K25" s="61"/>
      <c r="L25" s="61"/>
      <c r="M25" s="9"/>
      <c r="N25" s="2"/>
      <c r="O25" s="2"/>
      <c r="P25" s="2"/>
      <c r="Q25" s="2"/>
    </row>
    <row r="26" spans="1:18" ht="12.75">
      <c r="A26" s="7"/>
      <c r="B26" s="30" t="s">
        <v>2</v>
      </c>
      <c r="C26" s="31" t="s">
        <v>45</v>
      </c>
      <c r="D26" s="31"/>
      <c r="E26" s="31" t="s">
        <v>46</v>
      </c>
      <c r="F26" s="31" t="s">
        <v>2</v>
      </c>
      <c r="G26" s="32" t="s">
        <v>47</v>
      </c>
      <c r="H26" s="33">
        <v>1</v>
      </c>
      <c r="I26" s="19">
        <f>ROUND(0,2)</f>
        <v>0</v>
      </c>
      <c r="J26" s="34">
        <f>ROUND(I26*H26,2)</f>
        <v>0</v>
      </c>
      <c r="K26" s="35">
        <v>0.21</v>
      </c>
      <c r="L26" s="36">
        <f>IF(ISNUMBER(K26),ROUND(J26*(K26+1),2),0)</f>
        <v>0</v>
      </c>
      <c r="M26" s="9"/>
      <c r="N26" s="2"/>
      <c r="O26" s="2"/>
      <c r="P26" s="2"/>
      <c r="Q26" s="24">
        <f>IF(ISNUMBER(K26),IF(H26&gt;0,IF(I26&gt;0,J26,0),0),0)</f>
        <v>0</v>
      </c>
      <c r="R26" s="21">
        <f>IF(ISNUMBER(K26)=FALSE,J26,0)</f>
        <v>0</v>
      </c>
    </row>
    <row r="27" spans="1:17" ht="12.75">
      <c r="A27" s="7"/>
      <c r="B27" s="70" t="s">
        <v>48</v>
      </c>
      <c r="C27" s="61"/>
      <c r="D27" s="61"/>
      <c r="E27" s="37" t="s">
        <v>2</v>
      </c>
      <c r="F27" s="1"/>
      <c r="G27" s="1"/>
      <c r="H27" s="29"/>
      <c r="I27" s="1"/>
      <c r="J27" s="29"/>
      <c r="K27" s="1"/>
      <c r="L27" s="1"/>
      <c r="M27" s="9"/>
      <c r="N27" s="2"/>
      <c r="O27" s="2"/>
      <c r="P27" s="2"/>
      <c r="Q27" s="2"/>
    </row>
    <row r="28" spans="1:17" ht="13.5" thickBot="1">
      <c r="A28" s="7"/>
      <c r="B28" s="68" t="s">
        <v>49</v>
      </c>
      <c r="C28" s="69"/>
      <c r="D28" s="69"/>
      <c r="E28" s="39" t="s">
        <v>2</v>
      </c>
      <c r="F28" s="38"/>
      <c r="G28" s="38"/>
      <c r="H28" s="40"/>
      <c r="I28" s="38"/>
      <c r="J28" s="40"/>
      <c r="K28" s="38"/>
      <c r="L28" s="38"/>
      <c r="M28" s="9"/>
      <c r="N28" s="2"/>
      <c r="O28" s="2"/>
      <c r="P28" s="2"/>
      <c r="Q28" s="2"/>
    </row>
    <row r="29" spans="1:18" ht="13.5" thickTop="1">
      <c r="A29" s="7"/>
      <c r="B29" s="30" t="s">
        <v>2</v>
      </c>
      <c r="C29" s="31" t="s">
        <v>50</v>
      </c>
      <c r="D29" s="31"/>
      <c r="E29" s="31" t="s">
        <v>51</v>
      </c>
      <c r="F29" s="31" t="s">
        <v>2</v>
      </c>
      <c r="G29" s="32" t="s">
        <v>47</v>
      </c>
      <c r="H29" s="41">
        <v>1</v>
      </c>
      <c r="I29" s="42">
        <f>ROUND(0,2)</f>
        <v>0</v>
      </c>
      <c r="J29" s="43">
        <f>ROUND(I29*H29,2)</f>
        <v>0</v>
      </c>
      <c r="K29" s="44">
        <v>0.21</v>
      </c>
      <c r="L29" s="45">
        <f>IF(ISNUMBER(K29),ROUND(J29*(K29+1),2),0)</f>
        <v>0</v>
      </c>
      <c r="M29" s="9"/>
      <c r="N29" s="2"/>
      <c r="O29" s="2"/>
      <c r="P29" s="2"/>
      <c r="Q29" s="24">
        <f>IF(ISNUMBER(K29),IF(H29&gt;0,IF(I29&gt;0,J29,0),0),0)</f>
        <v>0</v>
      </c>
      <c r="R29" s="21">
        <f>IF(ISNUMBER(K29)=FALSE,J29,0)</f>
        <v>0</v>
      </c>
    </row>
    <row r="30" spans="1:17" ht="38.25">
      <c r="A30" s="7"/>
      <c r="B30" s="70" t="s">
        <v>48</v>
      </c>
      <c r="C30" s="61"/>
      <c r="D30" s="61"/>
      <c r="E30" s="37" t="s">
        <v>52</v>
      </c>
      <c r="F30" s="1"/>
      <c r="G30" s="1"/>
      <c r="H30" s="29"/>
      <c r="I30" s="1"/>
      <c r="J30" s="29"/>
      <c r="K30" s="1"/>
      <c r="L30" s="1"/>
      <c r="M30" s="9"/>
      <c r="N30" s="2"/>
      <c r="O30" s="2"/>
      <c r="P30" s="2"/>
      <c r="Q30" s="2"/>
    </row>
    <row r="31" spans="1:17" ht="13.5" thickBot="1">
      <c r="A31" s="7"/>
      <c r="B31" s="68" t="s">
        <v>49</v>
      </c>
      <c r="C31" s="69"/>
      <c r="D31" s="69"/>
      <c r="E31" s="39" t="s">
        <v>2</v>
      </c>
      <c r="F31" s="38"/>
      <c r="G31" s="38"/>
      <c r="H31" s="40"/>
      <c r="I31" s="38"/>
      <c r="J31" s="40"/>
      <c r="K31" s="38"/>
      <c r="L31" s="38"/>
      <c r="M31" s="9"/>
      <c r="N31" s="2"/>
      <c r="O31" s="2"/>
      <c r="P31" s="2"/>
      <c r="Q31" s="2"/>
    </row>
    <row r="32" spans="1:18" ht="13.5" thickTop="1">
      <c r="A32" s="7"/>
      <c r="B32" s="30" t="s">
        <v>2</v>
      </c>
      <c r="C32" s="31" t="s">
        <v>53</v>
      </c>
      <c r="D32" s="31"/>
      <c r="E32" s="31" t="s">
        <v>54</v>
      </c>
      <c r="F32" s="31" t="s">
        <v>2</v>
      </c>
      <c r="G32" s="32" t="s">
        <v>47</v>
      </c>
      <c r="H32" s="41">
        <v>1</v>
      </c>
      <c r="I32" s="42">
        <f>ROUND(0,2)</f>
        <v>0</v>
      </c>
      <c r="J32" s="43">
        <f>ROUND(I32*H32,2)</f>
        <v>0</v>
      </c>
      <c r="K32" s="44">
        <v>0.21</v>
      </c>
      <c r="L32" s="45">
        <f>IF(ISNUMBER(K32),ROUND(J32*(K32+1),2),0)</f>
        <v>0</v>
      </c>
      <c r="M32" s="9"/>
      <c r="N32" s="2"/>
      <c r="O32" s="2"/>
      <c r="P32" s="2"/>
      <c r="Q32" s="24">
        <f>IF(ISNUMBER(K32),IF(H32&gt;0,IF(I32&gt;0,J32,0),0),0)</f>
        <v>0</v>
      </c>
      <c r="R32" s="21">
        <f>IF(ISNUMBER(K32)=FALSE,J32,0)</f>
        <v>0</v>
      </c>
    </row>
    <row r="33" spans="1:17" ht="12.75">
      <c r="A33" s="7"/>
      <c r="B33" s="70" t="s">
        <v>48</v>
      </c>
      <c r="C33" s="61"/>
      <c r="D33" s="61"/>
      <c r="E33" s="37" t="s">
        <v>2</v>
      </c>
      <c r="F33" s="1"/>
      <c r="G33" s="1"/>
      <c r="H33" s="29"/>
      <c r="I33" s="1"/>
      <c r="J33" s="29"/>
      <c r="K33" s="1"/>
      <c r="L33" s="1"/>
      <c r="M33" s="9"/>
      <c r="N33" s="2"/>
      <c r="O33" s="2"/>
      <c r="P33" s="2"/>
      <c r="Q33" s="2"/>
    </row>
    <row r="34" spans="1:17" ht="13.5" thickBot="1">
      <c r="A34" s="7"/>
      <c r="B34" s="68" t="s">
        <v>49</v>
      </c>
      <c r="C34" s="69"/>
      <c r="D34" s="69"/>
      <c r="E34" s="39" t="s">
        <v>2</v>
      </c>
      <c r="F34" s="38"/>
      <c r="G34" s="38"/>
      <c r="H34" s="40"/>
      <c r="I34" s="38"/>
      <c r="J34" s="40"/>
      <c r="K34" s="38"/>
      <c r="L34" s="38"/>
      <c r="M34" s="9"/>
      <c r="N34" s="2"/>
      <c r="O34" s="2"/>
      <c r="P34" s="2"/>
      <c r="Q34" s="2"/>
    </row>
    <row r="35" spans="1:18" ht="13.5" thickTop="1">
      <c r="A35" s="7"/>
      <c r="B35" s="30" t="s">
        <v>2</v>
      </c>
      <c r="C35" s="31" t="s">
        <v>55</v>
      </c>
      <c r="D35" s="31"/>
      <c r="E35" s="31" t="s">
        <v>56</v>
      </c>
      <c r="F35" s="31" t="s">
        <v>2</v>
      </c>
      <c r="G35" s="32" t="s">
        <v>47</v>
      </c>
      <c r="H35" s="41">
        <v>1</v>
      </c>
      <c r="I35" s="42">
        <f>ROUND(0,2)</f>
        <v>0</v>
      </c>
      <c r="J35" s="43">
        <f>ROUND(I35*H35,2)</f>
        <v>0</v>
      </c>
      <c r="K35" s="44">
        <v>0.21</v>
      </c>
      <c r="L35" s="45">
        <f>IF(ISNUMBER(K35),ROUND(J35*(K35+1),2),0)</f>
        <v>0</v>
      </c>
      <c r="M35" s="9"/>
      <c r="N35" s="2"/>
      <c r="O35" s="2"/>
      <c r="P35" s="2"/>
      <c r="Q35" s="24">
        <f>IF(ISNUMBER(K35),IF(H35&gt;0,IF(I35&gt;0,J35,0),0),0)</f>
        <v>0</v>
      </c>
      <c r="R35" s="21">
        <f>IF(ISNUMBER(K35)=FALSE,J35,0)</f>
        <v>0</v>
      </c>
    </row>
    <row r="36" spans="1:17" ht="12.75">
      <c r="A36" s="7"/>
      <c r="B36" s="70" t="s">
        <v>48</v>
      </c>
      <c r="C36" s="61"/>
      <c r="D36" s="61"/>
      <c r="E36" s="37" t="s">
        <v>2</v>
      </c>
      <c r="F36" s="1"/>
      <c r="G36" s="1"/>
      <c r="H36" s="29"/>
      <c r="I36" s="1"/>
      <c r="J36" s="29"/>
      <c r="K36" s="1"/>
      <c r="L36" s="1"/>
      <c r="M36" s="9"/>
      <c r="N36" s="2"/>
      <c r="O36" s="2"/>
      <c r="P36" s="2"/>
      <c r="Q36" s="2"/>
    </row>
    <row r="37" spans="1:17" ht="13.5" thickBot="1">
      <c r="A37" s="7"/>
      <c r="B37" s="68" t="s">
        <v>49</v>
      </c>
      <c r="C37" s="69"/>
      <c r="D37" s="69"/>
      <c r="E37" s="39" t="s">
        <v>2</v>
      </c>
      <c r="F37" s="38"/>
      <c r="G37" s="38"/>
      <c r="H37" s="40"/>
      <c r="I37" s="38"/>
      <c r="J37" s="40"/>
      <c r="K37" s="38"/>
      <c r="L37" s="38"/>
      <c r="M37" s="9"/>
      <c r="N37" s="2"/>
      <c r="O37" s="2"/>
      <c r="P37" s="2"/>
      <c r="Q37" s="2"/>
    </row>
    <row r="38" spans="1:18" ht="13.5" thickTop="1">
      <c r="A38" s="7"/>
      <c r="B38" s="30" t="s">
        <v>2</v>
      </c>
      <c r="C38" s="31" t="s">
        <v>57</v>
      </c>
      <c r="D38" s="31"/>
      <c r="E38" s="31" t="s">
        <v>58</v>
      </c>
      <c r="F38" s="31" t="s">
        <v>2</v>
      </c>
      <c r="G38" s="32" t="s">
        <v>47</v>
      </c>
      <c r="H38" s="41">
        <v>1</v>
      </c>
      <c r="I38" s="42">
        <f>ROUND(0,2)</f>
        <v>0</v>
      </c>
      <c r="J38" s="43">
        <f>ROUND(I38*H38,2)</f>
        <v>0</v>
      </c>
      <c r="K38" s="44">
        <v>0.21</v>
      </c>
      <c r="L38" s="45">
        <f>IF(ISNUMBER(K38),ROUND(J38*(K38+1),2),0)</f>
        <v>0</v>
      </c>
      <c r="M38" s="9"/>
      <c r="N38" s="2"/>
      <c r="O38" s="2"/>
      <c r="P38" s="2"/>
      <c r="Q38" s="24">
        <f>IF(ISNUMBER(K38),IF(H38&gt;0,IF(I38&gt;0,J38,0),0),0)</f>
        <v>0</v>
      </c>
      <c r="R38" s="21">
        <f>IF(ISNUMBER(K38)=FALSE,J38,0)</f>
        <v>0</v>
      </c>
    </row>
    <row r="39" spans="1:17" ht="12.75">
      <c r="A39" s="7"/>
      <c r="B39" s="70" t="s">
        <v>48</v>
      </c>
      <c r="C39" s="61"/>
      <c r="D39" s="61"/>
      <c r="E39" s="37" t="s">
        <v>2</v>
      </c>
      <c r="F39" s="1"/>
      <c r="G39" s="1"/>
      <c r="H39" s="29"/>
      <c r="I39" s="1"/>
      <c r="J39" s="29"/>
      <c r="K39" s="1"/>
      <c r="L39" s="1"/>
      <c r="M39" s="9"/>
      <c r="N39" s="2"/>
      <c r="O39" s="2"/>
      <c r="P39" s="2"/>
      <c r="Q39" s="2"/>
    </row>
    <row r="40" spans="1:17" ht="13.5" thickBot="1">
      <c r="A40" s="7"/>
      <c r="B40" s="68" t="s">
        <v>49</v>
      </c>
      <c r="C40" s="69"/>
      <c r="D40" s="69"/>
      <c r="E40" s="39" t="s">
        <v>2</v>
      </c>
      <c r="F40" s="38"/>
      <c r="G40" s="38"/>
      <c r="H40" s="40"/>
      <c r="I40" s="38"/>
      <c r="J40" s="40"/>
      <c r="K40" s="38"/>
      <c r="L40" s="38"/>
      <c r="M40" s="9"/>
      <c r="N40" s="2"/>
      <c r="O40" s="2"/>
      <c r="P40" s="2"/>
      <c r="Q40" s="2"/>
    </row>
    <row r="41" spans="1:19" ht="24.95" customHeight="1" thickBot="1" thickTop="1">
      <c r="A41" s="7"/>
      <c r="B41" s="1"/>
      <c r="C41" s="46">
        <v>0</v>
      </c>
      <c r="D41" s="1"/>
      <c r="E41" s="47" t="s">
        <v>35</v>
      </c>
      <c r="F41" s="1"/>
      <c r="G41" s="48" t="s">
        <v>59</v>
      </c>
      <c r="H41" s="49">
        <f>J26+J29+J32+J35+J38</f>
        <v>0</v>
      </c>
      <c r="I41" s="48" t="s">
        <v>60</v>
      </c>
      <c r="J41" s="50">
        <f>(L41-H41)</f>
        <v>0</v>
      </c>
      <c r="K41" s="48" t="s">
        <v>61</v>
      </c>
      <c r="L41" s="51">
        <f>L26+L29+L32+L35+L38</f>
        <v>0</v>
      </c>
      <c r="M41" s="9"/>
      <c r="N41" s="2"/>
      <c r="O41" s="2"/>
      <c r="P41" s="2"/>
      <c r="Q41" s="24">
        <f>0+Q26+Q29+Q32+Q35+Q38</f>
        <v>0</v>
      </c>
      <c r="R41" s="21">
        <f>0+R26+R29+R32+R35+R38</f>
        <v>0</v>
      </c>
      <c r="S41" s="52">
        <f>Q41*(1+J41)+R41</f>
        <v>0</v>
      </c>
    </row>
    <row r="42" spans="1:17" ht="24.95" customHeight="1" thickBot="1" thickTop="1">
      <c r="A42" s="7"/>
      <c r="B42" s="53"/>
      <c r="C42" s="53"/>
      <c r="D42" s="53"/>
      <c r="E42" s="54"/>
      <c r="F42" s="53"/>
      <c r="G42" s="55" t="s">
        <v>62</v>
      </c>
      <c r="H42" s="56">
        <f>J26+J29+J32+J35+J38</f>
        <v>0</v>
      </c>
      <c r="I42" s="55" t="s">
        <v>63</v>
      </c>
      <c r="J42" s="57">
        <f>0+J41</f>
        <v>0</v>
      </c>
      <c r="K42" s="55" t="s">
        <v>64</v>
      </c>
      <c r="L42" s="58">
        <f>L26+L29+L32+L35+L38</f>
        <v>0</v>
      </c>
      <c r="M42" s="9"/>
      <c r="N42" s="2"/>
      <c r="O42" s="2"/>
      <c r="P42" s="2"/>
      <c r="Q42" s="2"/>
    </row>
    <row r="43" spans="1:17" ht="12.75">
      <c r="A43" s="10"/>
      <c r="B43" s="3"/>
      <c r="C43" s="3"/>
      <c r="D43" s="3"/>
      <c r="E43" s="3"/>
      <c r="F43" s="3"/>
      <c r="G43" s="3"/>
      <c r="H43" s="59"/>
      <c r="I43" s="3"/>
      <c r="J43" s="59"/>
      <c r="K43" s="3"/>
      <c r="L43" s="3"/>
      <c r="M43" s="11"/>
      <c r="N43" s="2"/>
      <c r="O43" s="2"/>
      <c r="P43" s="2"/>
      <c r="Q43" s="2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</row>
  </sheetData>
  <mergeCells count="25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7:D37"/>
    <mergeCell ref="B39:D39"/>
    <mergeCell ref="B40:D40"/>
    <mergeCell ref="B25:L25"/>
    <mergeCell ref="B20:D20"/>
    <mergeCell ref="B30:D30"/>
    <mergeCell ref="B31:D31"/>
    <mergeCell ref="B33:D33"/>
    <mergeCell ref="B34:D34"/>
    <mergeCell ref="B36:D36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 topLeftCell="A1">
      <selection activeCell="B6" sqref="B6:I6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2.7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4" customHeight="1">
      <c r="A3" s="65" t="s">
        <v>27</v>
      </c>
      <c r="B3" s="61"/>
      <c r="C3" s="61"/>
      <c r="D3" s="61"/>
      <c r="E3" s="61"/>
      <c r="F3" s="6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6" customHeight="1">
      <c r="A4" s="3"/>
      <c r="B4" s="75" t="s">
        <v>1</v>
      </c>
      <c r="C4" s="76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7" ht="6" customHeight="1">
      <c r="A5" s="4"/>
      <c r="B5" s="63"/>
      <c r="C5" s="63"/>
      <c r="D5" s="5"/>
      <c r="E5" s="5"/>
      <c r="F5" s="5"/>
      <c r="G5" s="5"/>
      <c r="H5" s="5"/>
      <c r="I5" s="5"/>
      <c r="J5" s="5"/>
      <c r="K5" s="5"/>
      <c r="L5" s="5"/>
      <c r="M5" s="6"/>
      <c r="N5" s="2"/>
      <c r="O5" s="2"/>
      <c r="P5" s="2"/>
      <c r="Q5" s="2"/>
    </row>
    <row r="6" spans="1:17" ht="33.95" customHeight="1">
      <c r="A6" s="7"/>
      <c r="B6" s="82" t="s">
        <v>70</v>
      </c>
      <c r="C6" s="61"/>
      <c r="D6" s="61"/>
      <c r="E6" s="61"/>
      <c r="F6" s="61"/>
      <c r="G6" s="61"/>
      <c r="H6" s="61"/>
      <c r="I6" s="61"/>
      <c r="J6" s="1"/>
      <c r="K6" s="1"/>
      <c r="L6" s="1"/>
      <c r="M6" s="9"/>
      <c r="N6" s="2"/>
      <c r="O6" s="2"/>
      <c r="P6" s="2"/>
      <c r="Q6" s="2"/>
    </row>
    <row r="7" spans="1:17" ht="12.75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2"/>
      <c r="O7" s="2"/>
      <c r="P7" s="2"/>
      <c r="Q7" s="2"/>
    </row>
    <row r="8" spans="1:17" ht="14.1" customHeight="1">
      <c r="A8" s="3"/>
      <c r="B8" s="81" t="s">
        <v>3</v>
      </c>
      <c r="C8" s="76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8.1" customHeight="1">
      <c r="A9" s="4"/>
      <c r="B9" s="63"/>
      <c r="C9" s="63"/>
      <c r="D9" s="5"/>
      <c r="E9" s="5"/>
      <c r="F9" s="5"/>
      <c r="G9" s="5"/>
      <c r="H9" s="5"/>
      <c r="I9" s="5"/>
      <c r="J9" s="5"/>
      <c r="K9" s="5"/>
      <c r="L9" s="5"/>
      <c r="M9" s="6"/>
      <c r="N9" s="2"/>
      <c r="O9" s="2"/>
      <c r="P9" s="2"/>
      <c r="Q9" s="2"/>
    </row>
    <row r="10" spans="1:17" ht="12.75">
      <c r="A10" s="64" t="s">
        <v>28</v>
      </c>
      <c r="B10" s="61"/>
      <c r="C10" s="77"/>
      <c r="D10" s="61"/>
      <c r="E10" s="1"/>
      <c r="F10" s="1"/>
      <c r="G10" s="13"/>
      <c r="H10" s="1"/>
      <c r="I10" s="22" t="s">
        <v>29</v>
      </c>
      <c r="J10" s="23">
        <f>H42</f>
        <v>0</v>
      </c>
      <c r="K10" s="1"/>
      <c r="L10" s="1"/>
      <c r="M10" s="9"/>
      <c r="N10" s="2"/>
      <c r="O10" s="2"/>
      <c r="P10" s="2"/>
      <c r="Q10" s="2"/>
    </row>
    <row r="11" spans="1:19" ht="15.95" customHeight="1">
      <c r="A11" s="60" t="s">
        <v>66</v>
      </c>
      <c r="B11" s="61"/>
      <c r="C11" s="61"/>
      <c r="D11" s="61"/>
      <c r="E11" s="61"/>
      <c r="F11" s="61"/>
      <c r="G11" s="78"/>
      <c r="H11" s="1"/>
      <c r="I11" s="22" t="s">
        <v>31</v>
      </c>
      <c r="J11" s="23">
        <f>L42</f>
        <v>0</v>
      </c>
      <c r="K11" s="1"/>
      <c r="L11" s="1"/>
      <c r="M11" s="9"/>
      <c r="N11" s="2"/>
      <c r="O11" s="2"/>
      <c r="P11" s="2"/>
      <c r="Q11" s="24">
        <f>IF(SUM(K20)&gt;0,ROUND(SUM(S20)/SUM(K20)-1,8),0)</f>
        <v>0</v>
      </c>
      <c r="R11" s="21">
        <f>AVERAGE(J41)</f>
        <v>0</v>
      </c>
      <c r="S11" s="21">
        <f>J10*(1+Q11)</f>
        <v>0</v>
      </c>
    </row>
    <row r="12" spans="1:17" ht="12.75">
      <c r="A12" s="64" t="s">
        <v>6</v>
      </c>
      <c r="B12" s="61"/>
      <c r="C12" s="77"/>
      <c r="D12" s="61"/>
      <c r="E12" s="61"/>
      <c r="F12" s="61"/>
      <c r="G12" s="79"/>
      <c r="H12" s="1"/>
      <c r="I12" s="1"/>
      <c r="J12" s="1"/>
      <c r="K12" s="1"/>
      <c r="L12" s="1"/>
      <c r="M12" s="9"/>
      <c r="N12" s="2"/>
      <c r="O12" s="2"/>
      <c r="P12" s="2"/>
      <c r="Q12" s="2"/>
    </row>
    <row r="13" spans="1:17" ht="15.95" customHeight="1">
      <c r="A13" s="60" t="str">
        <f>Souhrn!A13</f>
        <v/>
      </c>
      <c r="B13" s="61"/>
      <c r="C13" s="61"/>
      <c r="D13" s="61"/>
      <c r="E13" s="61"/>
      <c r="F13" s="61"/>
      <c r="G13" s="78"/>
      <c r="H13" s="1"/>
      <c r="I13" s="22" t="s">
        <v>8</v>
      </c>
      <c r="J13" s="12"/>
      <c r="K13" s="1"/>
      <c r="L13" s="1"/>
      <c r="M13" s="9"/>
      <c r="N13" s="2"/>
      <c r="O13" s="2"/>
      <c r="P13" s="2"/>
      <c r="Q13" s="2"/>
    </row>
    <row r="14" spans="1:17" ht="12.75">
      <c r="A14" s="7"/>
      <c r="B14" s="1"/>
      <c r="C14" s="1"/>
      <c r="D14" s="1"/>
      <c r="E14" s="1"/>
      <c r="F14" s="1"/>
      <c r="G14" s="1"/>
      <c r="H14" s="1"/>
      <c r="I14" s="22" t="s">
        <v>10</v>
      </c>
      <c r="J14" s="12"/>
      <c r="K14" s="1"/>
      <c r="L14" s="1"/>
      <c r="M14" s="9"/>
      <c r="N14" s="2"/>
      <c r="O14" s="2"/>
      <c r="P14" s="2"/>
      <c r="Q14" s="2"/>
    </row>
    <row r="15" spans="1:17" ht="12.75" hidden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  <c r="N15" s="2"/>
      <c r="O15" s="2"/>
      <c r="P15" s="2"/>
      <c r="Q15" s="2"/>
    </row>
    <row r="16" spans="1:17" ht="9.9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1"/>
      <c r="N16" s="2"/>
      <c r="O16" s="2"/>
      <c r="P16" s="2"/>
      <c r="Q16" s="2"/>
    </row>
    <row r="17" spans="1:17" ht="14.1" customHeight="1">
      <c r="A17" s="3"/>
      <c r="B17" s="75" t="s">
        <v>32</v>
      </c>
      <c r="C17" s="76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6" customHeight="1">
      <c r="A18" s="4"/>
      <c r="B18" s="63"/>
      <c r="C18" s="63"/>
      <c r="D18" s="5"/>
      <c r="E18" s="5"/>
      <c r="F18" s="5"/>
      <c r="G18" s="5"/>
      <c r="H18" s="5"/>
      <c r="I18" s="5"/>
      <c r="J18" s="5"/>
      <c r="K18" s="5"/>
      <c r="L18" s="5"/>
      <c r="M18" s="6"/>
      <c r="N18" s="2"/>
      <c r="O18" s="2"/>
      <c r="P18" s="2"/>
      <c r="Q18" s="2"/>
    </row>
    <row r="19" spans="1:17" ht="18" customHeight="1">
      <c r="A19" s="7"/>
      <c r="B19" s="74" t="s">
        <v>33</v>
      </c>
      <c r="C19" s="74"/>
      <c r="D19" s="74"/>
      <c r="E19" s="74" t="s">
        <v>34</v>
      </c>
      <c r="F19" s="74"/>
      <c r="G19" s="26"/>
      <c r="H19" s="16"/>
      <c r="I19" s="16"/>
      <c r="J19" s="16"/>
      <c r="K19" s="16" t="s">
        <v>15</v>
      </c>
      <c r="L19" s="16" t="s">
        <v>16</v>
      </c>
      <c r="M19" s="9"/>
      <c r="N19" s="2"/>
      <c r="O19" s="2"/>
      <c r="P19" s="2"/>
      <c r="Q19" s="2"/>
    </row>
    <row r="20" spans="1:19" ht="12.75">
      <c r="A20" s="7"/>
      <c r="B20" s="73">
        <v>0</v>
      </c>
      <c r="C20" s="61"/>
      <c r="D20" s="61"/>
      <c r="E20" s="27" t="s">
        <v>35</v>
      </c>
      <c r="F20" s="1"/>
      <c r="G20" s="1"/>
      <c r="H20" s="1"/>
      <c r="I20" s="1"/>
      <c r="J20" s="1"/>
      <c r="K20" s="28">
        <f>H42</f>
        <v>0</v>
      </c>
      <c r="L20" s="28">
        <f>L42</f>
        <v>0</v>
      </c>
      <c r="M20" s="9"/>
      <c r="N20" s="2"/>
      <c r="O20" s="2"/>
      <c r="P20" s="2"/>
      <c r="Q20" s="2"/>
      <c r="S20" s="21">
        <f>S41</f>
        <v>0</v>
      </c>
    </row>
    <row r="21" spans="1:17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1"/>
      <c r="N21" s="2"/>
      <c r="O21" s="2"/>
      <c r="P21" s="2"/>
      <c r="Q21" s="2"/>
    </row>
    <row r="22" spans="1:17" ht="14.1" customHeight="1">
      <c r="A22" s="3"/>
      <c r="B22" s="75" t="s">
        <v>36</v>
      </c>
      <c r="C22" s="76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</row>
    <row r="23" spans="1:17" ht="18" customHeight="1">
      <c r="A23" s="4"/>
      <c r="B23" s="63"/>
      <c r="C23" s="63"/>
      <c r="D23" s="5"/>
      <c r="E23" s="5"/>
      <c r="F23" s="5"/>
      <c r="G23" s="5"/>
      <c r="H23" s="5"/>
      <c r="I23" s="5"/>
      <c r="J23" s="5"/>
      <c r="K23" s="5"/>
      <c r="L23" s="5"/>
      <c r="M23" s="6"/>
      <c r="N23" s="2"/>
      <c r="O23" s="2"/>
      <c r="P23" s="2"/>
      <c r="Q23" s="2"/>
    </row>
    <row r="24" spans="1:17" ht="18" customHeight="1">
      <c r="A24" s="7"/>
      <c r="B24" s="25" t="s">
        <v>37</v>
      </c>
      <c r="C24" s="25" t="s">
        <v>33</v>
      </c>
      <c r="D24" s="25" t="s">
        <v>38</v>
      </c>
      <c r="E24" s="25" t="s">
        <v>34</v>
      </c>
      <c r="F24" s="25" t="s">
        <v>39</v>
      </c>
      <c r="G24" s="26" t="s">
        <v>40</v>
      </c>
      <c r="H24" s="16" t="s">
        <v>41</v>
      </c>
      <c r="I24" s="16" t="s">
        <v>42</v>
      </c>
      <c r="J24" s="16" t="s">
        <v>15</v>
      </c>
      <c r="K24" s="26" t="s">
        <v>43</v>
      </c>
      <c r="L24" s="16" t="s">
        <v>16</v>
      </c>
      <c r="M24" s="9"/>
      <c r="N24" s="2"/>
      <c r="O24" s="2"/>
      <c r="P24" s="2"/>
      <c r="Q24" s="2"/>
    </row>
    <row r="25" spans="1:17" ht="39.95" customHeight="1">
      <c r="A25" s="7"/>
      <c r="B25" s="71" t="s">
        <v>44</v>
      </c>
      <c r="C25" s="61"/>
      <c r="D25" s="61"/>
      <c r="E25" s="61"/>
      <c r="F25" s="61"/>
      <c r="G25" s="61"/>
      <c r="H25" s="72"/>
      <c r="I25" s="61"/>
      <c r="J25" s="72"/>
      <c r="K25" s="61"/>
      <c r="L25" s="61"/>
      <c r="M25" s="9"/>
      <c r="N25" s="2"/>
      <c r="O25" s="2"/>
      <c r="P25" s="2"/>
      <c r="Q25" s="2"/>
    </row>
    <row r="26" spans="1:18" ht="12.75">
      <c r="A26" s="7"/>
      <c r="B26" s="30" t="s">
        <v>2</v>
      </c>
      <c r="C26" s="31" t="s">
        <v>45</v>
      </c>
      <c r="D26" s="31"/>
      <c r="E26" s="31" t="s">
        <v>46</v>
      </c>
      <c r="F26" s="31" t="s">
        <v>2</v>
      </c>
      <c r="G26" s="32" t="s">
        <v>47</v>
      </c>
      <c r="H26" s="33">
        <v>1</v>
      </c>
      <c r="I26" s="19">
        <f>ROUND(0,2)</f>
        <v>0</v>
      </c>
      <c r="J26" s="34">
        <f>ROUND(I26*H26,2)</f>
        <v>0</v>
      </c>
      <c r="K26" s="35">
        <v>0.21</v>
      </c>
      <c r="L26" s="36">
        <f>IF(ISNUMBER(K26),ROUND(J26*(K26+1),2),0)</f>
        <v>0</v>
      </c>
      <c r="M26" s="9"/>
      <c r="N26" s="2"/>
      <c r="O26" s="2"/>
      <c r="P26" s="2"/>
      <c r="Q26" s="24">
        <f>IF(ISNUMBER(K26),IF(H26&gt;0,IF(I26&gt;0,J26,0),0),0)</f>
        <v>0</v>
      </c>
      <c r="R26" s="21">
        <f>IF(ISNUMBER(K26)=FALSE,J26,0)</f>
        <v>0</v>
      </c>
    </row>
    <row r="27" spans="1:17" ht="12.75">
      <c r="A27" s="7"/>
      <c r="B27" s="70" t="s">
        <v>48</v>
      </c>
      <c r="C27" s="61"/>
      <c r="D27" s="61"/>
      <c r="E27" s="37" t="s">
        <v>2</v>
      </c>
      <c r="F27" s="1"/>
      <c r="G27" s="1"/>
      <c r="H27" s="29"/>
      <c r="I27" s="1"/>
      <c r="J27" s="29"/>
      <c r="K27" s="1"/>
      <c r="L27" s="1"/>
      <c r="M27" s="9"/>
      <c r="N27" s="2"/>
      <c r="O27" s="2"/>
      <c r="P27" s="2"/>
      <c r="Q27" s="2"/>
    </row>
    <row r="28" spans="1:17" ht="13.5" thickBot="1">
      <c r="A28" s="7"/>
      <c r="B28" s="68" t="s">
        <v>49</v>
      </c>
      <c r="C28" s="69"/>
      <c r="D28" s="69"/>
      <c r="E28" s="39" t="s">
        <v>2</v>
      </c>
      <c r="F28" s="38"/>
      <c r="G28" s="38"/>
      <c r="H28" s="40"/>
      <c r="I28" s="38"/>
      <c r="J28" s="40"/>
      <c r="K28" s="38"/>
      <c r="L28" s="38"/>
      <c r="M28" s="9"/>
      <c r="N28" s="2"/>
      <c r="O28" s="2"/>
      <c r="P28" s="2"/>
      <c r="Q28" s="2"/>
    </row>
    <row r="29" spans="1:18" ht="13.5" thickTop="1">
      <c r="A29" s="7"/>
      <c r="B29" s="30" t="s">
        <v>2</v>
      </c>
      <c r="C29" s="31" t="s">
        <v>50</v>
      </c>
      <c r="D29" s="31"/>
      <c r="E29" s="31" t="s">
        <v>51</v>
      </c>
      <c r="F29" s="31" t="s">
        <v>2</v>
      </c>
      <c r="G29" s="32" t="s">
        <v>47</v>
      </c>
      <c r="H29" s="41">
        <v>1</v>
      </c>
      <c r="I29" s="42">
        <f>ROUND(0,2)</f>
        <v>0</v>
      </c>
      <c r="J29" s="43">
        <f>ROUND(I29*H29,2)</f>
        <v>0</v>
      </c>
      <c r="K29" s="44">
        <v>0.21</v>
      </c>
      <c r="L29" s="45">
        <f>IF(ISNUMBER(K29),ROUND(J29*(K29+1),2),0)</f>
        <v>0</v>
      </c>
      <c r="M29" s="9"/>
      <c r="N29" s="2"/>
      <c r="O29" s="2"/>
      <c r="P29" s="2"/>
      <c r="Q29" s="24">
        <f>IF(ISNUMBER(K29),IF(H29&gt;0,IF(I29&gt;0,J29,0),0),0)</f>
        <v>0</v>
      </c>
      <c r="R29" s="21">
        <f>IF(ISNUMBER(K29)=FALSE,J29,0)</f>
        <v>0</v>
      </c>
    </row>
    <row r="30" spans="1:17" ht="38.25">
      <c r="A30" s="7"/>
      <c r="B30" s="70" t="s">
        <v>48</v>
      </c>
      <c r="C30" s="61"/>
      <c r="D30" s="61"/>
      <c r="E30" s="37" t="s">
        <v>52</v>
      </c>
      <c r="F30" s="1"/>
      <c r="G30" s="1"/>
      <c r="H30" s="29"/>
      <c r="I30" s="1"/>
      <c r="J30" s="29"/>
      <c r="K30" s="1"/>
      <c r="L30" s="1"/>
      <c r="M30" s="9"/>
      <c r="N30" s="2"/>
      <c r="O30" s="2"/>
      <c r="P30" s="2"/>
      <c r="Q30" s="2"/>
    </row>
    <row r="31" spans="1:17" ht="13.5" thickBot="1">
      <c r="A31" s="7"/>
      <c r="B31" s="68" t="s">
        <v>49</v>
      </c>
      <c r="C31" s="69"/>
      <c r="D31" s="69"/>
      <c r="E31" s="39" t="s">
        <v>2</v>
      </c>
      <c r="F31" s="38"/>
      <c r="G31" s="38"/>
      <c r="H31" s="40"/>
      <c r="I31" s="38"/>
      <c r="J31" s="40"/>
      <c r="K31" s="38"/>
      <c r="L31" s="38"/>
      <c r="M31" s="9"/>
      <c r="N31" s="2"/>
      <c r="O31" s="2"/>
      <c r="P31" s="2"/>
      <c r="Q31" s="2"/>
    </row>
    <row r="32" spans="1:18" ht="13.5" thickTop="1">
      <c r="A32" s="7"/>
      <c r="B32" s="30" t="s">
        <v>2</v>
      </c>
      <c r="C32" s="31" t="s">
        <v>53</v>
      </c>
      <c r="D32" s="31"/>
      <c r="E32" s="31" t="s">
        <v>54</v>
      </c>
      <c r="F32" s="31" t="s">
        <v>2</v>
      </c>
      <c r="G32" s="32" t="s">
        <v>47</v>
      </c>
      <c r="H32" s="41">
        <v>1</v>
      </c>
      <c r="I32" s="42">
        <f>ROUND(0,2)</f>
        <v>0</v>
      </c>
      <c r="J32" s="43">
        <f>ROUND(I32*H32,2)</f>
        <v>0</v>
      </c>
      <c r="K32" s="44">
        <v>0.21</v>
      </c>
      <c r="L32" s="45">
        <f>IF(ISNUMBER(K32),ROUND(J32*(K32+1),2),0)</f>
        <v>0</v>
      </c>
      <c r="M32" s="9"/>
      <c r="N32" s="2"/>
      <c r="O32" s="2"/>
      <c r="P32" s="2"/>
      <c r="Q32" s="24">
        <f>IF(ISNUMBER(K32),IF(H32&gt;0,IF(I32&gt;0,J32,0),0),0)</f>
        <v>0</v>
      </c>
      <c r="R32" s="21">
        <f>IF(ISNUMBER(K32)=FALSE,J32,0)</f>
        <v>0</v>
      </c>
    </row>
    <row r="33" spans="1:17" ht="12.75">
      <c r="A33" s="7"/>
      <c r="B33" s="70" t="s">
        <v>48</v>
      </c>
      <c r="C33" s="61"/>
      <c r="D33" s="61"/>
      <c r="E33" s="37" t="s">
        <v>2</v>
      </c>
      <c r="F33" s="1"/>
      <c r="G33" s="1"/>
      <c r="H33" s="29"/>
      <c r="I33" s="1"/>
      <c r="J33" s="29"/>
      <c r="K33" s="1"/>
      <c r="L33" s="1"/>
      <c r="M33" s="9"/>
      <c r="N33" s="2"/>
      <c r="O33" s="2"/>
      <c r="P33" s="2"/>
      <c r="Q33" s="2"/>
    </row>
    <row r="34" spans="1:17" ht="13.5" thickBot="1">
      <c r="A34" s="7"/>
      <c r="B34" s="68" t="s">
        <v>49</v>
      </c>
      <c r="C34" s="69"/>
      <c r="D34" s="69"/>
      <c r="E34" s="39" t="s">
        <v>2</v>
      </c>
      <c r="F34" s="38"/>
      <c r="G34" s="38"/>
      <c r="H34" s="40"/>
      <c r="I34" s="38"/>
      <c r="J34" s="40"/>
      <c r="K34" s="38"/>
      <c r="L34" s="38"/>
      <c r="M34" s="9"/>
      <c r="N34" s="2"/>
      <c r="O34" s="2"/>
      <c r="P34" s="2"/>
      <c r="Q34" s="2"/>
    </row>
    <row r="35" spans="1:18" ht="13.5" thickTop="1">
      <c r="A35" s="7"/>
      <c r="B35" s="30" t="s">
        <v>2</v>
      </c>
      <c r="C35" s="31" t="s">
        <v>55</v>
      </c>
      <c r="D35" s="31"/>
      <c r="E35" s="31" t="s">
        <v>56</v>
      </c>
      <c r="F35" s="31" t="s">
        <v>2</v>
      </c>
      <c r="G35" s="32" t="s">
        <v>47</v>
      </c>
      <c r="H35" s="41">
        <v>1</v>
      </c>
      <c r="I35" s="42">
        <f>ROUND(0,2)</f>
        <v>0</v>
      </c>
      <c r="J35" s="43">
        <f>ROUND(I35*H35,2)</f>
        <v>0</v>
      </c>
      <c r="K35" s="44">
        <v>0.21</v>
      </c>
      <c r="L35" s="45">
        <f>IF(ISNUMBER(K35),ROUND(J35*(K35+1),2),0)</f>
        <v>0</v>
      </c>
      <c r="M35" s="9"/>
      <c r="N35" s="2"/>
      <c r="O35" s="2"/>
      <c r="P35" s="2"/>
      <c r="Q35" s="24">
        <f>IF(ISNUMBER(K35),IF(H35&gt;0,IF(I35&gt;0,J35,0),0),0)</f>
        <v>0</v>
      </c>
      <c r="R35" s="21">
        <f>IF(ISNUMBER(K35)=FALSE,J35,0)</f>
        <v>0</v>
      </c>
    </row>
    <row r="36" spans="1:17" ht="12.75">
      <c r="A36" s="7"/>
      <c r="B36" s="70" t="s">
        <v>48</v>
      </c>
      <c r="C36" s="61"/>
      <c r="D36" s="61"/>
      <c r="E36" s="37" t="s">
        <v>2</v>
      </c>
      <c r="F36" s="1"/>
      <c r="G36" s="1"/>
      <c r="H36" s="29"/>
      <c r="I36" s="1"/>
      <c r="J36" s="29"/>
      <c r="K36" s="1"/>
      <c r="L36" s="1"/>
      <c r="M36" s="9"/>
      <c r="N36" s="2"/>
      <c r="O36" s="2"/>
      <c r="P36" s="2"/>
      <c r="Q36" s="2"/>
    </row>
    <row r="37" spans="1:17" ht="13.5" thickBot="1">
      <c r="A37" s="7"/>
      <c r="B37" s="68" t="s">
        <v>49</v>
      </c>
      <c r="C37" s="69"/>
      <c r="D37" s="69"/>
      <c r="E37" s="39" t="s">
        <v>2</v>
      </c>
      <c r="F37" s="38"/>
      <c r="G37" s="38"/>
      <c r="H37" s="40"/>
      <c r="I37" s="38"/>
      <c r="J37" s="40"/>
      <c r="K37" s="38"/>
      <c r="L37" s="38"/>
      <c r="M37" s="9"/>
      <c r="N37" s="2"/>
      <c r="O37" s="2"/>
      <c r="P37" s="2"/>
      <c r="Q37" s="2"/>
    </row>
    <row r="38" spans="1:18" ht="13.5" thickTop="1">
      <c r="A38" s="7"/>
      <c r="B38" s="30" t="s">
        <v>2</v>
      </c>
      <c r="C38" s="31" t="s">
        <v>57</v>
      </c>
      <c r="D38" s="31"/>
      <c r="E38" s="31" t="s">
        <v>58</v>
      </c>
      <c r="F38" s="31" t="s">
        <v>2</v>
      </c>
      <c r="G38" s="32" t="s">
        <v>47</v>
      </c>
      <c r="H38" s="41">
        <v>1</v>
      </c>
      <c r="I38" s="42">
        <f>ROUND(0,2)</f>
        <v>0</v>
      </c>
      <c r="J38" s="43">
        <f>ROUND(I38*H38,2)</f>
        <v>0</v>
      </c>
      <c r="K38" s="44">
        <v>0.21</v>
      </c>
      <c r="L38" s="45">
        <f>IF(ISNUMBER(K38),ROUND(J38*(K38+1),2),0)</f>
        <v>0</v>
      </c>
      <c r="M38" s="9"/>
      <c r="N38" s="2"/>
      <c r="O38" s="2"/>
      <c r="P38" s="2"/>
      <c r="Q38" s="24">
        <f>IF(ISNUMBER(K38),IF(H38&gt;0,IF(I38&gt;0,J38,0),0),0)</f>
        <v>0</v>
      </c>
      <c r="R38" s="21">
        <f>IF(ISNUMBER(K38)=FALSE,J38,0)</f>
        <v>0</v>
      </c>
    </row>
    <row r="39" spans="1:17" ht="12.75">
      <c r="A39" s="7"/>
      <c r="B39" s="70" t="s">
        <v>48</v>
      </c>
      <c r="C39" s="61"/>
      <c r="D39" s="61"/>
      <c r="E39" s="37" t="s">
        <v>2</v>
      </c>
      <c r="F39" s="1"/>
      <c r="G39" s="1"/>
      <c r="H39" s="29"/>
      <c r="I39" s="1"/>
      <c r="J39" s="29"/>
      <c r="K39" s="1"/>
      <c r="L39" s="1"/>
      <c r="M39" s="9"/>
      <c r="N39" s="2"/>
      <c r="O39" s="2"/>
      <c r="P39" s="2"/>
      <c r="Q39" s="2"/>
    </row>
    <row r="40" spans="1:17" ht="13.5" thickBot="1">
      <c r="A40" s="7"/>
      <c r="B40" s="68" t="s">
        <v>49</v>
      </c>
      <c r="C40" s="69"/>
      <c r="D40" s="69"/>
      <c r="E40" s="39" t="s">
        <v>2</v>
      </c>
      <c r="F40" s="38"/>
      <c r="G40" s="38"/>
      <c r="H40" s="40"/>
      <c r="I40" s="38"/>
      <c r="J40" s="40"/>
      <c r="K40" s="38"/>
      <c r="L40" s="38"/>
      <c r="M40" s="9"/>
      <c r="N40" s="2"/>
      <c r="O40" s="2"/>
      <c r="P40" s="2"/>
      <c r="Q40" s="2"/>
    </row>
    <row r="41" spans="1:19" ht="24.95" customHeight="1" thickBot="1" thickTop="1">
      <c r="A41" s="7"/>
      <c r="B41" s="1"/>
      <c r="C41" s="46">
        <v>0</v>
      </c>
      <c r="D41" s="1"/>
      <c r="E41" s="47" t="s">
        <v>35</v>
      </c>
      <c r="F41" s="1"/>
      <c r="G41" s="48" t="s">
        <v>59</v>
      </c>
      <c r="H41" s="49">
        <f>J26+J29+J32+J35+J38</f>
        <v>0</v>
      </c>
      <c r="I41" s="48" t="s">
        <v>60</v>
      </c>
      <c r="J41" s="50">
        <f>(L41-H41)</f>
        <v>0</v>
      </c>
      <c r="K41" s="48" t="s">
        <v>61</v>
      </c>
      <c r="L41" s="51">
        <f>L26+L29+L32+L35+L38</f>
        <v>0</v>
      </c>
      <c r="M41" s="9"/>
      <c r="N41" s="2"/>
      <c r="O41" s="2"/>
      <c r="P41" s="2"/>
      <c r="Q41" s="24">
        <f>0+Q26+Q29+Q32+Q35+Q38</f>
        <v>0</v>
      </c>
      <c r="R41" s="21">
        <f>0+R26+R29+R32+R35+R38</f>
        <v>0</v>
      </c>
      <c r="S41" s="52">
        <f>Q41*(1+J41)+R41</f>
        <v>0</v>
      </c>
    </row>
    <row r="42" spans="1:17" ht="24.95" customHeight="1" thickBot="1" thickTop="1">
      <c r="A42" s="7"/>
      <c r="B42" s="53"/>
      <c r="C42" s="53"/>
      <c r="D42" s="53"/>
      <c r="E42" s="54"/>
      <c r="F42" s="53"/>
      <c r="G42" s="55" t="s">
        <v>62</v>
      </c>
      <c r="H42" s="56">
        <f>J26+J29+J32+J35+J38</f>
        <v>0</v>
      </c>
      <c r="I42" s="55" t="s">
        <v>63</v>
      </c>
      <c r="J42" s="57">
        <f>0+J41</f>
        <v>0</v>
      </c>
      <c r="K42" s="55" t="s">
        <v>64</v>
      </c>
      <c r="L42" s="58">
        <f>L26+L29+L32+L35+L38</f>
        <v>0</v>
      </c>
      <c r="M42" s="9"/>
      <c r="N42" s="2"/>
      <c r="O42" s="2"/>
      <c r="P42" s="2"/>
      <c r="Q42" s="2"/>
    </row>
    <row r="43" spans="1:17" ht="12.75">
      <c r="A43" s="10"/>
      <c r="B43" s="3"/>
      <c r="C43" s="3"/>
      <c r="D43" s="3"/>
      <c r="E43" s="3"/>
      <c r="F43" s="3"/>
      <c r="G43" s="3"/>
      <c r="H43" s="59"/>
      <c r="I43" s="3"/>
      <c r="J43" s="59"/>
      <c r="K43" s="3"/>
      <c r="L43" s="3"/>
      <c r="M43" s="11"/>
      <c r="N43" s="2"/>
      <c r="O43" s="2"/>
      <c r="P43" s="2"/>
      <c r="Q43" s="2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</row>
  </sheetData>
  <mergeCells count="25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7:D37"/>
    <mergeCell ref="B39:D39"/>
    <mergeCell ref="B40:D40"/>
    <mergeCell ref="B25:L25"/>
    <mergeCell ref="B20:D20"/>
    <mergeCell ref="B30:D30"/>
    <mergeCell ref="B31:D31"/>
    <mergeCell ref="B33:D33"/>
    <mergeCell ref="B34:D34"/>
    <mergeCell ref="B36:D36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 topLeftCell="A1">
      <selection activeCell="A11" sqref="A11:G1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2.7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4" customHeight="1">
      <c r="A3" s="65" t="s">
        <v>27</v>
      </c>
      <c r="B3" s="61"/>
      <c r="C3" s="61"/>
      <c r="D3" s="61"/>
      <c r="E3" s="61"/>
      <c r="F3" s="6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6" customHeight="1">
      <c r="A4" s="3"/>
      <c r="B4" s="75" t="s">
        <v>1</v>
      </c>
      <c r="C4" s="76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7" ht="6" customHeight="1">
      <c r="A5" s="4"/>
      <c r="B5" s="63"/>
      <c r="C5" s="63"/>
      <c r="D5" s="5"/>
      <c r="E5" s="5"/>
      <c r="F5" s="5"/>
      <c r="G5" s="5"/>
      <c r="H5" s="5"/>
      <c r="I5" s="5"/>
      <c r="J5" s="5"/>
      <c r="K5" s="5"/>
      <c r="L5" s="5"/>
      <c r="M5" s="6"/>
      <c r="N5" s="2"/>
      <c r="O5" s="2"/>
      <c r="P5" s="2"/>
      <c r="Q5" s="2"/>
    </row>
    <row r="6" spans="1:17" ht="33.95" customHeight="1">
      <c r="A6" s="7"/>
      <c r="B6" s="82" t="s">
        <v>70</v>
      </c>
      <c r="C6" s="61"/>
      <c r="D6" s="61"/>
      <c r="E6" s="61"/>
      <c r="F6" s="61"/>
      <c r="G6" s="61"/>
      <c r="H6" s="61"/>
      <c r="I6" s="61"/>
      <c r="J6" s="1"/>
      <c r="K6" s="1"/>
      <c r="L6" s="1"/>
      <c r="M6" s="9"/>
      <c r="N6" s="2"/>
      <c r="O6" s="2"/>
      <c r="P6" s="2"/>
      <c r="Q6" s="2"/>
    </row>
    <row r="7" spans="1:17" ht="12.75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2"/>
      <c r="O7" s="2"/>
      <c r="P7" s="2"/>
      <c r="Q7" s="2"/>
    </row>
    <row r="8" spans="1:17" ht="14.1" customHeight="1">
      <c r="A8" s="3"/>
      <c r="B8" s="81" t="s">
        <v>3</v>
      </c>
      <c r="C8" s="76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8.1" customHeight="1">
      <c r="A9" s="4"/>
      <c r="B9" s="63"/>
      <c r="C9" s="63"/>
      <c r="D9" s="5"/>
      <c r="E9" s="5"/>
      <c r="F9" s="5"/>
      <c r="G9" s="5"/>
      <c r="H9" s="5"/>
      <c r="I9" s="5"/>
      <c r="J9" s="5"/>
      <c r="K9" s="5"/>
      <c r="L9" s="5"/>
      <c r="M9" s="6"/>
      <c r="N9" s="2"/>
      <c r="O9" s="2"/>
      <c r="P9" s="2"/>
      <c r="Q9" s="2"/>
    </row>
    <row r="10" spans="1:17" ht="12.75">
      <c r="A10" s="64" t="s">
        <v>28</v>
      </c>
      <c r="B10" s="61"/>
      <c r="C10" s="77"/>
      <c r="D10" s="61"/>
      <c r="E10" s="1"/>
      <c r="F10" s="1"/>
      <c r="G10" s="13"/>
      <c r="H10" s="1"/>
      <c r="I10" s="22" t="s">
        <v>29</v>
      </c>
      <c r="J10" s="23">
        <f>H42</f>
        <v>0</v>
      </c>
      <c r="K10" s="1"/>
      <c r="L10" s="1"/>
      <c r="M10" s="9"/>
      <c r="N10" s="2"/>
      <c r="O10" s="2"/>
      <c r="P10" s="2"/>
      <c r="Q10" s="2"/>
    </row>
    <row r="11" spans="1:19" ht="15.95" customHeight="1">
      <c r="A11" s="60" t="s">
        <v>67</v>
      </c>
      <c r="B11" s="61"/>
      <c r="C11" s="61"/>
      <c r="D11" s="61"/>
      <c r="E11" s="61"/>
      <c r="F11" s="61"/>
      <c r="G11" s="78"/>
      <c r="H11" s="1"/>
      <c r="I11" s="22" t="s">
        <v>31</v>
      </c>
      <c r="J11" s="23">
        <f>L42</f>
        <v>0</v>
      </c>
      <c r="K11" s="1"/>
      <c r="L11" s="1"/>
      <c r="M11" s="9"/>
      <c r="N11" s="2"/>
      <c r="O11" s="2"/>
      <c r="P11" s="2"/>
      <c r="Q11" s="24">
        <f>IF(SUM(K20)&gt;0,ROUND(SUM(S20)/SUM(K20)-1,8),0)</f>
        <v>0</v>
      </c>
      <c r="R11" s="21">
        <f>AVERAGE(J41)</f>
        <v>0</v>
      </c>
      <c r="S11" s="21">
        <f>J10*(1+Q11)</f>
        <v>0</v>
      </c>
    </row>
    <row r="12" spans="1:17" ht="12.75">
      <c r="A12" s="64" t="s">
        <v>6</v>
      </c>
      <c r="B12" s="61"/>
      <c r="C12" s="77"/>
      <c r="D12" s="61"/>
      <c r="E12" s="61"/>
      <c r="F12" s="61"/>
      <c r="G12" s="79"/>
      <c r="H12" s="1"/>
      <c r="I12" s="1"/>
      <c r="J12" s="1"/>
      <c r="K12" s="1"/>
      <c r="L12" s="1"/>
      <c r="M12" s="9"/>
      <c r="N12" s="2"/>
      <c r="O12" s="2"/>
      <c r="P12" s="2"/>
      <c r="Q12" s="2"/>
    </row>
    <row r="13" spans="1:17" ht="15.95" customHeight="1">
      <c r="A13" s="60" t="str">
        <f>Souhrn!A13</f>
        <v/>
      </c>
      <c r="B13" s="61"/>
      <c r="C13" s="61"/>
      <c r="D13" s="61"/>
      <c r="E13" s="61"/>
      <c r="F13" s="61"/>
      <c r="G13" s="78"/>
      <c r="H13" s="1"/>
      <c r="I13" s="22" t="s">
        <v>8</v>
      </c>
      <c r="J13" s="12"/>
      <c r="K13" s="1"/>
      <c r="L13" s="1"/>
      <c r="M13" s="9"/>
      <c r="N13" s="2"/>
      <c r="O13" s="2"/>
      <c r="P13" s="2"/>
      <c r="Q13" s="2"/>
    </row>
    <row r="14" spans="1:17" ht="12.75">
      <c r="A14" s="7"/>
      <c r="B14" s="1"/>
      <c r="C14" s="1"/>
      <c r="D14" s="1"/>
      <c r="E14" s="1"/>
      <c r="F14" s="1"/>
      <c r="G14" s="1"/>
      <c r="H14" s="1"/>
      <c r="I14" s="22" t="s">
        <v>10</v>
      </c>
      <c r="J14" s="12"/>
      <c r="K14" s="1"/>
      <c r="L14" s="1"/>
      <c r="M14" s="9"/>
      <c r="N14" s="2"/>
      <c r="O14" s="2"/>
      <c r="P14" s="2"/>
      <c r="Q14" s="2"/>
    </row>
    <row r="15" spans="1:17" ht="12.75" hidden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  <c r="N15" s="2"/>
      <c r="O15" s="2"/>
      <c r="P15" s="2"/>
      <c r="Q15" s="2"/>
    </row>
    <row r="16" spans="1:17" ht="9.9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1"/>
      <c r="N16" s="2"/>
      <c r="O16" s="2"/>
      <c r="P16" s="2"/>
      <c r="Q16" s="2"/>
    </row>
    <row r="17" spans="1:17" ht="14.1" customHeight="1">
      <c r="A17" s="3"/>
      <c r="B17" s="75" t="s">
        <v>32</v>
      </c>
      <c r="C17" s="76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6" customHeight="1">
      <c r="A18" s="4"/>
      <c r="B18" s="63"/>
      <c r="C18" s="63"/>
      <c r="D18" s="5"/>
      <c r="E18" s="5"/>
      <c r="F18" s="5"/>
      <c r="G18" s="5"/>
      <c r="H18" s="5"/>
      <c r="I18" s="5"/>
      <c r="J18" s="5"/>
      <c r="K18" s="5"/>
      <c r="L18" s="5"/>
      <c r="M18" s="6"/>
      <c r="N18" s="2"/>
      <c r="O18" s="2"/>
      <c r="P18" s="2"/>
      <c r="Q18" s="2"/>
    </row>
    <row r="19" spans="1:17" ht="18" customHeight="1">
      <c r="A19" s="7"/>
      <c r="B19" s="74" t="s">
        <v>33</v>
      </c>
      <c r="C19" s="74"/>
      <c r="D19" s="74"/>
      <c r="E19" s="74" t="s">
        <v>34</v>
      </c>
      <c r="F19" s="74"/>
      <c r="G19" s="26"/>
      <c r="H19" s="16"/>
      <c r="I19" s="16"/>
      <c r="J19" s="16"/>
      <c r="K19" s="16" t="s">
        <v>15</v>
      </c>
      <c r="L19" s="16" t="s">
        <v>16</v>
      </c>
      <c r="M19" s="9"/>
      <c r="N19" s="2"/>
      <c r="O19" s="2"/>
      <c r="P19" s="2"/>
      <c r="Q19" s="2"/>
    </row>
    <row r="20" spans="1:19" ht="12.75">
      <c r="A20" s="7"/>
      <c r="B20" s="73">
        <v>0</v>
      </c>
      <c r="C20" s="61"/>
      <c r="D20" s="61"/>
      <c r="E20" s="27" t="s">
        <v>35</v>
      </c>
      <c r="F20" s="1"/>
      <c r="G20" s="1"/>
      <c r="H20" s="1"/>
      <c r="I20" s="1"/>
      <c r="J20" s="1"/>
      <c r="K20" s="28">
        <f>H42</f>
        <v>0</v>
      </c>
      <c r="L20" s="28">
        <f>L42</f>
        <v>0</v>
      </c>
      <c r="M20" s="9"/>
      <c r="N20" s="2"/>
      <c r="O20" s="2"/>
      <c r="P20" s="2"/>
      <c r="Q20" s="2"/>
      <c r="S20" s="21">
        <f>S41</f>
        <v>0</v>
      </c>
    </row>
    <row r="21" spans="1:17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1"/>
      <c r="N21" s="2"/>
      <c r="O21" s="2"/>
      <c r="P21" s="2"/>
      <c r="Q21" s="2"/>
    </row>
    <row r="22" spans="1:17" ht="14.1" customHeight="1">
      <c r="A22" s="3"/>
      <c r="B22" s="75" t="s">
        <v>36</v>
      </c>
      <c r="C22" s="76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</row>
    <row r="23" spans="1:17" ht="18" customHeight="1">
      <c r="A23" s="4"/>
      <c r="B23" s="63"/>
      <c r="C23" s="63"/>
      <c r="D23" s="5"/>
      <c r="E23" s="5"/>
      <c r="F23" s="5"/>
      <c r="G23" s="5"/>
      <c r="H23" s="5"/>
      <c r="I23" s="5"/>
      <c r="J23" s="5"/>
      <c r="K23" s="5"/>
      <c r="L23" s="5"/>
      <c r="M23" s="6"/>
      <c r="N23" s="2"/>
      <c r="O23" s="2"/>
      <c r="P23" s="2"/>
      <c r="Q23" s="2"/>
    </row>
    <row r="24" spans="1:17" ht="18" customHeight="1">
      <c r="A24" s="7"/>
      <c r="B24" s="25" t="s">
        <v>37</v>
      </c>
      <c r="C24" s="25" t="s">
        <v>33</v>
      </c>
      <c r="D24" s="25" t="s">
        <v>38</v>
      </c>
      <c r="E24" s="25" t="s">
        <v>34</v>
      </c>
      <c r="F24" s="25" t="s">
        <v>39</v>
      </c>
      <c r="G24" s="26" t="s">
        <v>40</v>
      </c>
      <c r="H24" s="16" t="s">
        <v>41</v>
      </c>
      <c r="I24" s="16" t="s">
        <v>42</v>
      </c>
      <c r="J24" s="16" t="s">
        <v>15</v>
      </c>
      <c r="K24" s="26" t="s">
        <v>43</v>
      </c>
      <c r="L24" s="16" t="s">
        <v>16</v>
      </c>
      <c r="M24" s="9"/>
      <c r="N24" s="2"/>
      <c r="O24" s="2"/>
      <c r="P24" s="2"/>
      <c r="Q24" s="2"/>
    </row>
    <row r="25" spans="1:17" ht="39.95" customHeight="1">
      <c r="A25" s="7"/>
      <c r="B25" s="71" t="s">
        <v>44</v>
      </c>
      <c r="C25" s="61"/>
      <c r="D25" s="61"/>
      <c r="E25" s="61"/>
      <c r="F25" s="61"/>
      <c r="G25" s="61"/>
      <c r="H25" s="72"/>
      <c r="I25" s="61"/>
      <c r="J25" s="72"/>
      <c r="K25" s="61"/>
      <c r="L25" s="61"/>
      <c r="M25" s="9"/>
      <c r="N25" s="2"/>
      <c r="O25" s="2"/>
      <c r="P25" s="2"/>
      <c r="Q25" s="2"/>
    </row>
    <row r="26" spans="1:18" ht="12.75">
      <c r="A26" s="7"/>
      <c r="B26" s="30" t="s">
        <v>2</v>
      </c>
      <c r="C26" s="31" t="s">
        <v>45</v>
      </c>
      <c r="D26" s="31"/>
      <c r="E26" s="31" t="s">
        <v>46</v>
      </c>
      <c r="F26" s="31" t="s">
        <v>2</v>
      </c>
      <c r="G26" s="32" t="s">
        <v>47</v>
      </c>
      <c r="H26" s="33">
        <v>1</v>
      </c>
      <c r="I26" s="19">
        <f>ROUND(0,2)</f>
        <v>0</v>
      </c>
      <c r="J26" s="34">
        <f>ROUND(I26*H26,2)</f>
        <v>0</v>
      </c>
      <c r="K26" s="35">
        <v>0.21</v>
      </c>
      <c r="L26" s="36">
        <f>IF(ISNUMBER(K26),ROUND(J26*(K26+1),2),0)</f>
        <v>0</v>
      </c>
      <c r="M26" s="9"/>
      <c r="N26" s="2"/>
      <c r="O26" s="2"/>
      <c r="P26" s="2"/>
      <c r="Q26" s="24">
        <f>IF(ISNUMBER(K26),IF(H26&gt;0,IF(I26&gt;0,J26,0),0),0)</f>
        <v>0</v>
      </c>
      <c r="R26" s="21">
        <f>IF(ISNUMBER(K26)=FALSE,J26,0)</f>
        <v>0</v>
      </c>
    </row>
    <row r="27" spans="1:17" ht="12.75">
      <c r="A27" s="7"/>
      <c r="B27" s="70" t="s">
        <v>48</v>
      </c>
      <c r="C27" s="61"/>
      <c r="D27" s="61"/>
      <c r="E27" s="37" t="s">
        <v>2</v>
      </c>
      <c r="F27" s="1"/>
      <c r="G27" s="1"/>
      <c r="H27" s="29"/>
      <c r="I27" s="1"/>
      <c r="J27" s="29"/>
      <c r="K27" s="1"/>
      <c r="L27" s="1"/>
      <c r="M27" s="9"/>
      <c r="N27" s="2"/>
      <c r="O27" s="2"/>
      <c r="P27" s="2"/>
      <c r="Q27" s="2"/>
    </row>
    <row r="28" spans="1:17" ht="13.5" thickBot="1">
      <c r="A28" s="7"/>
      <c r="B28" s="68" t="s">
        <v>49</v>
      </c>
      <c r="C28" s="69"/>
      <c r="D28" s="69"/>
      <c r="E28" s="39" t="s">
        <v>2</v>
      </c>
      <c r="F28" s="38"/>
      <c r="G28" s="38"/>
      <c r="H28" s="40"/>
      <c r="I28" s="38"/>
      <c r="J28" s="40"/>
      <c r="K28" s="38"/>
      <c r="L28" s="38"/>
      <c r="M28" s="9"/>
      <c r="N28" s="2"/>
      <c r="O28" s="2"/>
      <c r="P28" s="2"/>
      <c r="Q28" s="2"/>
    </row>
    <row r="29" spans="1:18" ht="13.5" thickTop="1">
      <c r="A29" s="7"/>
      <c r="B29" s="30" t="s">
        <v>2</v>
      </c>
      <c r="C29" s="31" t="s">
        <v>50</v>
      </c>
      <c r="D29" s="31"/>
      <c r="E29" s="31" t="s">
        <v>51</v>
      </c>
      <c r="F29" s="31" t="s">
        <v>2</v>
      </c>
      <c r="G29" s="32" t="s">
        <v>47</v>
      </c>
      <c r="H29" s="41">
        <v>1</v>
      </c>
      <c r="I29" s="42">
        <f>ROUND(0,2)</f>
        <v>0</v>
      </c>
      <c r="J29" s="43">
        <f>ROUND(I29*H29,2)</f>
        <v>0</v>
      </c>
      <c r="K29" s="44">
        <v>0.21</v>
      </c>
      <c r="L29" s="45">
        <f>IF(ISNUMBER(K29),ROUND(J29*(K29+1),2),0)</f>
        <v>0</v>
      </c>
      <c r="M29" s="9"/>
      <c r="N29" s="2"/>
      <c r="O29" s="2"/>
      <c r="P29" s="2"/>
      <c r="Q29" s="24">
        <f>IF(ISNUMBER(K29),IF(H29&gt;0,IF(I29&gt;0,J29,0),0),0)</f>
        <v>0</v>
      </c>
      <c r="R29" s="21">
        <f>IF(ISNUMBER(K29)=FALSE,J29,0)</f>
        <v>0</v>
      </c>
    </row>
    <row r="30" spans="1:17" ht="38.25">
      <c r="A30" s="7"/>
      <c r="B30" s="70" t="s">
        <v>48</v>
      </c>
      <c r="C30" s="61"/>
      <c r="D30" s="61"/>
      <c r="E30" s="37" t="s">
        <v>52</v>
      </c>
      <c r="F30" s="1"/>
      <c r="G30" s="1"/>
      <c r="H30" s="29"/>
      <c r="I30" s="1"/>
      <c r="J30" s="29"/>
      <c r="K30" s="1"/>
      <c r="L30" s="1"/>
      <c r="M30" s="9"/>
      <c r="N30" s="2"/>
      <c r="O30" s="2"/>
      <c r="P30" s="2"/>
      <c r="Q30" s="2"/>
    </row>
    <row r="31" spans="1:17" ht="13.5" thickBot="1">
      <c r="A31" s="7"/>
      <c r="B31" s="68" t="s">
        <v>49</v>
      </c>
      <c r="C31" s="69"/>
      <c r="D31" s="69"/>
      <c r="E31" s="39" t="s">
        <v>2</v>
      </c>
      <c r="F31" s="38"/>
      <c r="G31" s="38"/>
      <c r="H31" s="40"/>
      <c r="I31" s="38"/>
      <c r="J31" s="40"/>
      <c r="K31" s="38"/>
      <c r="L31" s="38"/>
      <c r="M31" s="9"/>
      <c r="N31" s="2"/>
      <c r="O31" s="2"/>
      <c r="P31" s="2"/>
      <c r="Q31" s="2"/>
    </row>
    <row r="32" spans="1:18" ht="13.5" thickTop="1">
      <c r="A32" s="7"/>
      <c r="B32" s="30" t="s">
        <v>2</v>
      </c>
      <c r="C32" s="31" t="s">
        <v>53</v>
      </c>
      <c r="D32" s="31"/>
      <c r="E32" s="31" t="s">
        <v>54</v>
      </c>
      <c r="F32" s="31" t="s">
        <v>2</v>
      </c>
      <c r="G32" s="32" t="s">
        <v>47</v>
      </c>
      <c r="H32" s="41">
        <v>1</v>
      </c>
      <c r="I32" s="42">
        <f>ROUND(0,2)</f>
        <v>0</v>
      </c>
      <c r="J32" s="43">
        <f>ROUND(I32*H32,2)</f>
        <v>0</v>
      </c>
      <c r="K32" s="44">
        <v>0.21</v>
      </c>
      <c r="L32" s="45">
        <f>IF(ISNUMBER(K32),ROUND(J32*(K32+1),2),0)</f>
        <v>0</v>
      </c>
      <c r="M32" s="9"/>
      <c r="N32" s="2"/>
      <c r="O32" s="2"/>
      <c r="P32" s="2"/>
      <c r="Q32" s="24">
        <f>IF(ISNUMBER(K32),IF(H32&gt;0,IF(I32&gt;0,J32,0),0),0)</f>
        <v>0</v>
      </c>
      <c r="R32" s="21">
        <f>IF(ISNUMBER(K32)=FALSE,J32,0)</f>
        <v>0</v>
      </c>
    </row>
    <row r="33" spans="1:17" ht="12.75">
      <c r="A33" s="7"/>
      <c r="B33" s="70" t="s">
        <v>48</v>
      </c>
      <c r="C33" s="61"/>
      <c r="D33" s="61"/>
      <c r="E33" s="37" t="s">
        <v>2</v>
      </c>
      <c r="F33" s="1"/>
      <c r="G33" s="1"/>
      <c r="H33" s="29"/>
      <c r="I33" s="1"/>
      <c r="J33" s="29"/>
      <c r="K33" s="1"/>
      <c r="L33" s="1"/>
      <c r="M33" s="9"/>
      <c r="N33" s="2"/>
      <c r="O33" s="2"/>
      <c r="P33" s="2"/>
      <c r="Q33" s="2"/>
    </row>
    <row r="34" spans="1:17" ht="13.5" thickBot="1">
      <c r="A34" s="7"/>
      <c r="B34" s="68" t="s">
        <v>49</v>
      </c>
      <c r="C34" s="69"/>
      <c r="D34" s="69"/>
      <c r="E34" s="39" t="s">
        <v>2</v>
      </c>
      <c r="F34" s="38"/>
      <c r="G34" s="38"/>
      <c r="H34" s="40"/>
      <c r="I34" s="38"/>
      <c r="J34" s="40"/>
      <c r="K34" s="38"/>
      <c r="L34" s="38"/>
      <c r="M34" s="9"/>
      <c r="N34" s="2"/>
      <c r="O34" s="2"/>
      <c r="P34" s="2"/>
      <c r="Q34" s="2"/>
    </row>
    <row r="35" spans="1:18" ht="13.5" thickTop="1">
      <c r="A35" s="7"/>
      <c r="B35" s="30" t="s">
        <v>2</v>
      </c>
      <c r="C35" s="31" t="s">
        <v>55</v>
      </c>
      <c r="D35" s="31"/>
      <c r="E35" s="31" t="s">
        <v>56</v>
      </c>
      <c r="F35" s="31" t="s">
        <v>2</v>
      </c>
      <c r="G35" s="32" t="s">
        <v>47</v>
      </c>
      <c r="H35" s="41">
        <v>1</v>
      </c>
      <c r="I35" s="42">
        <f>ROUND(0,2)</f>
        <v>0</v>
      </c>
      <c r="J35" s="43">
        <f>ROUND(I35*H35,2)</f>
        <v>0</v>
      </c>
      <c r="K35" s="44">
        <v>0.21</v>
      </c>
      <c r="L35" s="45">
        <f>IF(ISNUMBER(K35),ROUND(J35*(K35+1),2),0)</f>
        <v>0</v>
      </c>
      <c r="M35" s="9"/>
      <c r="N35" s="2"/>
      <c r="O35" s="2"/>
      <c r="P35" s="2"/>
      <c r="Q35" s="24">
        <f>IF(ISNUMBER(K35),IF(H35&gt;0,IF(I35&gt;0,J35,0),0),0)</f>
        <v>0</v>
      </c>
      <c r="R35" s="21">
        <f>IF(ISNUMBER(K35)=FALSE,J35,0)</f>
        <v>0</v>
      </c>
    </row>
    <row r="36" spans="1:17" ht="12.75">
      <c r="A36" s="7"/>
      <c r="B36" s="70" t="s">
        <v>48</v>
      </c>
      <c r="C36" s="61"/>
      <c r="D36" s="61"/>
      <c r="E36" s="37" t="s">
        <v>2</v>
      </c>
      <c r="F36" s="1"/>
      <c r="G36" s="1"/>
      <c r="H36" s="29"/>
      <c r="I36" s="1"/>
      <c r="J36" s="29"/>
      <c r="K36" s="1"/>
      <c r="L36" s="1"/>
      <c r="M36" s="9"/>
      <c r="N36" s="2"/>
      <c r="O36" s="2"/>
      <c r="P36" s="2"/>
      <c r="Q36" s="2"/>
    </row>
    <row r="37" spans="1:17" ht="13.5" thickBot="1">
      <c r="A37" s="7"/>
      <c r="B37" s="68" t="s">
        <v>49</v>
      </c>
      <c r="C37" s="69"/>
      <c r="D37" s="69"/>
      <c r="E37" s="39" t="s">
        <v>2</v>
      </c>
      <c r="F37" s="38"/>
      <c r="G37" s="38"/>
      <c r="H37" s="40"/>
      <c r="I37" s="38"/>
      <c r="J37" s="40"/>
      <c r="K37" s="38"/>
      <c r="L37" s="38"/>
      <c r="M37" s="9"/>
      <c r="N37" s="2"/>
      <c r="O37" s="2"/>
      <c r="P37" s="2"/>
      <c r="Q37" s="2"/>
    </row>
    <row r="38" spans="1:18" ht="13.5" thickTop="1">
      <c r="A38" s="7"/>
      <c r="B38" s="30" t="s">
        <v>2</v>
      </c>
      <c r="C38" s="31" t="s">
        <v>57</v>
      </c>
      <c r="D38" s="31"/>
      <c r="E38" s="31" t="s">
        <v>58</v>
      </c>
      <c r="F38" s="31" t="s">
        <v>2</v>
      </c>
      <c r="G38" s="32" t="s">
        <v>47</v>
      </c>
      <c r="H38" s="41">
        <v>1</v>
      </c>
      <c r="I38" s="42">
        <f>ROUND(0,2)</f>
        <v>0</v>
      </c>
      <c r="J38" s="43">
        <f>ROUND(I38*H38,2)</f>
        <v>0</v>
      </c>
      <c r="K38" s="44">
        <v>0.21</v>
      </c>
      <c r="L38" s="45">
        <f>IF(ISNUMBER(K38),ROUND(J38*(K38+1),2),0)</f>
        <v>0</v>
      </c>
      <c r="M38" s="9"/>
      <c r="N38" s="2"/>
      <c r="O38" s="2"/>
      <c r="P38" s="2"/>
      <c r="Q38" s="24">
        <f>IF(ISNUMBER(K38),IF(H38&gt;0,IF(I38&gt;0,J38,0),0),0)</f>
        <v>0</v>
      </c>
      <c r="R38" s="21">
        <f>IF(ISNUMBER(K38)=FALSE,J38,0)</f>
        <v>0</v>
      </c>
    </row>
    <row r="39" spans="1:17" ht="12.75">
      <c r="A39" s="7"/>
      <c r="B39" s="70" t="s">
        <v>48</v>
      </c>
      <c r="C39" s="61"/>
      <c r="D39" s="61"/>
      <c r="E39" s="37" t="s">
        <v>2</v>
      </c>
      <c r="F39" s="1"/>
      <c r="G39" s="1"/>
      <c r="H39" s="29"/>
      <c r="I39" s="1"/>
      <c r="J39" s="29"/>
      <c r="K39" s="1"/>
      <c r="L39" s="1"/>
      <c r="M39" s="9"/>
      <c r="N39" s="2"/>
      <c r="O39" s="2"/>
      <c r="P39" s="2"/>
      <c r="Q39" s="2"/>
    </row>
    <row r="40" spans="1:17" ht="13.5" thickBot="1">
      <c r="A40" s="7"/>
      <c r="B40" s="68" t="s">
        <v>49</v>
      </c>
      <c r="C40" s="69"/>
      <c r="D40" s="69"/>
      <c r="E40" s="39" t="s">
        <v>2</v>
      </c>
      <c r="F40" s="38"/>
      <c r="G40" s="38"/>
      <c r="H40" s="40"/>
      <c r="I40" s="38"/>
      <c r="J40" s="40"/>
      <c r="K40" s="38"/>
      <c r="L40" s="38"/>
      <c r="M40" s="9"/>
      <c r="N40" s="2"/>
      <c r="O40" s="2"/>
      <c r="P40" s="2"/>
      <c r="Q40" s="2"/>
    </row>
    <row r="41" spans="1:19" ht="24.95" customHeight="1" thickBot="1" thickTop="1">
      <c r="A41" s="7"/>
      <c r="B41" s="1"/>
      <c r="C41" s="46">
        <v>0</v>
      </c>
      <c r="D41" s="1"/>
      <c r="E41" s="47" t="s">
        <v>35</v>
      </c>
      <c r="F41" s="1"/>
      <c r="G41" s="48" t="s">
        <v>59</v>
      </c>
      <c r="H41" s="49">
        <f>J26+J29+J32+J35+J38</f>
        <v>0</v>
      </c>
      <c r="I41" s="48" t="s">
        <v>60</v>
      </c>
      <c r="J41" s="50">
        <f>(L41-H41)</f>
        <v>0</v>
      </c>
      <c r="K41" s="48" t="s">
        <v>61</v>
      </c>
      <c r="L41" s="51">
        <f>L26+L29+L32+L35+L38</f>
        <v>0</v>
      </c>
      <c r="M41" s="9"/>
      <c r="N41" s="2"/>
      <c r="O41" s="2"/>
      <c r="P41" s="2"/>
      <c r="Q41" s="24">
        <f>0+Q26+Q29+Q32+Q35+Q38</f>
        <v>0</v>
      </c>
      <c r="R41" s="21">
        <f>0+R26+R29+R32+R35+R38</f>
        <v>0</v>
      </c>
      <c r="S41" s="52">
        <f>Q41*(1+J41)+R41</f>
        <v>0</v>
      </c>
    </row>
    <row r="42" spans="1:17" ht="24.95" customHeight="1" thickBot="1" thickTop="1">
      <c r="A42" s="7"/>
      <c r="B42" s="53"/>
      <c r="C42" s="53"/>
      <c r="D42" s="53"/>
      <c r="E42" s="54"/>
      <c r="F42" s="53"/>
      <c r="G42" s="55" t="s">
        <v>62</v>
      </c>
      <c r="H42" s="56">
        <f>J26+J29+J32+J35+J38</f>
        <v>0</v>
      </c>
      <c r="I42" s="55" t="s">
        <v>63</v>
      </c>
      <c r="J42" s="57">
        <f>0+J41</f>
        <v>0</v>
      </c>
      <c r="K42" s="55" t="s">
        <v>64</v>
      </c>
      <c r="L42" s="58">
        <f>L26+L29+L32+L35+L38</f>
        <v>0</v>
      </c>
      <c r="M42" s="9"/>
      <c r="N42" s="2"/>
      <c r="O42" s="2"/>
      <c r="P42" s="2"/>
      <c r="Q42" s="2"/>
    </row>
    <row r="43" spans="1:17" ht="12.75">
      <c r="A43" s="10"/>
      <c r="B43" s="3"/>
      <c r="C43" s="3"/>
      <c r="D43" s="3"/>
      <c r="E43" s="3"/>
      <c r="F43" s="3"/>
      <c r="G43" s="3"/>
      <c r="H43" s="59"/>
      <c r="I43" s="3"/>
      <c r="J43" s="59"/>
      <c r="K43" s="3"/>
      <c r="L43" s="3"/>
      <c r="M43" s="11"/>
      <c r="N43" s="2"/>
      <c r="O43" s="2"/>
      <c r="P43" s="2"/>
      <c r="Q43" s="2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</row>
  </sheetData>
  <mergeCells count="25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7:D37"/>
    <mergeCell ref="B39:D39"/>
    <mergeCell ref="B40:D40"/>
    <mergeCell ref="B25:L25"/>
    <mergeCell ref="B20:D20"/>
    <mergeCell ref="B30:D30"/>
    <mergeCell ref="B31:D31"/>
    <mergeCell ref="B33:D33"/>
    <mergeCell ref="B34:D34"/>
    <mergeCell ref="B36:D36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 topLeftCell="A1">
      <selection activeCell="A13" sqref="A13:G13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2.7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4" customHeight="1">
      <c r="A3" s="65" t="s">
        <v>27</v>
      </c>
      <c r="B3" s="61"/>
      <c r="C3" s="61"/>
      <c r="D3" s="61"/>
      <c r="E3" s="61"/>
      <c r="F3" s="6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6" customHeight="1">
      <c r="A4" s="3"/>
      <c r="B4" s="75" t="s">
        <v>1</v>
      </c>
      <c r="C4" s="76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7" ht="6" customHeight="1">
      <c r="A5" s="4"/>
      <c r="B5" s="63"/>
      <c r="C5" s="63"/>
      <c r="D5" s="5"/>
      <c r="E5" s="5"/>
      <c r="F5" s="5"/>
      <c r="G5" s="5"/>
      <c r="H5" s="5"/>
      <c r="I5" s="5"/>
      <c r="J5" s="5"/>
      <c r="K5" s="5"/>
      <c r="L5" s="5"/>
      <c r="M5" s="6"/>
      <c r="N5" s="2"/>
      <c r="O5" s="2"/>
      <c r="P5" s="2"/>
      <c r="Q5" s="2"/>
    </row>
    <row r="6" spans="1:17" ht="33.95" customHeight="1">
      <c r="A6" s="7"/>
      <c r="B6" s="82" t="s">
        <v>70</v>
      </c>
      <c r="C6" s="61"/>
      <c r="D6" s="61"/>
      <c r="E6" s="61"/>
      <c r="F6" s="61"/>
      <c r="G6" s="61"/>
      <c r="H6" s="61"/>
      <c r="I6" s="61"/>
      <c r="J6" s="1"/>
      <c r="K6" s="1"/>
      <c r="L6" s="1"/>
      <c r="M6" s="9"/>
      <c r="N6" s="2"/>
      <c r="O6" s="2"/>
      <c r="P6" s="2"/>
      <c r="Q6" s="2"/>
    </row>
    <row r="7" spans="1:17" ht="12.75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2"/>
      <c r="O7" s="2"/>
      <c r="P7" s="2"/>
      <c r="Q7" s="2"/>
    </row>
    <row r="8" spans="1:17" ht="14.1" customHeight="1">
      <c r="A8" s="3"/>
      <c r="B8" s="81" t="s">
        <v>3</v>
      </c>
      <c r="C8" s="76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8.1" customHeight="1">
      <c r="A9" s="4"/>
      <c r="B9" s="63"/>
      <c r="C9" s="63"/>
      <c r="D9" s="5"/>
      <c r="E9" s="5"/>
      <c r="F9" s="5"/>
      <c r="G9" s="5"/>
      <c r="H9" s="5"/>
      <c r="I9" s="5"/>
      <c r="J9" s="5"/>
      <c r="K9" s="5"/>
      <c r="L9" s="5"/>
      <c r="M9" s="6"/>
      <c r="N9" s="2"/>
      <c r="O9" s="2"/>
      <c r="P9" s="2"/>
      <c r="Q9" s="2"/>
    </row>
    <row r="10" spans="1:17" ht="12.75">
      <c r="A10" s="64" t="s">
        <v>28</v>
      </c>
      <c r="B10" s="61"/>
      <c r="C10" s="77"/>
      <c r="D10" s="61"/>
      <c r="E10" s="1"/>
      <c r="F10" s="1"/>
      <c r="G10" s="13"/>
      <c r="H10" s="1"/>
      <c r="I10" s="22" t="s">
        <v>29</v>
      </c>
      <c r="J10" s="23">
        <f>H42</f>
        <v>0</v>
      </c>
      <c r="K10" s="1"/>
      <c r="L10" s="1"/>
      <c r="M10" s="9"/>
      <c r="N10" s="2"/>
      <c r="O10" s="2"/>
      <c r="P10" s="2"/>
      <c r="Q10" s="2"/>
    </row>
    <row r="11" spans="1:19" ht="15.95" customHeight="1">
      <c r="A11" s="60" t="s">
        <v>71</v>
      </c>
      <c r="B11" s="61"/>
      <c r="C11" s="61"/>
      <c r="D11" s="61"/>
      <c r="E11" s="61"/>
      <c r="F11" s="61"/>
      <c r="G11" s="78"/>
      <c r="H11" s="1"/>
      <c r="I11" s="22" t="s">
        <v>31</v>
      </c>
      <c r="J11" s="23">
        <f>L42</f>
        <v>0</v>
      </c>
      <c r="K11" s="1"/>
      <c r="L11" s="1"/>
      <c r="M11" s="9"/>
      <c r="N11" s="2"/>
      <c r="O11" s="2"/>
      <c r="P11" s="2"/>
      <c r="Q11" s="24">
        <f>IF(SUM(K20)&gt;0,ROUND(SUM(S20)/SUM(K20)-1,8),0)</f>
        <v>0</v>
      </c>
      <c r="R11" s="21">
        <f>AVERAGE(J41)</f>
        <v>0</v>
      </c>
      <c r="S11" s="21">
        <f>J10*(1+Q11)</f>
        <v>0</v>
      </c>
    </row>
    <row r="12" spans="1:17" ht="12.75">
      <c r="A12" s="64" t="s">
        <v>6</v>
      </c>
      <c r="B12" s="61"/>
      <c r="C12" s="77"/>
      <c r="D12" s="61"/>
      <c r="E12" s="61"/>
      <c r="F12" s="61"/>
      <c r="G12" s="79"/>
      <c r="H12" s="1"/>
      <c r="I12" s="1"/>
      <c r="J12" s="1"/>
      <c r="K12" s="1"/>
      <c r="L12" s="1"/>
      <c r="M12" s="9"/>
      <c r="N12" s="2"/>
      <c r="O12" s="2"/>
      <c r="P12" s="2"/>
      <c r="Q12" s="2"/>
    </row>
    <row r="13" spans="1:17" ht="15.95" customHeight="1">
      <c r="A13" s="60" t="str">
        <f>Souhrn!A13</f>
        <v/>
      </c>
      <c r="B13" s="61"/>
      <c r="C13" s="61"/>
      <c r="D13" s="61"/>
      <c r="E13" s="61"/>
      <c r="F13" s="61"/>
      <c r="G13" s="78"/>
      <c r="H13" s="1"/>
      <c r="I13" s="22" t="s">
        <v>8</v>
      </c>
      <c r="J13" s="12"/>
      <c r="K13" s="1"/>
      <c r="L13" s="1"/>
      <c r="M13" s="9"/>
      <c r="N13" s="2"/>
      <c r="O13" s="2"/>
      <c r="P13" s="2"/>
      <c r="Q13" s="2"/>
    </row>
    <row r="14" spans="1:17" ht="12.75">
      <c r="A14" s="7"/>
      <c r="B14" s="1"/>
      <c r="C14" s="1"/>
      <c r="D14" s="1"/>
      <c r="E14" s="1"/>
      <c r="F14" s="1"/>
      <c r="G14" s="1"/>
      <c r="H14" s="1"/>
      <c r="I14" s="22" t="s">
        <v>10</v>
      </c>
      <c r="J14" s="12"/>
      <c r="K14" s="1"/>
      <c r="L14" s="1"/>
      <c r="M14" s="9"/>
      <c r="N14" s="2"/>
      <c r="O14" s="2"/>
      <c r="P14" s="2"/>
      <c r="Q14" s="2"/>
    </row>
    <row r="15" spans="1:17" ht="12.75" hidden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  <c r="N15" s="2"/>
      <c r="O15" s="2"/>
      <c r="P15" s="2"/>
      <c r="Q15" s="2"/>
    </row>
    <row r="16" spans="1:17" ht="9.9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1"/>
      <c r="N16" s="2"/>
      <c r="O16" s="2"/>
      <c r="P16" s="2"/>
      <c r="Q16" s="2"/>
    </row>
    <row r="17" spans="1:17" ht="14.1" customHeight="1">
      <c r="A17" s="3"/>
      <c r="B17" s="75" t="s">
        <v>32</v>
      </c>
      <c r="C17" s="76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6" customHeight="1">
      <c r="A18" s="4"/>
      <c r="B18" s="63"/>
      <c r="C18" s="63"/>
      <c r="D18" s="5"/>
      <c r="E18" s="5"/>
      <c r="F18" s="5"/>
      <c r="G18" s="5"/>
      <c r="H18" s="5"/>
      <c r="I18" s="5"/>
      <c r="J18" s="5"/>
      <c r="K18" s="5"/>
      <c r="L18" s="5"/>
      <c r="M18" s="6"/>
      <c r="N18" s="2"/>
      <c r="O18" s="2"/>
      <c r="P18" s="2"/>
      <c r="Q18" s="2"/>
    </row>
    <row r="19" spans="1:17" ht="18" customHeight="1">
      <c r="A19" s="7"/>
      <c r="B19" s="74" t="s">
        <v>33</v>
      </c>
      <c r="C19" s="74"/>
      <c r="D19" s="74"/>
      <c r="E19" s="74" t="s">
        <v>34</v>
      </c>
      <c r="F19" s="74"/>
      <c r="G19" s="26"/>
      <c r="H19" s="16"/>
      <c r="I19" s="16"/>
      <c r="J19" s="16"/>
      <c r="K19" s="16" t="s">
        <v>15</v>
      </c>
      <c r="L19" s="16" t="s">
        <v>16</v>
      </c>
      <c r="M19" s="9"/>
      <c r="N19" s="2"/>
      <c r="O19" s="2"/>
      <c r="P19" s="2"/>
      <c r="Q19" s="2"/>
    </row>
    <row r="20" spans="1:19" ht="12.75">
      <c r="A20" s="7"/>
      <c r="B20" s="73">
        <v>0</v>
      </c>
      <c r="C20" s="61"/>
      <c r="D20" s="61"/>
      <c r="E20" s="27" t="s">
        <v>35</v>
      </c>
      <c r="F20" s="1"/>
      <c r="G20" s="1"/>
      <c r="H20" s="1"/>
      <c r="I20" s="1"/>
      <c r="J20" s="1"/>
      <c r="K20" s="28">
        <f>H42</f>
        <v>0</v>
      </c>
      <c r="L20" s="28">
        <f>L42</f>
        <v>0</v>
      </c>
      <c r="M20" s="9"/>
      <c r="N20" s="2"/>
      <c r="O20" s="2"/>
      <c r="P20" s="2"/>
      <c r="Q20" s="2"/>
      <c r="S20" s="21">
        <f>S41</f>
        <v>0</v>
      </c>
    </row>
    <row r="21" spans="1:17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1"/>
      <c r="N21" s="2"/>
      <c r="O21" s="2"/>
      <c r="P21" s="2"/>
      <c r="Q21" s="2"/>
    </row>
    <row r="22" spans="1:17" ht="14.1" customHeight="1">
      <c r="A22" s="3"/>
      <c r="B22" s="75" t="s">
        <v>36</v>
      </c>
      <c r="C22" s="76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</row>
    <row r="23" spans="1:17" ht="18" customHeight="1">
      <c r="A23" s="4"/>
      <c r="B23" s="63"/>
      <c r="C23" s="63"/>
      <c r="D23" s="5"/>
      <c r="E23" s="5"/>
      <c r="F23" s="5"/>
      <c r="G23" s="5"/>
      <c r="H23" s="5"/>
      <c r="I23" s="5"/>
      <c r="J23" s="5"/>
      <c r="K23" s="5"/>
      <c r="L23" s="5"/>
      <c r="M23" s="6"/>
      <c r="N23" s="2"/>
      <c r="O23" s="2"/>
      <c r="P23" s="2"/>
      <c r="Q23" s="2"/>
    </row>
    <row r="24" spans="1:17" ht="18" customHeight="1">
      <c r="A24" s="7"/>
      <c r="B24" s="25" t="s">
        <v>37</v>
      </c>
      <c r="C24" s="25" t="s">
        <v>33</v>
      </c>
      <c r="D24" s="25" t="s">
        <v>38</v>
      </c>
      <c r="E24" s="25" t="s">
        <v>34</v>
      </c>
      <c r="F24" s="25" t="s">
        <v>39</v>
      </c>
      <c r="G24" s="26" t="s">
        <v>40</v>
      </c>
      <c r="H24" s="16" t="s">
        <v>41</v>
      </c>
      <c r="I24" s="16" t="s">
        <v>42</v>
      </c>
      <c r="J24" s="16" t="s">
        <v>15</v>
      </c>
      <c r="K24" s="26" t="s">
        <v>43</v>
      </c>
      <c r="L24" s="16" t="s">
        <v>16</v>
      </c>
      <c r="M24" s="9"/>
      <c r="N24" s="2"/>
      <c r="O24" s="2"/>
      <c r="P24" s="2"/>
      <c r="Q24" s="2"/>
    </row>
    <row r="25" spans="1:17" ht="39.95" customHeight="1">
      <c r="A25" s="7"/>
      <c r="B25" s="71" t="s">
        <v>44</v>
      </c>
      <c r="C25" s="61"/>
      <c r="D25" s="61"/>
      <c r="E25" s="61"/>
      <c r="F25" s="61"/>
      <c r="G25" s="61"/>
      <c r="H25" s="72"/>
      <c r="I25" s="61"/>
      <c r="J25" s="72"/>
      <c r="K25" s="61"/>
      <c r="L25" s="61"/>
      <c r="M25" s="9"/>
      <c r="N25" s="2"/>
      <c r="O25" s="2"/>
      <c r="P25" s="2"/>
      <c r="Q25" s="2"/>
    </row>
    <row r="26" spans="1:18" ht="12.75">
      <c r="A26" s="7"/>
      <c r="B26" s="30" t="s">
        <v>2</v>
      </c>
      <c r="C26" s="31" t="s">
        <v>45</v>
      </c>
      <c r="D26" s="31"/>
      <c r="E26" s="31" t="s">
        <v>46</v>
      </c>
      <c r="F26" s="31" t="s">
        <v>2</v>
      </c>
      <c r="G26" s="32" t="s">
        <v>47</v>
      </c>
      <c r="H26" s="33">
        <v>1</v>
      </c>
      <c r="I26" s="19">
        <f>ROUND(0,2)</f>
        <v>0</v>
      </c>
      <c r="J26" s="34">
        <f>ROUND(I26*H26,2)</f>
        <v>0</v>
      </c>
      <c r="K26" s="35">
        <v>0.21</v>
      </c>
      <c r="L26" s="36">
        <f>IF(ISNUMBER(K26),ROUND(J26*(K26+1),2),0)</f>
        <v>0</v>
      </c>
      <c r="M26" s="9"/>
      <c r="N26" s="2"/>
      <c r="O26" s="2"/>
      <c r="P26" s="2"/>
      <c r="Q26" s="24">
        <f>IF(ISNUMBER(K26),IF(H26&gt;0,IF(I26&gt;0,J26,0),0),0)</f>
        <v>0</v>
      </c>
      <c r="R26" s="21">
        <f>IF(ISNUMBER(K26)=FALSE,J26,0)</f>
        <v>0</v>
      </c>
    </row>
    <row r="27" spans="1:17" ht="12.75">
      <c r="A27" s="7"/>
      <c r="B27" s="70" t="s">
        <v>48</v>
      </c>
      <c r="C27" s="61"/>
      <c r="D27" s="61"/>
      <c r="E27" s="37" t="s">
        <v>2</v>
      </c>
      <c r="F27" s="1"/>
      <c r="G27" s="1"/>
      <c r="H27" s="29"/>
      <c r="I27" s="1"/>
      <c r="J27" s="29"/>
      <c r="K27" s="1"/>
      <c r="L27" s="1"/>
      <c r="M27" s="9"/>
      <c r="N27" s="2"/>
      <c r="O27" s="2"/>
      <c r="P27" s="2"/>
      <c r="Q27" s="2"/>
    </row>
    <row r="28" spans="1:17" ht="13.5" thickBot="1">
      <c r="A28" s="7"/>
      <c r="B28" s="68" t="s">
        <v>49</v>
      </c>
      <c r="C28" s="69"/>
      <c r="D28" s="69"/>
      <c r="E28" s="39" t="s">
        <v>2</v>
      </c>
      <c r="F28" s="38"/>
      <c r="G28" s="38"/>
      <c r="H28" s="40"/>
      <c r="I28" s="38"/>
      <c r="J28" s="40"/>
      <c r="K28" s="38"/>
      <c r="L28" s="38"/>
      <c r="M28" s="9"/>
      <c r="N28" s="2"/>
      <c r="O28" s="2"/>
      <c r="P28" s="2"/>
      <c r="Q28" s="2"/>
    </row>
    <row r="29" spans="1:18" ht="13.5" thickTop="1">
      <c r="A29" s="7"/>
      <c r="B29" s="30" t="s">
        <v>2</v>
      </c>
      <c r="C29" s="31" t="s">
        <v>50</v>
      </c>
      <c r="D29" s="31"/>
      <c r="E29" s="31" t="s">
        <v>51</v>
      </c>
      <c r="F29" s="31" t="s">
        <v>2</v>
      </c>
      <c r="G29" s="32" t="s">
        <v>47</v>
      </c>
      <c r="H29" s="41">
        <v>1</v>
      </c>
      <c r="I29" s="42">
        <f>ROUND(0,2)</f>
        <v>0</v>
      </c>
      <c r="J29" s="43">
        <f>ROUND(I29*H29,2)</f>
        <v>0</v>
      </c>
      <c r="K29" s="44">
        <v>0.21</v>
      </c>
      <c r="L29" s="45">
        <f>IF(ISNUMBER(K29),ROUND(J29*(K29+1),2),0)</f>
        <v>0</v>
      </c>
      <c r="M29" s="9"/>
      <c r="N29" s="2"/>
      <c r="O29" s="2"/>
      <c r="P29" s="2"/>
      <c r="Q29" s="24">
        <f>IF(ISNUMBER(K29),IF(H29&gt;0,IF(I29&gt;0,J29,0),0),0)</f>
        <v>0</v>
      </c>
      <c r="R29" s="21">
        <f>IF(ISNUMBER(K29)=FALSE,J29,0)</f>
        <v>0</v>
      </c>
    </row>
    <row r="30" spans="1:17" ht="38.25">
      <c r="A30" s="7"/>
      <c r="B30" s="70" t="s">
        <v>48</v>
      </c>
      <c r="C30" s="61"/>
      <c r="D30" s="61"/>
      <c r="E30" s="37" t="s">
        <v>52</v>
      </c>
      <c r="F30" s="1"/>
      <c r="G30" s="1"/>
      <c r="H30" s="29"/>
      <c r="I30" s="1"/>
      <c r="J30" s="29"/>
      <c r="K30" s="1"/>
      <c r="L30" s="1"/>
      <c r="M30" s="9"/>
      <c r="N30" s="2"/>
      <c r="O30" s="2"/>
      <c r="P30" s="2"/>
      <c r="Q30" s="2"/>
    </row>
    <row r="31" spans="1:17" ht="13.5" thickBot="1">
      <c r="A31" s="7"/>
      <c r="B31" s="68" t="s">
        <v>49</v>
      </c>
      <c r="C31" s="69"/>
      <c r="D31" s="69"/>
      <c r="E31" s="39" t="s">
        <v>2</v>
      </c>
      <c r="F31" s="38"/>
      <c r="G31" s="38"/>
      <c r="H31" s="40"/>
      <c r="I31" s="38"/>
      <c r="J31" s="40"/>
      <c r="K31" s="38"/>
      <c r="L31" s="38"/>
      <c r="M31" s="9"/>
      <c r="N31" s="2"/>
      <c r="O31" s="2"/>
      <c r="P31" s="2"/>
      <c r="Q31" s="2"/>
    </row>
    <row r="32" spans="1:18" ht="13.5" thickTop="1">
      <c r="A32" s="7"/>
      <c r="B32" s="30" t="s">
        <v>2</v>
      </c>
      <c r="C32" s="31" t="s">
        <v>53</v>
      </c>
      <c r="D32" s="31"/>
      <c r="E32" s="31" t="s">
        <v>54</v>
      </c>
      <c r="F32" s="31" t="s">
        <v>2</v>
      </c>
      <c r="G32" s="32" t="s">
        <v>47</v>
      </c>
      <c r="H32" s="41">
        <v>1</v>
      </c>
      <c r="I32" s="42">
        <f>ROUND(0,2)</f>
        <v>0</v>
      </c>
      <c r="J32" s="43">
        <f>ROUND(I32*H32,2)</f>
        <v>0</v>
      </c>
      <c r="K32" s="44">
        <v>0.21</v>
      </c>
      <c r="L32" s="45">
        <f>IF(ISNUMBER(K32),ROUND(J32*(K32+1),2),0)</f>
        <v>0</v>
      </c>
      <c r="M32" s="9"/>
      <c r="N32" s="2"/>
      <c r="O32" s="2"/>
      <c r="P32" s="2"/>
      <c r="Q32" s="24">
        <f>IF(ISNUMBER(K32),IF(H32&gt;0,IF(I32&gt;0,J32,0),0),0)</f>
        <v>0</v>
      </c>
      <c r="R32" s="21">
        <f>IF(ISNUMBER(K32)=FALSE,J32,0)</f>
        <v>0</v>
      </c>
    </row>
    <row r="33" spans="1:17" ht="12.75">
      <c r="A33" s="7"/>
      <c r="B33" s="70" t="s">
        <v>48</v>
      </c>
      <c r="C33" s="61"/>
      <c r="D33" s="61"/>
      <c r="E33" s="37" t="s">
        <v>2</v>
      </c>
      <c r="F33" s="1"/>
      <c r="G33" s="1"/>
      <c r="H33" s="29"/>
      <c r="I33" s="1"/>
      <c r="J33" s="29"/>
      <c r="K33" s="1"/>
      <c r="L33" s="1"/>
      <c r="M33" s="9"/>
      <c r="N33" s="2"/>
      <c r="O33" s="2"/>
      <c r="P33" s="2"/>
      <c r="Q33" s="2"/>
    </row>
    <row r="34" spans="1:17" ht="13.5" thickBot="1">
      <c r="A34" s="7"/>
      <c r="B34" s="68" t="s">
        <v>49</v>
      </c>
      <c r="C34" s="69"/>
      <c r="D34" s="69"/>
      <c r="E34" s="39" t="s">
        <v>2</v>
      </c>
      <c r="F34" s="38"/>
      <c r="G34" s="38"/>
      <c r="H34" s="40"/>
      <c r="I34" s="38"/>
      <c r="J34" s="40"/>
      <c r="K34" s="38"/>
      <c r="L34" s="38"/>
      <c r="M34" s="9"/>
      <c r="N34" s="2"/>
      <c r="O34" s="2"/>
      <c r="P34" s="2"/>
      <c r="Q34" s="2"/>
    </row>
    <row r="35" spans="1:18" ht="13.5" thickTop="1">
      <c r="A35" s="7"/>
      <c r="B35" s="30" t="s">
        <v>2</v>
      </c>
      <c r="C35" s="31" t="s">
        <v>55</v>
      </c>
      <c r="D35" s="31"/>
      <c r="E35" s="31" t="s">
        <v>56</v>
      </c>
      <c r="F35" s="31" t="s">
        <v>2</v>
      </c>
      <c r="G35" s="32" t="s">
        <v>47</v>
      </c>
      <c r="H35" s="41">
        <v>1</v>
      </c>
      <c r="I35" s="42">
        <f>ROUND(0,2)</f>
        <v>0</v>
      </c>
      <c r="J35" s="43">
        <f>ROUND(I35*H35,2)</f>
        <v>0</v>
      </c>
      <c r="K35" s="44">
        <v>0.21</v>
      </c>
      <c r="L35" s="45">
        <f>IF(ISNUMBER(K35),ROUND(J35*(K35+1),2),0)</f>
        <v>0</v>
      </c>
      <c r="M35" s="9"/>
      <c r="N35" s="2"/>
      <c r="O35" s="2"/>
      <c r="P35" s="2"/>
      <c r="Q35" s="24">
        <f>IF(ISNUMBER(K35),IF(H35&gt;0,IF(I35&gt;0,J35,0),0),0)</f>
        <v>0</v>
      </c>
      <c r="R35" s="21">
        <f>IF(ISNUMBER(K35)=FALSE,J35,0)</f>
        <v>0</v>
      </c>
    </row>
    <row r="36" spans="1:17" ht="12.75">
      <c r="A36" s="7"/>
      <c r="B36" s="70" t="s">
        <v>48</v>
      </c>
      <c r="C36" s="61"/>
      <c r="D36" s="61"/>
      <c r="E36" s="37" t="s">
        <v>2</v>
      </c>
      <c r="F36" s="1"/>
      <c r="G36" s="1"/>
      <c r="H36" s="29"/>
      <c r="I36" s="1"/>
      <c r="J36" s="29"/>
      <c r="K36" s="1"/>
      <c r="L36" s="1"/>
      <c r="M36" s="9"/>
      <c r="N36" s="2"/>
      <c r="O36" s="2"/>
      <c r="P36" s="2"/>
      <c r="Q36" s="2"/>
    </row>
    <row r="37" spans="1:17" ht="13.5" thickBot="1">
      <c r="A37" s="7"/>
      <c r="B37" s="68" t="s">
        <v>49</v>
      </c>
      <c r="C37" s="69"/>
      <c r="D37" s="69"/>
      <c r="E37" s="39" t="s">
        <v>2</v>
      </c>
      <c r="F37" s="38"/>
      <c r="G37" s="38"/>
      <c r="H37" s="40"/>
      <c r="I37" s="38"/>
      <c r="J37" s="40"/>
      <c r="K37" s="38"/>
      <c r="L37" s="38"/>
      <c r="M37" s="9"/>
      <c r="N37" s="2"/>
      <c r="O37" s="2"/>
      <c r="P37" s="2"/>
      <c r="Q37" s="2"/>
    </row>
    <row r="38" spans="1:18" ht="13.5" thickTop="1">
      <c r="A38" s="7"/>
      <c r="B38" s="30" t="s">
        <v>2</v>
      </c>
      <c r="C38" s="31" t="s">
        <v>57</v>
      </c>
      <c r="D38" s="31"/>
      <c r="E38" s="31" t="s">
        <v>58</v>
      </c>
      <c r="F38" s="31" t="s">
        <v>2</v>
      </c>
      <c r="G38" s="32" t="s">
        <v>47</v>
      </c>
      <c r="H38" s="41">
        <v>1</v>
      </c>
      <c r="I38" s="42">
        <f>ROUND(0,2)</f>
        <v>0</v>
      </c>
      <c r="J38" s="43">
        <f>ROUND(I38*H38,2)</f>
        <v>0</v>
      </c>
      <c r="K38" s="44">
        <v>0.21</v>
      </c>
      <c r="L38" s="45">
        <f>IF(ISNUMBER(K38),ROUND(J38*(K38+1),2),0)</f>
        <v>0</v>
      </c>
      <c r="M38" s="9"/>
      <c r="N38" s="2"/>
      <c r="O38" s="2"/>
      <c r="P38" s="2"/>
      <c r="Q38" s="24">
        <f>IF(ISNUMBER(K38),IF(H38&gt;0,IF(I38&gt;0,J38,0),0),0)</f>
        <v>0</v>
      </c>
      <c r="R38" s="21">
        <f>IF(ISNUMBER(K38)=FALSE,J38,0)</f>
        <v>0</v>
      </c>
    </row>
    <row r="39" spans="1:17" ht="12.75">
      <c r="A39" s="7"/>
      <c r="B39" s="70" t="s">
        <v>48</v>
      </c>
      <c r="C39" s="61"/>
      <c r="D39" s="61"/>
      <c r="E39" s="37" t="s">
        <v>2</v>
      </c>
      <c r="F39" s="1"/>
      <c r="G39" s="1"/>
      <c r="H39" s="29"/>
      <c r="I39" s="1"/>
      <c r="J39" s="29"/>
      <c r="K39" s="1"/>
      <c r="L39" s="1"/>
      <c r="M39" s="9"/>
      <c r="N39" s="2"/>
      <c r="O39" s="2"/>
      <c r="P39" s="2"/>
      <c r="Q39" s="2"/>
    </row>
    <row r="40" spans="1:17" ht="13.5" thickBot="1">
      <c r="A40" s="7"/>
      <c r="B40" s="68" t="s">
        <v>49</v>
      </c>
      <c r="C40" s="69"/>
      <c r="D40" s="69"/>
      <c r="E40" s="39" t="s">
        <v>2</v>
      </c>
      <c r="F40" s="38"/>
      <c r="G40" s="38"/>
      <c r="H40" s="40"/>
      <c r="I40" s="38"/>
      <c r="J40" s="40"/>
      <c r="K40" s="38"/>
      <c r="L40" s="38"/>
      <c r="M40" s="9"/>
      <c r="N40" s="2"/>
      <c r="O40" s="2"/>
      <c r="P40" s="2"/>
      <c r="Q40" s="2"/>
    </row>
    <row r="41" spans="1:19" ht="24.95" customHeight="1" thickBot="1" thickTop="1">
      <c r="A41" s="7"/>
      <c r="B41" s="1"/>
      <c r="C41" s="46">
        <v>0</v>
      </c>
      <c r="D41" s="1"/>
      <c r="E41" s="47" t="s">
        <v>35</v>
      </c>
      <c r="F41" s="1"/>
      <c r="G41" s="48" t="s">
        <v>59</v>
      </c>
      <c r="H41" s="49">
        <f>J26+J29+J32+J35+J38</f>
        <v>0</v>
      </c>
      <c r="I41" s="48" t="s">
        <v>60</v>
      </c>
      <c r="J41" s="50">
        <f>(L41-H41)</f>
        <v>0</v>
      </c>
      <c r="K41" s="48" t="s">
        <v>61</v>
      </c>
      <c r="L41" s="51">
        <f>L26+L29+L32+L35+L38</f>
        <v>0</v>
      </c>
      <c r="M41" s="9"/>
      <c r="N41" s="2"/>
      <c r="O41" s="2"/>
      <c r="P41" s="2"/>
      <c r="Q41" s="24">
        <f>0+Q26+Q29+Q32+Q35+Q38</f>
        <v>0</v>
      </c>
      <c r="R41" s="21">
        <f>0+R26+R29+R32+R35+R38</f>
        <v>0</v>
      </c>
      <c r="S41" s="52">
        <f>Q41*(1+J41)+R41</f>
        <v>0</v>
      </c>
    </row>
    <row r="42" spans="1:17" ht="24.95" customHeight="1" thickBot="1" thickTop="1">
      <c r="A42" s="7"/>
      <c r="B42" s="53"/>
      <c r="C42" s="53"/>
      <c r="D42" s="53"/>
      <c r="E42" s="54"/>
      <c r="F42" s="53"/>
      <c r="G42" s="55" t="s">
        <v>62</v>
      </c>
      <c r="H42" s="56">
        <f>J26+J29+J32+J35+J38</f>
        <v>0</v>
      </c>
      <c r="I42" s="55" t="s">
        <v>63</v>
      </c>
      <c r="J42" s="57">
        <f>0+J41</f>
        <v>0</v>
      </c>
      <c r="K42" s="55" t="s">
        <v>64</v>
      </c>
      <c r="L42" s="58">
        <f>L26+L29+L32+L35+L38</f>
        <v>0</v>
      </c>
      <c r="M42" s="9"/>
      <c r="N42" s="2"/>
      <c r="O42" s="2"/>
      <c r="P42" s="2"/>
      <c r="Q42" s="2"/>
    </row>
    <row r="43" spans="1:17" ht="12.75">
      <c r="A43" s="10"/>
      <c r="B43" s="3"/>
      <c r="C43" s="3"/>
      <c r="D43" s="3"/>
      <c r="E43" s="3"/>
      <c r="F43" s="3"/>
      <c r="G43" s="3"/>
      <c r="H43" s="59"/>
      <c r="I43" s="3"/>
      <c r="J43" s="59"/>
      <c r="K43" s="3"/>
      <c r="L43" s="3"/>
      <c r="M43" s="11"/>
      <c r="N43" s="2"/>
      <c r="O43" s="2"/>
      <c r="P43" s="2"/>
      <c r="Q43" s="2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</row>
  </sheetData>
  <mergeCells count="25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7:D37"/>
    <mergeCell ref="B39:D39"/>
    <mergeCell ref="B40:D40"/>
    <mergeCell ref="B25:L25"/>
    <mergeCell ref="B20:D20"/>
    <mergeCell ref="B30:D30"/>
    <mergeCell ref="B31:D31"/>
    <mergeCell ref="B33:D33"/>
    <mergeCell ref="B34:D34"/>
    <mergeCell ref="B36:D36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 topLeftCell="A1">
      <selection activeCell="B6" sqref="B6:I6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6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2.7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24" customHeight="1">
      <c r="A3" s="65" t="s">
        <v>27</v>
      </c>
      <c r="B3" s="61"/>
      <c r="C3" s="61"/>
      <c r="D3" s="61"/>
      <c r="E3" s="61"/>
      <c r="F3" s="6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6" customHeight="1">
      <c r="A4" s="3"/>
      <c r="B4" s="75" t="s">
        <v>1</v>
      </c>
      <c r="C4" s="76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7" ht="6" customHeight="1">
      <c r="A5" s="4"/>
      <c r="B5" s="63"/>
      <c r="C5" s="63"/>
      <c r="D5" s="5"/>
      <c r="E5" s="5"/>
      <c r="F5" s="5"/>
      <c r="G5" s="5"/>
      <c r="H5" s="5"/>
      <c r="I5" s="5"/>
      <c r="J5" s="5"/>
      <c r="K5" s="5"/>
      <c r="L5" s="5"/>
      <c r="M5" s="6"/>
      <c r="N5" s="2"/>
      <c r="O5" s="2"/>
      <c r="P5" s="2"/>
      <c r="Q5" s="2"/>
    </row>
    <row r="6" spans="1:17" ht="33.95" customHeight="1">
      <c r="A6" s="7"/>
      <c r="B6" s="82" t="s">
        <v>70</v>
      </c>
      <c r="C6" s="61"/>
      <c r="D6" s="61"/>
      <c r="E6" s="61"/>
      <c r="F6" s="61"/>
      <c r="G6" s="61"/>
      <c r="H6" s="61"/>
      <c r="I6" s="61"/>
      <c r="J6" s="1"/>
      <c r="K6" s="1"/>
      <c r="L6" s="1"/>
      <c r="M6" s="9"/>
      <c r="N6" s="2"/>
      <c r="O6" s="2"/>
      <c r="P6" s="2"/>
      <c r="Q6" s="2"/>
    </row>
    <row r="7" spans="1:17" ht="12.75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2"/>
      <c r="O7" s="2"/>
      <c r="P7" s="2"/>
      <c r="Q7" s="2"/>
    </row>
    <row r="8" spans="1:17" ht="14.1" customHeight="1">
      <c r="A8" s="3"/>
      <c r="B8" s="81" t="s">
        <v>3</v>
      </c>
      <c r="C8" s="76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  <c r="P8" s="2"/>
      <c r="Q8" s="2"/>
    </row>
    <row r="9" spans="1:17" ht="8.1" customHeight="1">
      <c r="A9" s="4"/>
      <c r="B9" s="63"/>
      <c r="C9" s="63"/>
      <c r="D9" s="5"/>
      <c r="E9" s="5"/>
      <c r="F9" s="5"/>
      <c r="G9" s="5"/>
      <c r="H9" s="5"/>
      <c r="I9" s="5"/>
      <c r="J9" s="5"/>
      <c r="K9" s="5"/>
      <c r="L9" s="5"/>
      <c r="M9" s="6"/>
      <c r="N9" s="2"/>
      <c r="O9" s="2"/>
      <c r="P9" s="2"/>
      <c r="Q9" s="2"/>
    </row>
    <row r="10" spans="1:17" ht="12.75">
      <c r="A10" s="64" t="s">
        <v>28</v>
      </c>
      <c r="B10" s="61"/>
      <c r="C10" s="77"/>
      <c r="D10" s="61"/>
      <c r="E10" s="1"/>
      <c r="F10" s="1"/>
      <c r="G10" s="13"/>
      <c r="H10" s="1"/>
      <c r="I10" s="22" t="s">
        <v>29</v>
      </c>
      <c r="J10" s="23">
        <f>H42</f>
        <v>0</v>
      </c>
      <c r="K10" s="1"/>
      <c r="L10" s="1"/>
      <c r="M10" s="9"/>
      <c r="N10" s="2"/>
      <c r="O10" s="2"/>
      <c r="P10" s="2"/>
      <c r="Q10" s="2"/>
    </row>
    <row r="11" spans="1:19" ht="15.95" customHeight="1">
      <c r="A11" s="60" t="s">
        <v>68</v>
      </c>
      <c r="B11" s="61"/>
      <c r="C11" s="61"/>
      <c r="D11" s="61"/>
      <c r="E11" s="61"/>
      <c r="F11" s="61"/>
      <c r="G11" s="78"/>
      <c r="H11" s="1"/>
      <c r="I11" s="22" t="s">
        <v>31</v>
      </c>
      <c r="J11" s="23">
        <f>L42</f>
        <v>0</v>
      </c>
      <c r="K11" s="1"/>
      <c r="L11" s="1"/>
      <c r="M11" s="9"/>
      <c r="N11" s="2"/>
      <c r="O11" s="2"/>
      <c r="P11" s="2"/>
      <c r="Q11" s="24">
        <f>IF(SUM(K20)&gt;0,ROUND(SUM(S20)/SUM(K20)-1,8),0)</f>
        <v>0</v>
      </c>
      <c r="R11" s="21">
        <f>AVERAGE(J41)</f>
        <v>0</v>
      </c>
      <c r="S11" s="21">
        <f>J10*(1+Q11)</f>
        <v>0</v>
      </c>
    </row>
    <row r="12" spans="1:17" ht="12.75">
      <c r="A12" s="64" t="s">
        <v>6</v>
      </c>
      <c r="B12" s="61"/>
      <c r="C12" s="77"/>
      <c r="D12" s="61"/>
      <c r="E12" s="61"/>
      <c r="F12" s="61"/>
      <c r="G12" s="79"/>
      <c r="H12" s="1"/>
      <c r="I12" s="1"/>
      <c r="J12" s="1"/>
      <c r="K12" s="1"/>
      <c r="L12" s="1"/>
      <c r="M12" s="9"/>
      <c r="N12" s="2"/>
      <c r="O12" s="2"/>
      <c r="P12" s="2"/>
      <c r="Q12" s="2"/>
    </row>
    <row r="13" spans="1:17" ht="15.95" customHeight="1">
      <c r="A13" s="60" t="str">
        <f>Souhrn!A13</f>
        <v/>
      </c>
      <c r="B13" s="61"/>
      <c r="C13" s="61"/>
      <c r="D13" s="61"/>
      <c r="E13" s="61"/>
      <c r="F13" s="61"/>
      <c r="G13" s="78"/>
      <c r="H13" s="1"/>
      <c r="I13" s="22" t="s">
        <v>8</v>
      </c>
      <c r="J13" s="12"/>
      <c r="K13" s="1"/>
      <c r="L13" s="1"/>
      <c r="M13" s="9"/>
      <c r="N13" s="2"/>
      <c r="O13" s="2"/>
      <c r="P13" s="2"/>
      <c r="Q13" s="2"/>
    </row>
    <row r="14" spans="1:17" ht="12.75">
      <c r="A14" s="7"/>
      <c r="B14" s="1"/>
      <c r="C14" s="1"/>
      <c r="D14" s="1"/>
      <c r="E14" s="1"/>
      <c r="F14" s="1"/>
      <c r="G14" s="1"/>
      <c r="H14" s="1"/>
      <c r="I14" s="22" t="s">
        <v>10</v>
      </c>
      <c r="J14" s="12"/>
      <c r="K14" s="1"/>
      <c r="L14" s="1"/>
      <c r="M14" s="9"/>
      <c r="N14" s="2"/>
      <c r="O14" s="2"/>
      <c r="P14" s="2"/>
      <c r="Q14" s="2"/>
    </row>
    <row r="15" spans="1:17" ht="12.75" hidden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  <c r="N15" s="2"/>
      <c r="O15" s="2"/>
      <c r="P15" s="2"/>
      <c r="Q15" s="2"/>
    </row>
    <row r="16" spans="1:17" ht="9.9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1"/>
      <c r="N16" s="2"/>
      <c r="O16" s="2"/>
      <c r="P16" s="2"/>
      <c r="Q16" s="2"/>
    </row>
    <row r="17" spans="1:17" ht="14.1" customHeight="1">
      <c r="A17" s="3"/>
      <c r="B17" s="75" t="s">
        <v>32</v>
      </c>
      <c r="C17" s="76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</row>
    <row r="18" spans="1:17" ht="6" customHeight="1">
      <c r="A18" s="4"/>
      <c r="B18" s="63"/>
      <c r="C18" s="63"/>
      <c r="D18" s="5"/>
      <c r="E18" s="5"/>
      <c r="F18" s="5"/>
      <c r="G18" s="5"/>
      <c r="H18" s="5"/>
      <c r="I18" s="5"/>
      <c r="J18" s="5"/>
      <c r="K18" s="5"/>
      <c r="L18" s="5"/>
      <c r="M18" s="6"/>
      <c r="N18" s="2"/>
      <c r="O18" s="2"/>
      <c r="P18" s="2"/>
      <c r="Q18" s="2"/>
    </row>
    <row r="19" spans="1:17" ht="18" customHeight="1">
      <c r="A19" s="7"/>
      <c r="B19" s="74" t="s">
        <v>33</v>
      </c>
      <c r="C19" s="74"/>
      <c r="D19" s="74"/>
      <c r="E19" s="74" t="s">
        <v>34</v>
      </c>
      <c r="F19" s="74"/>
      <c r="G19" s="26"/>
      <c r="H19" s="16"/>
      <c r="I19" s="16"/>
      <c r="J19" s="16"/>
      <c r="K19" s="16" t="s">
        <v>15</v>
      </c>
      <c r="L19" s="16" t="s">
        <v>16</v>
      </c>
      <c r="M19" s="9"/>
      <c r="N19" s="2"/>
      <c r="O19" s="2"/>
      <c r="P19" s="2"/>
      <c r="Q19" s="2"/>
    </row>
    <row r="20" spans="1:19" ht="12.75">
      <c r="A20" s="7"/>
      <c r="B20" s="73">
        <v>0</v>
      </c>
      <c r="C20" s="61"/>
      <c r="D20" s="61"/>
      <c r="E20" s="27" t="s">
        <v>35</v>
      </c>
      <c r="F20" s="1"/>
      <c r="G20" s="1"/>
      <c r="H20" s="1"/>
      <c r="I20" s="1"/>
      <c r="J20" s="1"/>
      <c r="K20" s="28">
        <f>H42</f>
        <v>0</v>
      </c>
      <c r="L20" s="28">
        <f>L42</f>
        <v>0</v>
      </c>
      <c r="M20" s="9"/>
      <c r="N20" s="2"/>
      <c r="O20" s="2"/>
      <c r="P20" s="2"/>
      <c r="Q20" s="2"/>
      <c r="S20" s="21">
        <f>S41</f>
        <v>0</v>
      </c>
    </row>
    <row r="21" spans="1:17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1"/>
      <c r="N21" s="2"/>
      <c r="O21" s="2"/>
      <c r="P21" s="2"/>
      <c r="Q21" s="2"/>
    </row>
    <row r="22" spans="1:17" ht="14.1" customHeight="1">
      <c r="A22" s="3"/>
      <c r="B22" s="75" t="s">
        <v>36</v>
      </c>
      <c r="C22" s="76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</row>
    <row r="23" spans="1:17" ht="18" customHeight="1">
      <c r="A23" s="4"/>
      <c r="B23" s="63"/>
      <c r="C23" s="63"/>
      <c r="D23" s="5"/>
      <c r="E23" s="5"/>
      <c r="F23" s="5"/>
      <c r="G23" s="5"/>
      <c r="H23" s="5"/>
      <c r="I23" s="5"/>
      <c r="J23" s="5"/>
      <c r="K23" s="5"/>
      <c r="L23" s="5"/>
      <c r="M23" s="6"/>
      <c r="N23" s="2"/>
      <c r="O23" s="2"/>
      <c r="P23" s="2"/>
      <c r="Q23" s="2"/>
    </row>
    <row r="24" spans="1:17" ht="18" customHeight="1">
      <c r="A24" s="7"/>
      <c r="B24" s="25" t="s">
        <v>37</v>
      </c>
      <c r="C24" s="25" t="s">
        <v>33</v>
      </c>
      <c r="D24" s="25" t="s">
        <v>38</v>
      </c>
      <c r="E24" s="25" t="s">
        <v>34</v>
      </c>
      <c r="F24" s="25" t="s">
        <v>39</v>
      </c>
      <c r="G24" s="26" t="s">
        <v>40</v>
      </c>
      <c r="H24" s="16" t="s">
        <v>41</v>
      </c>
      <c r="I24" s="16" t="s">
        <v>42</v>
      </c>
      <c r="J24" s="16" t="s">
        <v>15</v>
      </c>
      <c r="K24" s="26" t="s">
        <v>43</v>
      </c>
      <c r="L24" s="16" t="s">
        <v>16</v>
      </c>
      <c r="M24" s="9"/>
      <c r="N24" s="2"/>
      <c r="O24" s="2"/>
      <c r="P24" s="2"/>
      <c r="Q24" s="2"/>
    </row>
    <row r="25" spans="1:17" ht="39.95" customHeight="1">
      <c r="A25" s="7"/>
      <c r="B25" s="71" t="s">
        <v>44</v>
      </c>
      <c r="C25" s="61"/>
      <c r="D25" s="61"/>
      <c r="E25" s="61"/>
      <c r="F25" s="61"/>
      <c r="G25" s="61"/>
      <c r="H25" s="72"/>
      <c r="I25" s="61"/>
      <c r="J25" s="72"/>
      <c r="K25" s="61"/>
      <c r="L25" s="61"/>
      <c r="M25" s="9"/>
      <c r="N25" s="2"/>
      <c r="O25" s="2"/>
      <c r="P25" s="2"/>
      <c r="Q25" s="2"/>
    </row>
    <row r="26" spans="1:18" ht="12.75">
      <c r="A26" s="7"/>
      <c r="B26" s="30" t="s">
        <v>2</v>
      </c>
      <c r="C26" s="31" t="s">
        <v>45</v>
      </c>
      <c r="D26" s="31"/>
      <c r="E26" s="31" t="s">
        <v>46</v>
      </c>
      <c r="F26" s="31" t="s">
        <v>2</v>
      </c>
      <c r="G26" s="32" t="s">
        <v>47</v>
      </c>
      <c r="H26" s="33">
        <v>1</v>
      </c>
      <c r="I26" s="19">
        <f>ROUND(0,2)</f>
        <v>0</v>
      </c>
      <c r="J26" s="34">
        <f>ROUND(I26*H26,2)</f>
        <v>0</v>
      </c>
      <c r="K26" s="35">
        <v>0.21</v>
      </c>
      <c r="L26" s="36">
        <f>IF(ISNUMBER(K26),ROUND(J26*(K26+1),2),0)</f>
        <v>0</v>
      </c>
      <c r="M26" s="9"/>
      <c r="N26" s="2"/>
      <c r="O26" s="2"/>
      <c r="P26" s="2"/>
      <c r="Q26" s="24">
        <f>IF(ISNUMBER(K26),IF(H26&gt;0,IF(I26&gt;0,J26,0),0),0)</f>
        <v>0</v>
      </c>
      <c r="R26" s="21">
        <f>IF(ISNUMBER(K26)=FALSE,J26,0)</f>
        <v>0</v>
      </c>
    </row>
    <row r="27" spans="1:17" ht="12.75">
      <c r="A27" s="7"/>
      <c r="B27" s="70" t="s">
        <v>48</v>
      </c>
      <c r="C27" s="61"/>
      <c r="D27" s="61"/>
      <c r="E27" s="37" t="s">
        <v>2</v>
      </c>
      <c r="F27" s="1"/>
      <c r="G27" s="1"/>
      <c r="H27" s="29"/>
      <c r="I27" s="1"/>
      <c r="J27" s="29"/>
      <c r="K27" s="1"/>
      <c r="L27" s="1"/>
      <c r="M27" s="9"/>
      <c r="N27" s="2"/>
      <c r="O27" s="2"/>
      <c r="P27" s="2"/>
      <c r="Q27" s="2"/>
    </row>
    <row r="28" spans="1:17" ht="13.5" thickBot="1">
      <c r="A28" s="7"/>
      <c r="B28" s="68" t="s">
        <v>49</v>
      </c>
      <c r="C28" s="69"/>
      <c r="D28" s="69"/>
      <c r="E28" s="39" t="s">
        <v>2</v>
      </c>
      <c r="F28" s="38"/>
      <c r="G28" s="38"/>
      <c r="H28" s="40"/>
      <c r="I28" s="38"/>
      <c r="J28" s="40"/>
      <c r="K28" s="38"/>
      <c r="L28" s="38"/>
      <c r="M28" s="9"/>
      <c r="N28" s="2"/>
      <c r="O28" s="2"/>
      <c r="P28" s="2"/>
      <c r="Q28" s="2"/>
    </row>
    <row r="29" spans="1:18" ht="13.5" thickTop="1">
      <c r="A29" s="7"/>
      <c r="B29" s="30" t="s">
        <v>2</v>
      </c>
      <c r="C29" s="31" t="s">
        <v>50</v>
      </c>
      <c r="D29" s="31"/>
      <c r="E29" s="31" t="s">
        <v>51</v>
      </c>
      <c r="F29" s="31" t="s">
        <v>2</v>
      </c>
      <c r="G29" s="32" t="s">
        <v>47</v>
      </c>
      <c r="H29" s="41">
        <v>1</v>
      </c>
      <c r="I29" s="42">
        <f>ROUND(0,2)</f>
        <v>0</v>
      </c>
      <c r="J29" s="43">
        <f>ROUND(I29*H29,2)</f>
        <v>0</v>
      </c>
      <c r="K29" s="44">
        <v>0.21</v>
      </c>
      <c r="L29" s="45">
        <f>IF(ISNUMBER(K29),ROUND(J29*(K29+1),2),0)</f>
        <v>0</v>
      </c>
      <c r="M29" s="9"/>
      <c r="N29" s="2"/>
      <c r="O29" s="2"/>
      <c r="P29" s="2"/>
      <c r="Q29" s="24">
        <f>IF(ISNUMBER(K29),IF(H29&gt;0,IF(I29&gt;0,J29,0),0),0)</f>
        <v>0</v>
      </c>
      <c r="R29" s="21">
        <f>IF(ISNUMBER(K29)=FALSE,J29,0)</f>
        <v>0</v>
      </c>
    </row>
    <row r="30" spans="1:17" ht="38.25">
      <c r="A30" s="7"/>
      <c r="B30" s="70" t="s">
        <v>48</v>
      </c>
      <c r="C30" s="61"/>
      <c r="D30" s="61"/>
      <c r="E30" s="37" t="s">
        <v>52</v>
      </c>
      <c r="F30" s="1"/>
      <c r="G30" s="1"/>
      <c r="H30" s="29"/>
      <c r="I30" s="1"/>
      <c r="J30" s="29"/>
      <c r="K30" s="1"/>
      <c r="L30" s="1"/>
      <c r="M30" s="9"/>
      <c r="N30" s="2"/>
      <c r="O30" s="2"/>
      <c r="P30" s="2"/>
      <c r="Q30" s="2"/>
    </row>
    <row r="31" spans="1:17" ht="13.5" thickBot="1">
      <c r="A31" s="7"/>
      <c r="B31" s="68" t="s">
        <v>49</v>
      </c>
      <c r="C31" s="69"/>
      <c r="D31" s="69"/>
      <c r="E31" s="39" t="s">
        <v>2</v>
      </c>
      <c r="F31" s="38"/>
      <c r="G31" s="38"/>
      <c r="H31" s="40"/>
      <c r="I31" s="38"/>
      <c r="J31" s="40"/>
      <c r="K31" s="38"/>
      <c r="L31" s="38"/>
      <c r="M31" s="9"/>
      <c r="N31" s="2"/>
      <c r="O31" s="2"/>
      <c r="P31" s="2"/>
      <c r="Q31" s="2"/>
    </row>
    <row r="32" spans="1:18" ht="13.5" thickTop="1">
      <c r="A32" s="7"/>
      <c r="B32" s="30" t="s">
        <v>2</v>
      </c>
      <c r="C32" s="31" t="s">
        <v>53</v>
      </c>
      <c r="D32" s="31"/>
      <c r="E32" s="31" t="s">
        <v>54</v>
      </c>
      <c r="F32" s="31" t="s">
        <v>2</v>
      </c>
      <c r="G32" s="32" t="s">
        <v>47</v>
      </c>
      <c r="H32" s="41">
        <v>1</v>
      </c>
      <c r="I32" s="42">
        <f>ROUND(0,2)</f>
        <v>0</v>
      </c>
      <c r="J32" s="43">
        <f>ROUND(I32*H32,2)</f>
        <v>0</v>
      </c>
      <c r="K32" s="44">
        <v>0.21</v>
      </c>
      <c r="L32" s="45">
        <f>IF(ISNUMBER(K32),ROUND(J32*(K32+1),2),0)</f>
        <v>0</v>
      </c>
      <c r="M32" s="9"/>
      <c r="N32" s="2"/>
      <c r="O32" s="2"/>
      <c r="P32" s="2"/>
      <c r="Q32" s="24">
        <f>IF(ISNUMBER(K32),IF(H32&gt;0,IF(I32&gt;0,J32,0),0),0)</f>
        <v>0</v>
      </c>
      <c r="R32" s="21">
        <f>IF(ISNUMBER(K32)=FALSE,J32,0)</f>
        <v>0</v>
      </c>
    </row>
    <row r="33" spans="1:17" ht="12.75">
      <c r="A33" s="7"/>
      <c r="B33" s="70" t="s">
        <v>48</v>
      </c>
      <c r="C33" s="61"/>
      <c r="D33" s="61"/>
      <c r="E33" s="37" t="s">
        <v>2</v>
      </c>
      <c r="F33" s="1"/>
      <c r="G33" s="1"/>
      <c r="H33" s="29"/>
      <c r="I33" s="1"/>
      <c r="J33" s="29"/>
      <c r="K33" s="1"/>
      <c r="L33" s="1"/>
      <c r="M33" s="9"/>
      <c r="N33" s="2"/>
      <c r="O33" s="2"/>
      <c r="P33" s="2"/>
      <c r="Q33" s="2"/>
    </row>
    <row r="34" spans="1:17" ht="13.5" thickBot="1">
      <c r="A34" s="7"/>
      <c r="B34" s="68" t="s">
        <v>49</v>
      </c>
      <c r="C34" s="69"/>
      <c r="D34" s="69"/>
      <c r="E34" s="39" t="s">
        <v>2</v>
      </c>
      <c r="F34" s="38"/>
      <c r="G34" s="38"/>
      <c r="H34" s="40"/>
      <c r="I34" s="38"/>
      <c r="J34" s="40"/>
      <c r="K34" s="38"/>
      <c r="L34" s="38"/>
      <c r="M34" s="9"/>
      <c r="N34" s="2"/>
      <c r="O34" s="2"/>
      <c r="P34" s="2"/>
      <c r="Q34" s="2"/>
    </row>
    <row r="35" spans="1:18" ht="13.5" thickTop="1">
      <c r="A35" s="7"/>
      <c r="B35" s="30" t="s">
        <v>2</v>
      </c>
      <c r="C35" s="31" t="s">
        <v>55</v>
      </c>
      <c r="D35" s="31"/>
      <c r="E35" s="31" t="s">
        <v>56</v>
      </c>
      <c r="F35" s="31" t="s">
        <v>2</v>
      </c>
      <c r="G35" s="32" t="s">
        <v>47</v>
      </c>
      <c r="H35" s="41">
        <v>1</v>
      </c>
      <c r="I35" s="42">
        <f>ROUND(0,2)</f>
        <v>0</v>
      </c>
      <c r="J35" s="43">
        <f>ROUND(I35*H35,2)</f>
        <v>0</v>
      </c>
      <c r="K35" s="44">
        <v>0.21</v>
      </c>
      <c r="L35" s="45">
        <f>IF(ISNUMBER(K35),ROUND(J35*(K35+1),2),0)</f>
        <v>0</v>
      </c>
      <c r="M35" s="9"/>
      <c r="N35" s="2"/>
      <c r="O35" s="2"/>
      <c r="P35" s="2"/>
      <c r="Q35" s="24">
        <f>IF(ISNUMBER(K35),IF(H35&gt;0,IF(I35&gt;0,J35,0),0),0)</f>
        <v>0</v>
      </c>
      <c r="R35" s="21">
        <f>IF(ISNUMBER(K35)=FALSE,J35,0)</f>
        <v>0</v>
      </c>
    </row>
    <row r="36" spans="1:17" ht="12.75">
      <c r="A36" s="7"/>
      <c r="B36" s="70" t="s">
        <v>48</v>
      </c>
      <c r="C36" s="61"/>
      <c r="D36" s="61"/>
      <c r="E36" s="37" t="s">
        <v>2</v>
      </c>
      <c r="F36" s="1"/>
      <c r="G36" s="1"/>
      <c r="H36" s="29"/>
      <c r="I36" s="1"/>
      <c r="J36" s="29"/>
      <c r="K36" s="1"/>
      <c r="L36" s="1"/>
      <c r="M36" s="9"/>
      <c r="N36" s="2"/>
      <c r="O36" s="2"/>
      <c r="P36" s="2"/>
      <c r="Q36" s="2"/>
    </row>
    <row r="37" spans="1:17" ht="13.5" thickBot="1">
      <c r="A37" s="7"/>
      <c r="B37" s="68" t="s">
        <v>49</v>
      </c>
      <c r="C37" s="69"/>
      <c r="D37" s="69"/>
      <c r="E37" s="39" t="s">
        <v>2</v>
      </c>
      <c r="F37" s="38"/>
      <c r="G37" s="38"/>
      <c r="H37" s="40"/>
      <c r="I37" s="38"/>
      <c r="J37" s="40"/>
      <c r="K37" s="38"/>
      <c r="L37" s="38"/>
      <c r="M37" s="9"/>
      <c r="N37" s="2"/>
      <c r="O37" s="2"/>
      <c r="P37" s="2"/>
      <c r="Q37" s="2"/>
    </row>
    <row r="38" spans="1:18" ht="13.5" thickTop="1">
      <c r="A38" s="7"/>
      <c r="B38" s="30" t="s">
        <v>2</v>
      </c>
      <c r="C38" s="31" t="s">
        <v>57</v>
      </c>
      <c r="D38" s="31"/>
      <c r="E38" s="31" t="s">
        <v>58</v>
      </c>
      <c r="F38" s="31" t="s">
        <v>2</v>
      </c>
      <c r="G38" s="32" t="s">
        <v>47</v>
      </c>
      <c r="H38" s="41">
        <v>1</v>
      </c>
      <c r="I38" s="42">
        <f>ROUND(0,2)</f>
        <v>0</v>
      </c>
      <c r="J38" s="43">
        <f>ROUND(I38*H38,2)</f>
        <v>0</v>
      </c>
      <c r="K38" s="44">
        <v>0.21</v>
      </c>
      <c r="L38" s="45">
        <f>IF(ISNUMBER(K38),ROUND(J38*(K38+1),2),0)</f>
        <v>0</v>
      </c>
      <c r="M38" s="9"/>
      <c r="N38" s="2"/>
      <c r="O38" s="2"/>
      <c r="P38" s="2"/>
      <c r="Q38" s="24">
        <f>IF(ISNUMBER(K38),IF(H38&gt;0,IF(I38&gt;0,J38,0),0),0)</f>
        <v>0</v>
      </c>
      <c r="R38" s="21">
        <f>IF(ISNUMBER(K38)=FALSE,J38,0)</f>
        <v>0</v>
      </c>
    </row>
    <row r="39" spans="1:17" ht="12.75">
      <c r="A39" s="7"/>
      <c r="B39" s="70" t="s">
        <v>48</v>
      </c>
      <c r="C39" s="61"/>
      <c r="D39" s="61"/>
      <c r="E39" s="37" t="s">
        <v>2</v>
      </c>
      <c r="F39" s="1"/>
      <c r="G39" s="1"/>
      <c r="H39" s="29"/>
      <c r="I39" s="1"/>
      <c r="J39" s="29"/>
      <c r="K39" s="1"/>
      <c r="L39" s="1"/>
      <c r="M39" s="9"/>
      <c r="N39" s="2"/>
      <c r="O39" s="2"/>
      <c r="P39" s="2"/>
      <c r="Q39" s="2"/>
    </row>
    <row r="40" spans="1:17" ht="13.5" thickBot="1">
      <c r="A40" s="7"/>
      <c r="B40" s="68" t="s">
        <v>49</v>
      </c>
      <c r="C40" s="69"/>
      <c r="D40" s="69"/>
      <c r="E40" s="39" t="s">
        <v>2</v>
      </c>
      <c r="F40" s="38"/>
      <c r="G40" s="38"/>
      <c r="H40" s="40"/>
      <c r="I40" s="38"/>
      <c r="J40" s="40"/>
      <c r="K40" s="38"/>
      <c r="L40" s="38"/>
      <c r="M40" s="9"/>
      <c r="N40" s="2"/>
      <c r="O40" s="2"/>
      <c r="P40" s="2"/>
      <c r="Q40" s="2"/>
    </row>
    <row r="41" spans="1:19" ht="24.95" customHeight="1" thickBot="1" thickTop="1">
      <c r="A41" s="7"/>
      <c r="B41" s="1"/>
      <c r="C41" s="46">
        <v>0</v>
      </c>
      <c r="D41" s="1"/>
      <c r="E41" s="47" t="s">
        <v>35</v>
      </c>
      <c r="F41" s="1"/>
      <c r="G41" s="48" t="s">
        <v>59</v>
      </c>
      <c r="H41" s="49">
        <f>J26+J29+J32+J35+J38</f>
        <v>0</v>
      </c>
      <c r="I41" s="48" t="s">
        <v>60</v>
      </c>
      <c r="J41" s="50">
        <f>(L41-H41)</f>
        <v>0</v>
      </c>
      <c r="K41" s="48" t="s">
        <v>61</v>
      </c>
      <c r="L41" s="51">
        <f>L26+L29+L32+L35+L38</f>
        <v>0</v>
      </c>
      <c r="M41" s="9"/>
      <c r="N41" s="2"/>
      <c r="O41" s="2"/>
      <c r="P41" s="2"/>
      <c r="Q41" s="24">
        <f>0+Q26+Q29+Q32+Q35+Q38</f>
        <v>0</v>
      </c>
      <c r="R41" s="21">
        <f>0+R26+R29+R32+R35+R38</f>
        <v>0</v>
      </c>
      <c r="S41" s="52">
        <f>Q41*(1+J41)+R41</f>
        <v>0</v>
      </c>
    </row>
    <row r="42" spans="1:17" ht="24.95" customHeight="1" thickBot="1" thickTop="1">
      <c r="A42" s="7"/>
      <c r="B42" s="53"/>
      <c r="C42" s="53"/>
      <c r="D42" s="53"/>
      <c r="E42" s="54"/>
      <c r="F42" s="53"/>
      <c r="G42" s="55" t="s">
        <v>62</v>
      </c>
      <c r="H42" s="56">
        <f>J26+J29+J32+J35+J38</f>
        <v>0</v>
      </c>
      <c r="I42" s="55" t="s">
        <v>63</v>
      </c>
      <c r="J42" s="57">
        <f>0+J41</f>
        <v>0</v>
      </c>
      <c r="K42" s="55" t="s">
        <v>64</v>
      </c>
      <c r="L42" s="58">
        <f>L26+L29+L32+L35+L38</f>
        <v>0</v>
      </c>
      <c r="M42" s="9"/>
      <c r="N42" s="2"/>
      <c r="O42" s="2"/>
      <c r="P42" s="2"/>
      <c r="Q42" s="2"/>
    </row>
    <row r="43" spans="1:17" ht="12.75">
      <c r="A43" s="10"/>
      <c r="B43" s="3"/>
      <c r="C43" s="3"/>
      <c r="D43" s="3"/>
      <c r="E43" s="3"/>
      <c r="F43" s="3"/>
      <c r="G43" s="3"/>
      <c r="H43" s="59"/>
      <c r="I43" s="3"/>
      <c r="J43" s="59"/>
      <c r="K43" s="3"/>
      <c r="L43" s="3"/>
      <c r="M43" s="11"/>
      <c r="N43" s="2"/>
      <c r="O43" s="2"/>
      <c r="P43" s="2"/>
      <c r="Q43" s="2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</row>
  </sheetData>
  <mergeCells count="25">
    <mergeCell ref="A1:A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2:C23"/>
    <mergeCell ref="B27:D27"/>
    <mergeCell ref="B28:D28"/>
    <mergeCell ref="B37:D37"/>
    <mergeCell ref="B39:D39"/>
    <mergeCell ref="B40:D40"/>
    <mergeCell ref="B25:L25"/>
    <mergeCell ref="B20:D20"/>
    <mergeCell ref="B30:D30"/>
    <mergeCell ref="B31:D31"/>
    <mergeCell ref="B33:D33"/>
    <mergeCell ref="B34:D34"/>
    <mergeCell ref="B36:D36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SideApplicationId xmlns="http://schemas.microsoft.com/sharepoint/v3" xsi:nil="true"/>
    <lcf76f155ced4ddcb4097134ff3c332f xmlns="1b0a2e31-377b-4a4f-8b74-191dd8e2e1a2">
      <Terms xmlns="http://schemas.microsoft.com/office/infopath/2007/PartnerControls"/>
    </lcf76f155ced4ddcb4097134ff3c332f>
    <CanvasContent1 xmlns="http://schemas.microsoft.com/sharepoint/v3" xsi:nil="true"/>
    <BannerImageUrl xmlns="http://schemas.microsoft.com/sharepoint/v3">
      <Url xsi:nil="true"/>
      <Description xsi:nil="true"/>
    </BannerImageUrl>
    <Odkaz xmlns="1b0a2e31-377b-4a4f-8b74-191dd8e2e1a2">
      <Url xsi:nil="true"/>
      <Description xsi:nil="true"/>
    </Odkaz>
    <_Flow_SignoffStatus xmlns="1b0a2e31-377b-4a4f-8b74-191dd8e2e1a2" xsi:nil="true"/>
    <PageLayoutType xmlns="http://schemas.microsoft.com/sharepoint/v3" xsi:nil="true"/>
    <BannerImageOffset xmlns="http://schemas.microsoft.com/sharepoint/v3" xsi:nil="true"/>
    <A xmlns="1b0a2e31-377b-4a4f-8b74-191dd8e2e1a2">
      <Url xsi:nil="true"/>
      <Description xsi:nil="true"/>
    </A>
    <TaxCatchAll xmlns="1c5afdd9-10a7-4471-939e-3b6fefddb120" xsi:nil="true"/>
    <Pozn_x00e1_mka xmlns="1b0a2e31-377b-4a4f-8b74-191dd8e2e1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02840B944C546A8FFB3BEE68E8FD7" ma:contentTypeVersion="34" ma:contentTypeDescription="Vytvoří nový dokument" ma:contentTypeScope="" ma:versionID="08bf69d0f21ee3c094b2d8d3dd350278">
  <xsd:schema xmlns:xsd="http://www.w3.org/2001/XMLSchema" xmlns:xs="http://www.w3.org/2001/XMLSchema" xmlns:p="http://schemas.microsoft.com/office/2006/metadata/properties" xmlns:ns1="http://schemas.microsoft.com/sharepoint/v3" xmlns:ns2="1c5afdd9-10a7-4471-939e-3b6fefddb120" xmlns:ns3="1b0a2e31-377b-4a4f-8b74-191dd8e2e1a2" xmlns:ns4="http://schemas.microsoft.com/sharepoint/v3/fields" targetNamespace="http://schemas.microsoft.com/office/2006/metadata/properties" ma:root="true" ma:fieldsID="f7465094cdbbedec705ec572e191717b" ns1:_="" ns2:_="" ns3:_="" ns4:_="">
    <xsd:import namespace="http://schemas.microsoft.com/sharepoint/v3"/>
    <xsd:import namespace="1c5afdd9-10a7-4471-939e-3b6fefddb120"/>
    <xsd:import namespace="1b0a2e31-377b-4a4f-8b74-191dd8e2e1a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A" minOccurs="0"/>
                <xsd:element ref="ns1:ClientSideApplicationId" minOccurs="0"/>
                <xsd:element ref="ns1:PageLayoutType" minOccurs="0"/>
                <xsd:element ref="ns1:CanvasContent1" minOccurs="0"/>
                <xsd:element ref="ns1:BannerImageUrl" minOccurs="0"/>
                <xsd:element ref="ns1:BannerImageOffset" minOccurs="0"/>
                <xsd:element ref="ns4:Description" minOccurs="0"/>
                <xsd:element ref="ns1:PromotedState" minOccurs="0"/>
                <xsd:element ref="ns3:MediaServiceAutoKeyPoints" minOccurs="0"/>
                <xsd:element ref="ns3:MediaServiceKeyPoints" minOccurs="0"/>
                <xsd:element ref="ns3:Odkaz" minOccurs="0"/>
                <xsd:element ref="ns3:MediaLengthInSeconds" minOccurs="0"/>
                <xsd:element ref="ns3:Pozn_x00e1_mka" minOccurs="0"/>
                <xsd:element ref="ns2:TaxCatchAll" minOccurs="0"/>
                <xsd:element ref="ns3:lcf76f155ced4ddcb4097134ff3c332f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ientSideApplicationId" ma:index="20" nillable="true" ma:displayName="ID stránky klientské aplikace" ma:description="ID stránky klientské aplikace" ma:hidden="true" ma:internalName="ClientSideApplicationId">
      <xsd:simpleType>
        <xsd:restriction base="dms:Unknown"/>
      </xsd:simpleType>
    </xsd:element>
    <xsd:element name="PageLayoutType" ma:index="21" nillable="true" ma:displayName="Typ rozložení stránky" ma:description="Typ rozložení stránky" ma:hidden="true" ma:internalName="PageLayoutType">
      <xsd:simpleType>
        <xsd:restriction base="dms:Text">
          <xsd:maxLength value="255"/>
        </xsd:restriction>
      </xsd:simpleType>
    </xsd:element>
    <xsd:element name="CanvasContent1" ma:index="22" nillable="true" ma:displayName="Obsah plátna pro vytváření webového obsahu" ma:description="V tomto sloupci se ukládá obsah plátna pro vytváření webového obsahu na stránce webu." ma:internalName="CanvasContent1" ma:readOnly="false">
      <xsd:simpleType>
        <xsd:restriction base="dms:Unknown"/>
      </xsd:simpleType>
    </xsd:element>
    <xsd:element name="BannerImageUrl" ma:index="23" nillable="true" ma:displayName="Adresa URL obrázku banneru" ma:description="Adresa URL obrázku banneru" ma:internalName="BannerImage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nnerImageOffset" ma:index="24" nillable="true" ma:displayName="Posun obrázku banneru" ma:description="Posun obrázku banneru" ma:hidden="true" ma:internalName="BannerImageOffset">
      <xsd:simpleType>
        <xsd:restriction base="dms:Text"/>
      </xsd:simpleType>
    </xsd:element>
    <xsd:element name="PromotedState" ma:index="26" nillable="true" ma:displayName="Stav se zvýšenou úrovní" ma:default="0" ma:description="" ma:internalName="PromotedState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afdd9-10a7-4471-939e-3b6fefddb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32" nillable="true" ma:displayName="Taxonomy Catch All Column" ma:hidden="true" ma:list="{288e5711-1c27-48ea-9f57-f75b0e4f0198}" ma:internalName="TaxCatchAll" ma:showField="CatchAllData" ma:web="1c5afdd9-10a7-4471-939e-3b6fefddb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2e31-377b-4a4f-8b74-191dd8e2e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" ma:index="19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dkaz" ma:index="29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Pozn_x00e1_mka" ma:index="31" nillable="true" ma:displayName="Poznámka" ma:format="Dropdown" ma:internalName="Pozn_x00e1_mka">
      <xsd:simpleType>
        <xsd:restriction base="dms:Text">
          <xsd:maxLength value="255"/>
        </xsd:restriction>
      </xsd:simpleType>
    </xsd:element>
    <xsd:element name="lcf76f155ced4ddcb4097134ff3c332f" ma:index="34" nillable="true" ma:taxonomy="true" ma:internalName="lcf76f155ced4ddcb4097134ff3c332f" ma:taxonomyFieldName="MediaServiceImageTags" ma:displayName="Značky obrázků" ma:readOnly="false" ma:fieldId="{5cf76f15-5ced-4ddc-b409-7134ff3c332f}" ma:taxonomyMulti="true" ma:sspId="e55adb0b-e27a-463e-bbaa-ef01d4c7bc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35" nillable="true" ma:displayName="Stav odsouhlasení" ma:internalName="Stav_x0020_odsouhlasen_x00ed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5" nillable="true" ma:displayName="Popis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46964D-C02C-448E-8047-7B943F47E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89A033-94B2-4B75-8709-7A65D5DC7A34}">
  <ds:schemaRefs>
    <ds:schemaRef ds:uri="http://purl.org/dc/elements/1.1/"/>
    <ds:schemaRef ds:uri="http://schemas.microsoft.com/office/2006/metadata/properties"/>
    <ds:schemaRef ds:uri="1b0a2e31-377b-4a4f-8b74-191dd8e2e1a2"/>
    <ds:schemaRef ds:uri="http://schemas.microsoft.com/sharepoint/v3"/>
    <ds:schemaRef ds:uri="http://purl.org/dc/terms/"/>
    <ds:schemaRef ds:uri="http://schemas.openxmlformats.org/package/2006/metadata/core-properties"/>
    <ds:schemaRef ds:uri="1c5afdd9-10a7-4471-939e-3b6fefddb120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7538F6-B230-4704-902D-401BED2ED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5afdd9-10a7-4471-939e-3b6fefddb120"/>
    <ds:schemaRef ds:uri="1b0a2e31-377b-4a4f-8b74-191dd8e2e1a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Hýbner Lukáš</dc:creator>
  <cp:keywords/>
  <dc:description/>
  <cp:lastModifiedBy>Jírová Lucie</cp:lastModifiedBy>
  <dcterms:created xsi:type="dcterms:W3CDTF">2023-03-06T16:01:18Z</dcterms:created>
  <dcterms:modified xsi:type="dcterms:W3CDTF">2023-05-17T11:23:53Z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0x010100D6D02840B944C546A8FFB3BEE68E8FD7</vt:lpwstr>
  </property>
</Properties>
</file>