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Rekapitulace" sheetId="1" r:id="rId1"/>
    <sheet name="VRN" sheetId="2" r:id="rId2"/>
    <sheet name="Asanace a arboristika Budyšínská" sheetId="3" r:id="rId3"/>
    <sheet name="Arboristika Zahrada vzpomínek" sheetId="4" r:id="rId4"/>
  </sheets>
  <definedNames>
    <definedName name="_xlnm.Print_Area" localSheetId="2">'Asanace a arboristika Budyšínská'!$A$1:$F$53</definedName>
  </definedNames>
  <calcPr fullCalcOnLoad="1"/>
</workbook>
</file>

<file path=xl/sharedStrings.xml><?xml version="1.0" encoding="utf-8"?>
<sst xmlns="http://schemas.openxmlformats.org/spreadsheetml/2006/main" count="163" uniqueCount="79">
  <si>
    <t>Aktualizace a rozšíření dendrologického průzkumu</t>
  </si>
  <si>
    <t>pokračovací a rozvojová péče 2023</t>
  </si>
  <si>
    <t>Lokalita Budyšínská a Zahrada Vzpomínek – Liberec</t>
  </si>
  <si>
    <t>ROZPOČET REKAPITULACE</t>
  </si>
  <si>
    <t>Arboristické práce Budyšínská</t>
  </si>
  <si>
    <t>Arboristické práce Zahrada Vzpomínek</t>
  </si>
  <si>
    <t>Asanační práce I.etapa Budyšínská</t>
  </si>
  <si>
    <t>Vedlejší rozpočtové náklady 1% (zajištění pracoviště apod.)</t>
  </si>
  <si>
    <t>CELKEM ZPŮSOBILÉ NÁKLADY BEZ DPH</t>
  </si>
  <si>
    <t>DPH 21%</t>
  </si>
  <si>
    <t>CELKEM VČETNĚ DPH</t>
  </si>
  <si>
    <t>Lokalita Budyšínská a Zahrada Vzpomínek - Liberec</t>
  </si>
  <si>
    <t>Výčet ostatních a vedlejších nákladů, nezbytných pro realizaci díla a zahrnutých do 1% nákladů VRN v Rekapitulaci</t>
  </si>
  <si>
    <t>P.Č.</t>
  </si>
  <si>
    <t>TEXT</t>
  </si>
  <si>
    <t>M.J.</t>
  </si>
  <si>
    <t>MNOŽSTVÍ</t>
  </si>
  <si>
    <t>zařízení staveniště a související náklady</t>
  </si>
  <si>
    <t>kpt</t>
  </si>
  <si>
    <t>vytýčení všech dotčených IS na místě plnění zakázky a zajištění jejich ochrany během provádění zakázky</t>
  </si>
  <si>
    <t>případné zajištění povolení záboru veřejného prostranství či komunikací nutných k provedení prací, včetně úhrady poplatků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</si>
  <si>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</si>
  <si>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</si>
  <si>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</si>
  <si>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</si>
  <si>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</si>
  <si>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</si>
  <si>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</si>
  <si>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Vložení nových i kontrolovaných vazeb do portálu https://www.stromypodkontrolou.cz/ pro sledování jejich životnosti</t>
  </si>
  <si>
    <t>Lokalita Budyšínská - Liberec</t>
  </si>
  <si>
    <t>ASANACE A ARBORISTIKA</t>
  </si>
  <si>
    <t>VÝKAZ VÝMĚR</t>
  </si>
  <si>
    <t xml:space="preserve">Celkový počet inventarizovaných dřevin soliterních </t>
  </si>
  <si>
    <t>ks</t>
  </si>
  <si>
    <t>Dřeviny soliterní bez ošetření</t>
  </si>
  <si>
    <t>Dřeviny soliterní určené k ošetření dle PD</t>
  </si>
  <si>
    <t>Z toho: (dle metodiky AOPK)</t>
  </si>
  <si>
    <t>I.kategorie náročnosti ošetření</t>
  </si>
  <si>
    <t>II.kategorie náročnosti ošetření</t>
  </si>
  <si>
    <t>III.kategorie náročnosti ošetření</t>
  </si>
  <si>
    <t>Založení a dodávka pojistné dynamické vazby, např. Cobra Plus - 2t</t>
  </si>
  <si>
    <t>Založení a dodávka pojistné dynamické vazby, např. Cobra Plus - 4t</t>
  </si>
  <si>
    <t>Chránička báze kmene</t>
  </si>
  <si>
    <t>Drobná opatření - úprava závlahové mísy či sondy, odplevelení okolí báze kmene, kontrola příp. oprava kotvení</t>
  </si>
  <si>
    <t>Odstranit Lonicera acumitata z koruny stromu</t>
  </si>
  <si>
    <t>Dřeviny soliterní určené ke kácení:</t>
  </si>
  <si>
    <t>Z toho:</t>
  </si>
  <si>
    <t>Asanace soliterních stromů dle průměrů kmene na řezné ploše pařezu</t>
  </si>
  <si>
    <t>Pokácení a manipulace stromu ve ztížených podm.do 90 cm</t>
  </si>
  <si>
    <t>Keřové skupiny určené k ošetření</t>
  </si>
  <si>
    <t>ks/m2</t>
  </si>
  <si>
    <t xml:space="preserve"> 3 / 579</t>
  </si>
  <si>
    <t>Ošetření dřevin v porostních skupinách II. kategorie náročnosti opatření</t>
  </si>
  <si>
    <t>Řez udržovací a průklest</t>
  </si>
  <si>
    <t>m2</t>
  </si>
  <si>
    <t>Prostorová korekce skupiny</t>
  </si>
  <si>
    <t>ROZPOČET PĚSTEBNÍCH OPATŘENÍ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</si>
  <si>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</si>
  <si>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>JEDN.CENA</t>
  </si>
  <si>
    <t>CELK.CENA</t>
  </si>
  <si>
    <t>Arboristické práce individuální - dle Dendrometrické tabulky</t>
  </si>
  <si>
    <t>Založení a dodávka pojistné dynamické vazby Cobra Plus 2t</t>
  </si>
  <si>
    <t>Založení a dodávka pojistné dynamické vazby Cobra Plus 4t</t>
  </si>
  <si>
    <t>Drobná doplňková  pěstební opatření na mladých stromech (úprava závlahové mísy či sondy, doplnění chráničky báze)</t>
  </si>
  <si>
    <t>Pěstební opatření - redukce Lonicera na stromu</t>
  </si>
  <si>
    <t>Pěstební opatření v keřových skupinách - udržovací nebo zmlazovací řez keřů nebo prostorová korekce s likvidací bioodpadu</t>
  </si>
  <si>
    <t>Likvidace dřevní hmoty do 15 cm štěpkováním s odvozem na deponii</t>
  </si>
  <si>
    <t>Celkem arboristika</t>
  </si>
  <si>
    <t>Asanace - Soliterní jednotlivě inventarizované stromy - u vícekmených exemplářů započítáván každý kmen zvlášť</t>
  </si>
  <si>
    <t xml:space="preserve">Pokácení a manipulace stromu ve ztížených podm.do 90 cm  s odstraněním pařezů frézováním </t>
  </si>
  <si>
    <t>Likvidace dřevní hmoty do 15 cm štěpkováním s odvozem na deponii do 5 km</t>
  </si>
  <si>
    <t>Manipulace a odvoz ostatní dřevní hmoty nad 15 cm na deponii do 5 km</t>
  </si>
  <si>
    <t xml:space="preserve">Celkem asanace </t>
  </si>
  <si>
    <t>Akutní pěstební opatření a rozvojová péče</t>
  </si>
  <si>
    <t>Budyšínská - Zahrada vzpomínek 2023</t>
  </si>
  <si>
    <t>Statutární město Liberec</t>
  </si>
  <si>
    <t>Drobná opatření rozvojové péče: úprava závlahové mísy</t>
  </si>
  <si>
    <t xml:space="preserve">Ocenění navržených pěstebních operací bylo stanoveno na základě Katalogu popisů a směrných cen stavebních prací (823-1 ÚRS Praha), dle Nákladů obvyklých opatření pro posuzování v OP ŽP, případně na základě znalosti cen v čase a místě obvyklých. </t>
  </si>
  <si>
    <t>Drobná doplňková  pěstební opatření na mladých stromech (úprava závlahové mísy, doplnění chráničky báze)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</si>
</sst>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Kč&quot;_-;\-* #,##0.00&quot; Kč&quot;_-;_-* \-??&quot; Kč&quot;_-;_-@_-"/>
    <numFmt numFmtId="166" formatCode="#,##0&quot; Kč&quot;"/>
    <numFmt numFmtId="167" formatCode="0.00"/>
    <numFmt numFmtId="168" formatCode="@"/>
    <numFmt numFmtId="169" formatCode="0"/>
    <numFmt numFmtId="170" formatCode="#,##0.00&quot; Kč&quot;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2"/>
      <name val="formata"/>
      <family val="0"/>
    </font>
    <font>
      <sz val="10"/>
      <name val="Arial CE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Calibri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0"/>
      <color indexed="8"/>
      <name val="Arial Narrow"/>
      <family val="2"/>
    </font>
    <font>
      <sz val="9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16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6" fillId="0" borderId="0" xfId="32" applyFont="1" applyFill="1" applyBorder="1" applyAlignment="1">
      <alignment horizontal="left" vertical="center"/>
      <protection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vertical="center"/>
    </xf>
    <xf numFmtId="164" fontId="7" fillId="0" borderId="0" xfId="0" applyFont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6" fontId="4" fillId="0" borderId="0" xfId="20" applyNumberFormat="1" applyFont="1" applyFill="1" applyBorder="1" applyAlignment="1" applyProtection="1">
      <alignment vertical="center"/>
      <protection/>
    </xf>
    <xf numFmtId="164" fontId="4" fillId="0" borderId="0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6" fontId="4" fillId="0" borderId="0" xfId="0" applyNumberFormat="1" applyFont="1" applyAlignment="1">
      <alignment/>
    </xf>
    <xf numFmtId="164" fontId="5" fillId="0" borderId="1" xfId="0" applyFont="1" applyBorder="1" applyAlignment="1" applyProtection="1">
      <alignment vertical="center"/>
      <protection locked="0"/>
    </xf>
    <xf numFmtId="164" fontId="5" fillId="0" borderId="2" xfId="0" applyFont="1" applyBorder="1" applyAlignment="1" applyProtection="1">
      <alignment vertical="center"/>
      <protection locked="0"/>
    </xf>
    <xf numFmtId="166" fontId="5" fillId="0" borderId="3" xfId="20" applyNumberFormat="1" applyFont="1" applyFill="1" applyBorder="1" applyAlignment="1" applyProtection="1">
      <alignment horizontal="right" vertical="center"/>
      <protection locked="0"/>
    </xf>
    <xf numFmtId="164" fontId="5" fillId="0" borderId="0" xfId="0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5" fillId="0" borderId="4" xfId="0" applyFont="1" applyBorder="1" applyAlignment="1" applyProtection="1">
      <alignment horizontal="left" vertical="center"/>
      <protection locked="0"/>
    </xf>
    <xf numFmtId="164" fontId="5" fillId="0" borderId="0" xfId="0" applyFont="1" applyBorder="1" applyAlignment="1" applyProtection="1">
      <alignment vertical="center"/>
      <protection locked="0"/>
    </xf>
    <xf numFmtId="166" fontId="5" fillId="0" borderId="5" xfId="20" applyNumberFormat="1" applyFont="1" applyFill="1" applyBorder="1" applyAlignment="1" applyProtection="1">
      <alignment horizontal="right" vertical="center"/>
      <protection locked="0"/>
    </xf>
    <xf numFmtId="164" fontId="5" fillId="0" borderId="6" xfId="0" applyFont="1" applyBorder="1" applyAlignment="1" applyProtection="1">
      <alignment horizontal="left" vertical="center"/>
      <protection locked="0"/>
    </xf>
    <xf numFmtId="164" fontId="5" fillId="0" borderId="7" xfId="0" applyFont="1" applyBorder="1" applyAlignment="1" applyProtection="1">
      <alignment vertical="center"/>
      <protection locked="0"/>
    </xf>
    <xf numFmtId="166" fontId="5" fillId="0" borderId="8" xfId="0" applyNumberFormat="1" applyFont="1" applyBorder="1" applyAlignment="1" applyProtection="1">
      <alignment horizontal="right" vertical="center"/>
      <protection locked="0"/>
    </xf>
    <xf numFmtId="164" fontId="8" fillId="0" borderId="0" xfId="28" applyFont="1" applyAlignment="1">
      <alignment vertical="center"/>
      <protection/>
    </xf>
    <xf numFmtId="164" fontId="9" fillId="0" borderId="0" xfId="0" applyFont="1" applyAlignment="1">
      <alignment vertical="center"/>
    </xf>
    <xf numFmtId="164" fontId="9" fillId="0" borderId="0" xfId="0" applyFont="1" applyAlignment="1">
      <alignment/>
    </xf>
    <xf numFmtId="164" fontId="10" fillId="0" borderId="9" xfId="32" applyFont="1" applyFill="1" applyBorder="1" applyAlignment="1">
      <alignment horizontal="center" vertical="center"/>
      <protection/>
    </xf>
    <xf numFmtId="164" fontId="11" fillId="0" borderId="0" xfId="23" applyFont="1" applyAlignment="1">
      <alignment vertical="center"/>
      <protection/>
    </xf>
    <xf numFmtId="164" fontId="0" fillId="0" borderId="0" xfId="0" applyFont="1" applyAlignment="1">
      <alignment vertical="center"/>
    </xf>
    <xf numFmtId="164" fontId="8" fillId="0" borderId="9" xfId="32" applyFont="1" applyBorder="1" applyAlignment="1">
      <alignment horizontal="center" vertical="center"/>
      <protection/>
    </xf>
    <xf numFmtId="164" fontId="8" fillId="0" borderId="9" xfId="32" applyFont="1" applyBorder="1" applyAlignment="1">
      <alignment horizontal="left" vertical="center"/>
      <protection/>
    </xf>
    <xf numFmtId="164" fontId="0" fillId="0" borderId="0" xfId="0" applyAlignment="1">
      <alignment vertical="center"/>
    </xf>
    <xf numFmtId="164" fontId="8" fillId="0" borderId="9" xfId="23" applyFont="1" applyBorder="1" applyAlignment="1">
      <alignment vertical="center" wrapText="1"/>
      <protection/>
    </xf>
    <xf numFmtId="164" fontId="8" fillId="0" borderId="9" xfId="23" applyFont="1" applyBorder="1" applyAlignment="1">
      <alignment horizontal="center" vertical="center" wrapText="1"/>
      <protection/>
    </xf>
    <xf numFmtId="164" fontId="8" fillId="0" borderId="0" xfId="23" applyFont="1" applyAlignment="1">
      <alignment vertical="center"/>
      <protection/>
    </xf>
    <xf numFmtId="164" fontId="12" fillId="0" borderId="0" xfId="0" applyFont="1" applyAlignment="1">
      <alignment vertical="center"/>
    </xf>
    <xf numFmtId="164" fontId="8" fillId="0" borderId="9" xfId="32" applyFont="1" applyBorder="1" applyAlignment="1">
      <alignment vertical="center" wrapText="1"/>
      <protection/>
    </xf>
    <xf numFmtId="164" fontId="1" fillId="0" borderId="0" xfId="23" applyAlignment="1">
      <alignment vertical="center"/>
      <protection/>
    </xf>
    <xf numFmtId="164" fontId="13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4" fontId="12" fillId="0" borderId="0" xfId="0" applyFont="1" applyFill="1" applyAlignment="1">
      <alignment/>
    </xf>
    <xf numFmtId="164" fontId="12" fillId="0" borderId="0" xfId="0" applyFont="1" applyFill="1" applyAlignment="1">
      <alignment wrapText="1"/>
    </xf>
    <xf numFmtId="164" fontId="5" fillId="0" borderId="0" xfId="0" applyFont="1" applyFill="1" applyBorder="1" applyAlignment="1">
      <alignment horizontal="left"/>
    </xf>
    <xf numFmtId="164" fontId="4" fillId="0" borderId="0" xfId="0" applyFont="1" applyFill="1" applyAlignment="1">
      <alignment/>
    </xf>
    <xf numFmtId="164" fontId="14" fillId="0" borderId="0" xfId="32" applyFont="1" applyFill="1" applyBorder="1" applyAlignment="1">
      <alignment horizontal="left" vertical="center"/>
      <protection/>
    </xf>
    <xf numFmtId="164" fontId="8" fillId="0" borderId="0" xfId="28" applyFont="1" applyFill="1" applyAlignment="1">
      <alignment vertical="center"/>
      <protection/>
    </xf>
    <xf numFmtId="164" fontId="4" fillId="0" borderId="0" xfId="0" applyFont="1" applyFill="1" applyAlignment="1">
      <alignment vertical="center"/>
    </xf>
    <xf numFmtId="164" fontId="9" fillId="0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4" fontId="14" fillId="0" borderId="0" xfId="0" applyFont="1" applyFill="1" applyAlignment="1">
      <alignment/>
    </xf>
    <xf numFmtId="164" fontId="8" fillId="0" borderId="0" xfId="0" applyFont="1" applyFill="1" applyAlignment="1">
      <alignment wrapText="1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wrapText="1"/>
    </xf>
    <xf numFmtId="164" fontId="14" fillId="0" borderId="1" xfId="0" applyFont="1" applyFill="1" applyBorder="1" applyAlignment="1">
      <alignment horizontal="left" vertical="center" wrapText="1"/>
    </xf>
    <xf numFmtId="164" fontId="14" fillId="0" borderId="2" xfId="0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horizontal="left"/>
    </xf>
    <xf numFmtId="164" fontId="8" fillId="0" borderId="0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14" fillId="0" borderId="4" xfId="0" applyFont="1" applyFill="1" applyBorder="1" applyAlignment="1">
      <alignment/>
    </xf>
    <xf numFmtId="164" fontId="14" fillId="0" borderId="0" xfId="0" applyFont="1" applyFill="1" applyBorder="1" applyAlignment="1">
      <alignment wrapText="1"/>
    </xf>
    <xf numFmtId="164" fontId="14" fillId="0" borderId="0" xfId="0" applyFont="1" applyFill="1" applyBorder="1" applyAlignment="1">
      <alignment horizontal="center"/>
    </xf>
    <xf numFmtId="164" fontId="14" fillId="0" borderId="5" xfId="0" applyFont="1" applyFill="1" applyBorder="1" applyAlignment="1">
      <alignment horizontal="center"/>
    </xf>
    <xf numFmtId="164" fontId="8" fillId="0" borderId="4" xfId="0" applyFont="1" applyFill="1" applyBorder="1" applyAlignment="1">
      <alignment/>
    </xf>
    <xf numFmtId="164" fontId="8" fillId="0" borderId="4" xfId="0" applyFont="1" applyFill="1" applyBorder="1" applyAlignment="1">
      <alignment/>
    </xf>
    <xf numFmtId="164" fontId="8" fillId="0" borderId="4" xfId="0" applyFont="1" applyFill="1" applyBorder="1" applyAlignment="1">
      <alignment horizontal="left" wrapText="1"/>
    </xf>
    <xf numFmtId="164" fontId="8" fillId="0" borderId="0" xfId="0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4" fontId="14" fillId="0" borderId="4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horizontal="center" vertical="center"/>
    </xf>
    <xf numFmtId="164" fontId="14" fillId="0" borderId="5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vertical="center"/>
    </xf>
    <xf numFmtId="164" fontId="8" fillId="0" borderId="5" xfId="0" applyFont="1" applyFill="1" applyBorder="1" applyAlignment="1">
      <alignment/>
    </xf>
    <xf numFmtId="164" fontId="8" fillId="0" borderId="10" xfId="0" applyFont="1" applyFill="1" applyBorder="1" applyAlignment="1">
      <alignment horizontal="left" wrapText="1"/>
    </xf>
    <xf numFmtId="165" fontId="8" fillId="0" borderId="0" xfId="0" applyNumberFormat="1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 wrapText="1"/>
    </xf>
    <xf numFmtId="164" fontId="14" fillId="0" borderId="4" xfId="0" applyFont="1" applyFill="1" applyBorder="1" applyAlignment="1">
      <alignment horizontal="left" wrapText="1"/>
    </xf>
    <xf numFmtId="168" fontId="14" fillId="0" borderId="5" xfId="0" applyNumberFormat="1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center" vertical="center"/>
    </xf>
    <xf numFmtId="168" fontId="15" fillId="0" borderId="5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 wrapText="1"/>
    </xf>
    <xf numFmtId="164" fontId="8" fillId="0" borderId="6" xfId="0" applyFont="1" applyFill="1" applyBorder="1" applyAlignment="1">
      <alignment horizontal="left" vertical="center" wrapText="1"/>
    </xf>
    <xf numFmtId="164" fontId="8" fillId="0" borderId="7" xfId="0" applyFont="1" applyFill="1" applyBorder="1" applyAlignment="1">
      <alignment horizontal="left" vertical="center" wrapText="1"/>
    </xf>
    <xf numFmtId="164" fontId="8" fillId="0" borderId="7" xfId="0" applyFont="1" applyFill="1" applyBorder="1" applyAlignment="1">
      <alignment horizontal="center"/>
    </xf>
    <xf numFmtId="164" fontId="8" fillId="0" borderId="8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4" fontId="12" fillId="0" borderId="0" xfId="0" applyFont="1" applyFill="1" applyAlignment="1">
      <alignment vertical="center"/>
    </xf>
    <xf numFmtId="164" fontId="17" fillId="0" borderId="0" xfId="26" applyFont="1" applyFill="1" applyBorder="1" applyAlignment="1">
      <alignment horizontal="left" vertical="center" wrapText="1"/>
      <protection/>
    </xf>
    <xf numFmtId="164" fontId="17" fillId="0" borderId="0" xfId="26" applyFont="1" applyFill="1" applyBorder="1" applyAlignment="1">
      <alignment vertical="center" wrapText="1"/>
      <protection/>
    </xf>
    <xf numFmtId="164" fontId="8" fillId="0" borderId="0" xfId="0" applyFont="1" applyFill="1" applyBorder="1" applyAlignment="1">
      <alignment vertical="center" wrapText="1"/>
    </xf>
    <xf numFmtId="164" fontId="8" fillId="0" borderId="0" xfId="0" applyFont="1" applyFill="1" applyAlignment="1">
      <alignment vertical="center"/>
    </xf>
    <xf numFmtId="167" fontId="10" fillId="0" borderId="9" xfId="32" applyNumberFormat="1" applyFont="1" applyFill="1" applyBorder="1" applyAlignment="1">
      <alignment horizontal="center" vertical="center"/>
      <protection/>
    </xf>
    <xf numFmtId="164" fontId="11" fillId="0" borderId="0" xfId="23" applyFont="1" applyFill="1" applyAlignment="1">
      <alignment vertical="center"/>
      <protection/>
    </xf>
    <xf numFmtId="164" fontId="16" fillId="0" borderId="0" xfId="0" applyFont="1" applyFill="1" applyAlignment="1">
      <alignment vertical="center"/>
    </xf>
    <xf numFmtId="164" fontId="18" fillId="0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  <xf numFmtId="164" fontId="8" fillId="0" borderId="0" xfId="0" applyFont="1" applyFill="1" applyAlignment="1">
      <alignment vertical="center" wrapText="1"/>
    </xf>
    <xf numFmtId="164" fontId="8" fillId="0" borderId="9" xfId="0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vertical="center" wrapText="1"/>
    </xf>
    <xf numFmtId="169" fontId="8" fillId="0" borderId="9" xfId="0" applyNumberFormat="1" applyFont="1" applyFill="1" applyBorder="1" applyAlignment="1">
      <alignment horizontal="center" vertical="center" wrapText="1"/>
    </xf>
    <xf numFmtId="167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9" xfId="32" applyNumberFormat="1" applyFont="1" applyFill="1" applyBorder="1" applyAlignment="1">
      <alignment vertical="center" wrapText="1"/>
      <protection/>
    </xf>
    <xf numFmtId="167" fontId="8" fillId="0" borderId="0" xfId="0" applyNumberFormat="1" applyFont="1" applyFill="1" applyAlignment="1">
      <alignment vertical="center" wrapText="1"/>
    </xf>
    <xf numFmtId="164" fontId="8" fillId="0" borderId="11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right" vertical="center" wrapText="1"/>
    </xf>
    <xf numFmtId="170" fontId="14" fillId="0" borderId="9" xfId="32" applyNumberFormat="1" applyFont="1" applyFill="1" applyBorder="1" applyAlignment="1">
      <alignment vertical="center" wrapText="1"/>
      <protection/>
    </xf>
    <xf numFmtId="164" fontId="14" fillId="0" borderId="0" xfId="0" applyFont="1" applyFill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7" fontId="14" fillId="0" borderId="12" xfId="32" applyNumberFormat="1" applyFont="1" applyFill="1" applyBorder="1" applyAlignment="1">
      <alignment vertical="center" wrapText="1"/>
      <protection/>
    </xf>
    <xf numFmtId="164" fontId="8" fillId="0" borderId="9" xfId="0" applyFont="1" applyFill="1" applyBorder="1" applyAlignment="1">
      <alignment horizontal="center" vertical="center"/>
    </xf>
    <xf numFmtId="169" fontId="8" fillId="0" borderId="9" xfId="0" applyNumberFormat="1" applyFont="1" applyFill="1" applyBorder="1" applyAlignment="1">
      <alignment horizontal="center" vertical="center"/>
    </xf>
    <xf numFmtId="167" fontId="8" fillId="0" borderId="9" xfId="0" applyNumberFormat="1" applyFont="1" applyFill="1" applyBorder="1" applyAlignment="1" applyProtection="1">
      <alignment horizontal="right" vertical="center"/>
      <protection locked="0"/>
    </xf>
    <xf numFmtId="169" fontId="8" fillId="0" borderId="0" xfId="0" applyNumberFormat="1" applyFont="1" applyFill="1" applyAlignment="1">
      <alignment vertical="center" wrapText="1"/>
    </xf>
    <xf numFmtId="164" fontId="8" fillId="0" borderId="9" xfId="0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 wrapText="1"/>
    </xf>
    <xf numFmtId="167" fontId="8" fillId="0" borderId="0" xfId="32" applyNumberFormat="1" applyFont="1" applyFill="1" applyBorder="1" applyAlignment="1">
      <alignment horizontal="right" vertical="center" wrapText="1"/>
      <protection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wrapText="1"/>
    </xf>
    <xf numFmtId="164" fontId="14" fillId="0" borderId="0" xfId="0" applyFont="1" applyAlignment="1">
      <alignment/>
    </xf>
    <xf numFmtId="164" fontId="8" fillId="0" borderId="0" xfId="0" applyFont="1" applyAlignment="1">
      <alignment wrapText="1"/>
    </xf>
    <xf numFmtId="164" fontId="8" fillId="0" borderId="0" xfId="0" applyFont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wrapText="1"/>
    </xf>
    <xf numFmtId="164" fontId="8" fillId="0" borderId="4" xfId="0" applyFont="1" applyBorder="1" applyAlignment="1">
      <alignment horizontal="left"/>
    </xf>
    <xf numFmtId="164" fontId="14" fillId="0" borderId="4" xfId="0" applyFont="1" applyBorder="1" applyAlignment="1">
      <alignment/>
    </xf>
    <xf numFmtId="164" fontId="14" fillId="0" borderId="0" xfId="0" applyFont="1" applyBorder="1" applyAlignment="1">
      <alignment wrapText="1"/>
    </xf>
    <xf numFmtId="164" fontId="16" fillId="0" borderId="0" xfId="0" applyFont="1" applyAlignment="1">
      <alignment vertical="center"/>
    </xf>
    <xf numFmtId="164" fontId="18" fillId="0" borderId="0" xfId="0" applyFont="1" applyAlignment="1">
      <alignment horizontal="center" vertical="center"/>
    </xf>
    <xf numFmtId="164" fontId="14" fillId="0" borderId="0" xfId="0" applyFont="1" applyAlignment="1">
      <alignment vertical="center"/>
    </xf>
    <xf numFmtId="167" fontId="8" fillId="0" borderId="0" xfId="0" applyNumberFormat="1" applyFont="1" applyAlignment="1">
      <alignment horizontal="right" vertical="center"/>
    </xf>
    <xf numFmtId="164" fontId="8" fillId="0" borderId="0" xfId="0" applyFont="1" applyAlignment="1">
      <alignment vertical="center" wrapText="1"/>
    </xf>
    <xf numFmtId="164" fontId="8" fillId="0" borderId="9" xfId="0" applyFont="1" applyBorder="1" applyAlignment="1">
      <alignment horizontal="center" vertical="center" wrapText="1"/>
    </xf>
    <xf numFmtId="164" fontId="8" fillId="0" borderId="9" xfId="0" applyFont="1" applyBorder="1" applyAlignment="1">
      <alignment vertical="center" wrapText="1"/>
    </xf>
    <xf numFmtId="169" fontId="8" fillId="0" borderId="9" xfId="0" applyNumberFormat="1" applyFont="1" applyBorder="1" applyAlignment="1">
      <alignment horizontal="center" vertical="center" wrapText="1"/>
    </xf>
    <xf numFmtId="167" fontId="8" fillId="0" borderId="9" xfId="0" applyNumberFormat="1" applyFont="1" applyBorder="1" applyAlignment="1" applyProtection="1">
      <alignment horizontal="right" vertical="center" wrapText="1"/>
      <protection locked="0"/>
    </xf>
    <xf numFmtId="167" fontId="8" fillId="0" borderId="9" xfId="32" applyNumberFormat="1" applyFont="1" applyBorder="1" applyAlignment="1">
      <alignment vertical="center" wrapText="1"/>
      <protection/>
    </xf>
    <xf numFmtId="167" fontId="8" fillId="0" borderId="0" xfId="0" applyNumberFormat="1" applyFont="1" applyAlignment="1">
      <alignment vertical="center" wrapText="1"/>
    </xf>
    <xf numFmtId="164" fontId="8" fillId="0" borderId="11" xfId="0" applyFont="1" applyBorder="1" applyAlignment="1">
      <alignment vertical="center" wrapText="1"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7" fontId="14" fillId="0" borderId="0" xfId="0" applyNumberFormat="1" applyFont="1" applyAlignment="1">
      <alignment horizontal="center" vertical="center" wrapText="1"/>
    </xf>
    <xf numFmtId="167" fontId="14" fillId="0" borderId="0" xfId="0" applyNumberFormat="1" applyFont="1" applyAlignment="1">
      <alignment horizontal="right" vertical="center" wrapText="1"/>
    </xf>
    <xf numFmtId="170" fontId="14" fillId="0" borderId="9" xfId="32" applyNumberFormat="1" applyFont="1" applyBorder="1" applyAlignment="1">
      <alignment vertical="center" wrapText="1"/>
      <protection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ěna 2" xfId="20"/>
    <cellStyle name="Měna 3" xfId="21"/>
    <cellStyle name="měny 3" xfId="22"/>
    <cellStyle name="normální 2" xfId="23"/>
    <cellStyle name="normální 2 2" xfId="24"/>
    <cellStyle name="normální 3" xfId="25"/>
    <cellStyle name="normální 4" xfId="26"/>
    <cellStyle name="normální 4 2" xfId="27"/>
    <cellStyle name="normální 5" xfId="28"/>
    <cellStyle name="normální 5 2" xfId="29"/>
    <cellStyle name="normální 7" xfId="30"/>
    <cellStyle name="normální 8" xfId="31"/>
    <cellStyle name="normální_List1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D19" sqref="D19"/>
    </sheetView>
  </sheetViews>
  <sheetFormatPr defaultColWidth="9.140625" defaultRowHeight="15"/>
  <cols>
    <col min="1" max="1" width="4.57421875" style="1" customWidth="1"/>
    <col min="2" max="2" width="45.8515625" style="1" customWidth="1"/>
    <col min="3" max="3" width="5.00390625" style="1" customWidth="1"/>
    <col min="4" max="4" width="4.8515625" style="1" customWidth="1"/>
    <col min="5" max="5" width="17.28125" style="1" customWidth="1"/>
    <col min="6" max="6" width="9.140625" style="1" customWidth="1"/>
    <col min="7" max="7" width="13.421875" style="1" customWidth="1"/>
    <col min="8" max="16384" width="9.14062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1</v>
      </c>
      <c r="B2" s="2"/>
      <c r="C2" s="2"/>
      <c r="D2" s="2"/>
      <c r="E2" s="2"/>
    </row>
    <row r="3" ht="12.75">
      <c r="A3" s="3" t="s">
        <v>2</v>
      </c>
    </row>
    <row r="4" ht="12.75">
      <c r="A4" s="3"/>
    </row>
    <row r="5" spans="1:6" s="6" customFormat="1" ht="46.5" customHeight="1">
      <c r="A5" s="4"/>
      <c r="B5" s="4"/>
      <c r="C5" s="5"/>
      <c r="D5" s="5"/>
      <c r="E5" s="5"/>
      <c r="F5" s="1"/>
    </row>
    <row r="6" spans="1:6" s="6" customFormat="1" ht="12.75">
      <c r="A6" s="4" t="s">
        <v>3</v>
      </c>
      <c r="B6" s="4"/>
      <c r="C6" s="5"/>
      <c r="D6" s="5"/>
      <c r="E6" s="5"/>
      <c r="F6" s="1"/>
    </row>
    <row r="7" spans="1:6" s="7" customFormat="1" ht="12.75">
      <c r="A7" s="4"/>
      <c r="B7" s="4"/>
      <c r="C7" s="5"/>
      <c r="D7" s="5"/>
      <c r="E7" s="5"/>
      <c r="F7" s="1"/>
    </row>
    <row r="8" spans="1:5" ht="12.75">
      <c r="A8" s="4"/>
      <c r="B8" s="4"/>
      <c r="C8" s="5"/>
      <c r="D8" s="5"/>
      <c r="E8" s="5"/>
    </row>
    <row r="9" spans="1:256" ht="12.75">
      <c r="A9" s="4"/>
      <c r="B9" s="4"/>
      <c r="C9" s="5"/>
      <c r="D9" s="5"/>
      <c r="E9" s="5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2.75">
      <c r="A10" s="6" t="s">
        <v>4</v>
      </c>
      <c r="B10" s="9"/>
      <c r="C10" s="10"/>
      <c r="D10" s="11"/>
      <c r="E10" s="12">
        <f>SUM('Asanace a arboristika Budyšínská'!F46)</f>
        <v>0</v>
      </c>
      <c r="F10" s="9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2.75">
      <c r="A11" s="6"/>
      <c r="B11" s="9"/>
      <c r="C11" s="10"/>
      <c r="D11" s="11"/>
      <c r="E11" s="12"/>
      <c r="F11" s="9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2.75">
      <c r="A12" s="6" t="s">
        <v>5</v>
      </c>
      <c r="B12" s="9"/>
      <c r="C12" s="10"/>
      <c r="D12" s="11"/>
      <c r="E12" s="12">
        <f>'Arboristika Zahrada vzpomínek'!F31</f>
        <v>0</v>
      </c>
      <c r="F12" s="9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2.75">
      <c r="A13" s="6"/>
      <c r="B13" s="9"/>
      <c r="C13" s="10"/>
      <c r="D13" s="11"/>
      <c r="E13" s="12"/>
      <c r="F13" s="9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12.75">
      <c r="A14" s="6" t="s">
        <v>6</v>
      </c>
      <c r="B14" s="9"/>
      <c r="C14" s="10"/>
      <c r="D14" s="11"/>
      <c r="E14" s="12">
        <f>SUM('Asanace a arboristika Budyšínská'!F52)</f>
        <v>0</v>
      </c>
      <c r="F14" s="9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2.75">
      <c r="A15" s="6"/>
      <c r="B15" s="9"/>
      <c r="C15" s="10"/>
      <c r="D15" s="11"/>
      <c r="E15" s="12"/>
      <c r="F15" s="9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14" customFormat="1" ht="12.75">
      <c r="A16" s="13" t="s">
        <v>7</v>
      </c>
      <c r="C16" s="15"/>
      <c r="D16" s="16"/>
      <c r="E16" s="17">
        <f>SUM(E10:E15)*0.01</f>
        <v>0</v>
      </c>
      <c r="G16" s="16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14" customFormat="1" ht="12.75">
      <c r="A17" s="13"/>
      <c r="C17" s="15"/>
      <c r="D17" s="16"/>
      <c r="E17" s="16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14" customFormat="1" ht="12.75">
      <c r="A18" s="1"/>
      <c r="B18" s="1"/>
      <c r="C18" s="1"/>
      <c r="D18" s="19"/>
      <c r="E18" s="19"/>
      <c r="F18" s="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4" customFormat="1" ht="12.75">
      <c r="A19" s="20" t="s">
        <v>8</v>
      </c>
      <c r="B19" s="21"/>
      <c r="C19" s="21"/>
      <c r="D19" s="22">
        <f>SUM(E10:E16)</f>
        <v>0</v>
      </c>
      <c r="E19" s="22"/>
      <c r="F19" s="23"/>
      <c r="G19" s="24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14" customFormat="1" ht="12.75">
      <c r="A20" s="25" t="s">
        <v>9</v>
      </c>
      <c r="B20" s="25"/>
      <c r="C20" s="26"/>
      <c r="D20" s="27">
        <f>PRODUCT(D19,0.21)</f>
        <v>0</v>
      </c>
      <c r="E20" s="27"/>
      <c r="F20" s="23"/>
      <c r="G20" s="1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2.75">
      <c r="A21" s="28" t="s">
        <v>10</v>
      </c>
      <c r="B21" s="28"/>
      <c r="C21" s="29"/>
      <c r="D21" s="30">
        <f>SUM(D19:E20)</f>
        <v>0</v>
      </c>
      <c r="E21" s="30"/>
      <c r="F21" s="23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23" customFormat="1" ht="12.75">
      <c r="A22" s="1"/>
      <c r="B22" s="1"/>
      <c r="C22" s="1"/>
      <c r="D22" s="1"/>
      <c r="E22" s="1"/>
      <c r="F22" s="1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23" customFormat="1" ht="12.75">
      <c r="A23" s="1"/>
      <c r="B23" s="1"/>
      <c r="C23" s="1"/>
      <c r="D23" s="1"/>
      <c r="E23" s="1"/>
      <c r="F23" s="1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23" customFormat="1" ht="12.75">
      <c r="A24" s="1"/>
      <c r="B24" s="1"/>
      <c r="C24" s="1"/>
      <c r="D24" s="1"/>
      <c r="E24" s="1"/>
      <c r="F24" s="1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</sheetData>
  <sheetProtection password="C65C" sheet="1" selectLockedCells="1"/>
  <mergeCells count="7">
    <mergeCell ref="A1:E1"/>
    <mergeCell ref="A2:E2"/>
    <mergeCell ref="D19:E19"/>
    <mergeCell ref="A20:B20"/>
    <mergeCell ref="D20:E20"/>
    <mergeCell ref="A21:B21"/>
    <mergeCell ref="D21:E21"/>
  </mergeCells>
  <printOptions/>
  <pageMargins left="0.9055555555555556" right="0.7083333333333334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E26" sqref="E26"/>
    </sheetView>
  </sheetViews>
  <sheetFormatPr defaultColWidth="9.140625" defaultRowHeight="15"/>
  <cols>
    <col min="1" max="1" width="5.00390625" style="0" customWidth="1"/>
    <col min="2" max="2" width="67.421875" style="0" customWidth="1"/>
    <col min="3" max="3" width="7.421875" style="0" customWidth="1"/>
    <col min="4" max="4" width="10.421875" style="0" customWidth="1"/>
  </cols>
  <sheetData>
    <row r="1" spans="1:5" s="1" customFormat="1" ht="12.75">
      <c r="A1" s="2" t="s">
        <v>0</v>
      </c>
      <c r="B1" s="2"/>
      <c r="C1" s="2"/>
      <c r="D1" s="2"/>
      <c r="E1" s="2"/>
    </row>
    <row r="2" spans="1:5" s="1" customFormat="1" ht="12.75">
      <c r="A2" s="2" t="s">
        <v>1</v>
      </c>
      <c r="B2" s="2"/>
      <c r="C2" s="2"/>
      <c r="D2" s="2"/>
      <c r="E2" s="2"/>
    </row>
    <row r="3" s="1" customFormat="1" ht="12.75">
      <c r="A3" s="3" t="s">
        <v>11</v>
      </c>
    </row>
    <row r="4" spans="1:4" s="32" customFormat="1" ht="12.75">
      <c r="A4" s="3"/>
      <c r="B4" s="31"/>
      <c r="C4" s="31"/>
      <c r="D4" s="31"/>
    </row>
    <row r="6" s="33" customFormat="1" ht="12.75">
      <c r="A6" s="33" t="s">
        <v>12</v>
      </c>
    </row>
    <row r="8" spans="1:5" s="36" customFormat="1" ht="12.75">
      <c r="A8" s="34" t="s">
        <v>13</v>
      </c>
      <c r="B8" s="34" t="s">
        <v>14</v>
      </c>
      <c r="C8" s="34" t="s">
        <v>15</v>
      </c>
      <c r="D8" s="34" t="s">
        <v>16</v>
      </c>
      <c r="E8" s="35"/>
    </row>
    <row r="9" spans="1:5" s="39" customFormat="1" ht="12.75">
      <c r="A9" s="37">
        <v>1</v>
      </c>
      <c r="B9" s="38" t="s">
        <v>17</v>
      </c>
      <c r="C9" s="37" t="s">
        <v>18</v>
      </c>
      <c r="D9" s="37">
        <v>1</v>
      </c>
      <c r="E9" s="35"/>
    </row>
    <row r="10" spans="1:5" s="43" customFormat="1" ht="30.75" customHeight="1">
      <c r="A10" s="37">
        <v>2</v>
      </c>
      <c r="B10" s="40" t="s">
        <v>19</v>
      </c>
      <c r="C10" s="41" t="s">
        <v>18</v>
      </c>
      <c r="D10" s="37">
        <v>1</v>
      </c>
      <c r="E10" s="42"/>
    </row>
    <row r="11" spans="1:5" s="46" customFormat="1" ht="30.75" customHeight="1">
      <c r="A11" s="37">
        <v>3</v>
      </c>
      <c r="B11" s="44" t="s">
        <v>20</v>
      </c>
      <c r="C11" s="41" t="s">
        <v>18</v>
      </c>
      <c r="D11" s="37">
        <v>1</v>
      </c>
      <c r="E11" s="45"/>
    </row>
    <row r="12" spans="1:5" s="43" customFormat="1" ht="18" customHeight="1">
      <c r="A12" s="37">
        <v>4</v>
      </c>
      <c r="B12" s="40" t="s">
        <v>21</v>
      </c>
      <c r="C12" s="41" t="s">
        <v>18</v>
      </c>
      <c r="D12" s="37">
        <v>1</v>
      </c>
      <c r="E12" s="42"/>
    </row>
    <row r="13" spans="1:5" s="46" customFormat="1" ht="28.5" customHeight="1">
      <c r="A13" s="37">
        <v>5</v>
      </c>
      <c r="B13" s="40" t="s">
        <v>22</v>
      </c>
      <c r="C13" s="41" t="s">
        <v>18</v>
      </c>
      <c r="D13" s="37">
        <v>1</v>
      </c>
      <c r="E13" s="45"/>
    </row>
    <row r="14" spans="1:5" s="43" customFormat="1" ht="21" customHeight="1">
      <c r="A14" s="37">
        <v>6</v>
      </c>
      <c r="B14" s="40" t="s">
        <v>23</v>
      </c>
      <c r="C14" s="41" t="s">
        <v>18</v>
      </c>
      <c r="D14" s="37">
        <v>1</v>
      </c>
      <c r="E14" s="42"/>
    </row>
    <row r="15" spans="1:4" s="46" customFormat="1" ht="32.25" customHeight="1">
      <c r="A15" s="37">
        <v>7</v>
      </c>
      <c r="B15" s="40" t="s">
        <v>24</v>
      </c>
      <c r="C15" s="41" t="s">
        <v>18</v>
      </c>
      <c r="D15" s="37">
        <v>1</v>
      </c>
    </row>
    <row r="16" spans="1:6" s="43" customFormat="1" ht="30" customHeight="1">
      <c r="A16" s="37">
        <v>8</v>
      </c>
      <c r="B16" s="40" t="s">
        <v>25</v>
      </c>
      <c r="C16" s="41" t="s">
        <v>18</v>
      </c>
      <c r="D16" s="37">
        <v>1</v>
      </c>
      <c r="E16" s="42"/>
      <c r="F16" s="47"/>
    </row>
    <row r="17" spans="1:5" s="46" customFormat="1" ht="31.5" customHeight="1">
      <c r="A17" s="37">
        <v>9</v>
      </c>
      <c r="B17" s="40" t="s">
        <v>26</v>
      </c>
      <c r="C17" s="41" t="s">
        <v>18</v>
      </c>
      <c r="D17" s="37">
        <v>1</v>
      </c>
      <c r="E17" s="45"/>
    </row>
    <row r="18" spans="1:5" s="46" customFormat="1" ht="33" customHeight="1">
      <c r="A18" s="37">
        <v>10</v>
      </c>
      <c r="B18" s="40" t="s">
        <v>27</v>
      </c>
      <c r="C18" s="41" t="s">
        <v>18</v>
      </c>
      <c r="D18" s="37">
        <v>1</v>
      </c>
      <c r="E18" s="45"/>
    </row>
    <row r="19" spans="1:5" s="46" customFormat="1" ht="30" customHeight="1">
      <c r="A19" s="37">
        <v>11</v>
      </c>
      <c r="B19" s="40" t="s">
        <v>28</v>
      </c>
      <c r="C19" s="41" t="s">
        <v>18</v>
      </c>
      <c r="D19" s="37">
        <v>1</v>
      </c>
      <c r="E19" s="45"/>
    </row>
  </sheetData>
  <sheetProtection password="C65C" sheet="1" selectLockedCells="1"/>
  <mergeCells count="2">
    <mergeCell ref="A1:E1"/>
    <mergeCell ref="A2:E2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92"/>
  <sheetViews>
    <sheetView workbookViewId="0" topLeftCell="A19">
      <selection activeCell="E51" sqref="E51"/>
    </sheetView>
  </sheetViews>
  <sheetFormatPr defaultColWidth="9.140625" defaultRowHeight="15"/>
  <cols>
    <col min="1" max="1" width="4.57421875" style="48" customWidth="1"/>
    <col min="2" max="2" width="57.57421875" style="49" customWidth="1"/>
    <col min="3" max="3" width="7.57421875" style="48" customWidth="1"/>
    <col min="4" max="4" width="7.8515625" style="48" customWidth="1"/>
    <col min="5" max="5" width="10.00390625" style="48" customWidth="1"/>
    <col min="6" max="6" width="13.28125" style="48" customWidth="1"/>
    <col min="7" max="7" width="10.7109375" style="48" customWidth="1"/>
    <col min="8" max="8" width="8.421875" style="48" customWidth="1"/>
    <col min="9" max="9" width="10.140625" style="48" customWidth="1"/>
    <col min="10" max="10" width="12.28125" style="48" customWidth="1"/>
    <col min="11" max="16384" width="9.140625" style="48" customWidth="1"/>
  </cols>
  <sheetData>
    <row r="1" spans="1:5" s="51" customFormat="1" ht="12.75">
      <c r="A1" s="50" t="s">
        <v>0</v>
      </c>
      <c r="B1" s="50"/>
      <c r="C1" s="50"/>
      <c r="D1" s="50"/>
      <c r="E1" s="50"/>
    </row>
    <row r="2" spans="1:5" s="51" customFormat="1" ht="12.75">
      <c r="A2" s="50" t="s">
        <v>1</v>
      </c>
      <c r="B2" s="50"/>
      <c r="C2" s="50"/>
      <c r="D2" s="50"/>
      <c r="E2" s="50"/>
    </row>
    <row r="3" s="51" customFormat="1" ht="12.75">
      <c r="A3" s="3" t="s">
        <v>29</v>
      </c>
    </row>
    <row r="4" s="51" customFormat="1" ht="9.75" customHeight="1">
      <c r="A4" s="3"/>
    </row>
    <row r="5" spans="1:256" s="55" customFormat="1" ht="12.75">
      <c r="A5" s="52" t="s">
        <v>30</v>
      </c>
      <c r="B5" s="53"/>
      <c r="C5" s="53"/>
      <c r="D5" s="54"/>
      <c r="E5" s="54"/>
      <c r="F5" s="54"/>
      <c r="G5" s="54"/>
      <c r="H5" s="54"/>
      <c r="I5" s="54"/>
      <c r="J5" s="54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10" ht="3" customHeight="1">
      <c r="A6" s="57"/>
      <c r="B6" s="58"/>
      <c r="C6" s="8"/>
      <c r="D6" s="8"/>
      <c r="E6" s="8"/>
      <c r="F6" s="8"/>
      <c r="G6" s="8"/>
      <c r="H6" s="8"/>
      <c r="I6" s="8"/>
      <c r="J6" s="8"/>
    </row>
    <row r="7" spans="1:10" ht="12.75">
      <c r="A7" s="8" t="s">
        <v>31</v>
      </c>
      <c r="B7" s="58"/>
      <c r="C7" s="8"/>
      <c r="D7" s="8"/>
      <c r="E7" s="8"/>
      <c r="F7" s="8"/>
      <c r="G7" s="8"/>
      <c r="H7" s="8"/>
      <c r="I7" s="8"/>
      <c r="J7" s="8"/>
    </row>
    <row r="8" spans="1:10" ht="5.25" customHeight="1">
      <c r="A8" s="59"/>
      <c r="B8" s="60"/>
      <c r="C8" s="8"/>
      <c r="D8" s="59"/>
      <c r="E8" s="8"/>
      <c r="F8" s="8"/>
      <c r="G8" s="8"/>
      <c r="H8" s="8"/>
      <c r="I8" s="8"/>
      <c r="J8" s="8"/>
    </row>
    <row r="9" spans="1:6" s="8" customFormat="1" ht="12.75" customHeight="1">
      <c r="A9" s="61" t="s">
        <v>32</v>
      </c>
      <c r="B9" s="61"/>
      <c r="C9" s="62" t="s">
        <v>33</v>
      </c>
      <c r="D9" s="62"/>
      <c r="E9" s="63">
        <v>188</v>
      </c>
      <c r="F9" s="63"/>
    </row>
    <row r="10" spans="1:6" s="8" customFormat="1" ht="12.75">
      <c r="A10" s="64" t="s">
        <v>34</v>
      </c>
      <c r="B10" s="64"/>
      <c r="C10" s="65" t="s">
        <v>33</v>
      </c>
      <c r="D10" s="65"/>
      <c r="E10" s="66">
        <v>72</v>
      </c>
      <c r="F10" s="66"/>
    </row>
    <row r="11" spans="1:6" s="8" customFormat="1" ht="12.75">
      <c r="A11" s="67" t="s">
        <v>35</v>
      </c>
      <c r="B11" s="68"/>
      <c r="C11" s="69" t="s">
        <v>33</v>
      </c>
      <c r="D11" s="69"/>
      <c r="E11" s="70">
        <v>115</v>
      </c>
      <c r="F11" s="70"/>
    </row>
    <row r="12" spans="1:6" s="8" customFormat="1" ht="12.75">
      <c r="A12" s="71" t="s">
        <v>36</v>
      </c>
      <c r="B12" s="71"/>
      <c r="C12" s="65"/>
      <c r="D12" s="65"/>
      <c r="E12" s="66"/>
      <c r="F12" s="66"/>
    </row>
    <row r="13" spans="1:6" s="8" customFormat="1" ht="12.75">
      <c r="A13" s="72"/>
      <c r="B13" s="59" t="s">
        <v>37</v>
      </c>
      <c r="C13" s="65" t="s">
        <v>33</v>
      </c>
      <c r="D13" s="65"/>
      <c r="E13" s="66">
        <v>36</v>
      </c>
      <c r="F13" s="66"/>
    </row>
    <row r="14" spans="1:6" s="8" customFormat="1" ht="12.75">
      <c r="A14" s="72"/>
      <c r="B14" s="59" t="s">
        <v>38</v>
      </c>
      <c r="C14" s="65" t="s">
        <v>33</v>
      </c>
      <c r="D14" s="65"/>
      <c r="E14" s="66">
        <v>76</v>
      </c>
      <c r="F14" s="66"/>
    </row>
    <row r="15" spans="1:6" s="8" customFormat="1" ht="12.75">
      <c r="A15" s="72"/>
      <c r="B15" s="59" t="s">
        <v>39</v>
      </c>
      <c r="C15" s="65" t="s">
        <v>33</v>
      </c>
      <c r="D15" s="65"/>
      <c r="E15" s="66">
        <v>2</v>
      </c>
      <c r="F15" s="66"/>
    </row>
    <row r="16" spans="1:6" s="8" customFormat="1" ht="15" customHeight="1">
      <c r="A16" s="64" t="s">
        <v>40</v>
      </c>
      <c r="B16" s="64"/>
      <c r="C16" s="65" t="s">
        <v>33</v>
      </c>
      <c r="D16" s="65"/>
      <c r="E16" s="66">
        <v>1</v>
      </c>
      <c r="F16" s="66"/>
    </row>
    <row r="17" spans="1:6" s="8" customFormat="1" ht="15" customHeight="1">
      <c r="A17" s="64" t="s">
        <v>41</v>
      </c>
      <c r="B17" s="64"/>
      <c r="C17" s="65" t="s">
        <v>33</v>
      </c>
      <c r="D17" s="65"/>
      <c r="E17" s="66">
        <v>2</v>
      </c>
      <c r="F17" s="66"/>
    </row>
    <row r="18" spans="1:6" s="8" customFormat="1" ht="15" customHeight="1">
      <c r="A18" s="64" t="s">
        <v>42</v>
      </c>
      <c r="B18" s="64"/>
      <c r="C18" s="65" t="s">
        <v>33</v>
      </c>
      <c r="D18" s="65"/>
      <c r="E18" s="66">
        <v>15</v>
      </c>
      <c r="F18" s="66"/>
    </row>
    <row r="19" spans="1:6" s="8" customFormat="1" ht="27.75" customHeight="1">
      <c r="A19" s="73" t="s">
        <v>43</v>
      </c>
      <c r="B19" s="73"/>
      <c r="C19" s="74" t="s">
        <v>33</v>
      </c>
      <c r="D19" s="74"/>
      <c r="E19" s="75">
        <v>6</v>
      </c>
      <c r="F19" s="75"/>
    </row>
    <row r="20" spans="1:6" s="8" customFormat="1" ht="12.75" customHeight="1">
      <c r="A20" s="73" t="s">
        <v>44</v>
      </c>
      <c r="B20" s="73"/>
      <c r="C20" s="74" t="s">
        <v>33</v>
      </c>
      <c r="D20" s="74"/>
      <c r="E20" s="75">
        <v>1</v>
      </c>
      <c r="F20" s="75"/>
    </row>
    <row r="21" spans="1:6" s="8" customFormat="1" ht="12.75" customHeight="1">
      <c r="A21" s="76" t="s">
        <v>45</v>
      </c>
      <c r="B21" s="76"/>
      <c r="C21" s="77" t="s">
        <v>33</v>
      </c>
      <c r="D21" s="77"/>
      <c r="E21" s="78">
        <v>1</v>
      </c>
      <c r="F21" s="78"/>
    </row>
    <row r="22" spans="1:10" s="8" customFormat="1" ht="12.75">
      <c r="A22" s="72" t="s">
        <v>46</v>
      </c>
      <c r="B22" s="60"/>
      <c r="C22" s="79"/>
      <c r="D22" s="59"/>
      <c r="E22" s="59"/>
      <c r="F22" s="80"/>
      <c r="G22" s="65"/>
      <c r="H22" s="65"/>
      <c r="I22" s="65"/>
      <c r="J22" s="65"/>
    </row>
    <row r="23" spans="1:10" s="8" customFormat="1" ht="12.75" customHeight="1">
      <c r="A23" s="81" t="s">
        <v>47</v>
      </c>
      <c r="B23" s="81"/>
      <c r="C23" s="81"/>
      <c r="D23" s="81"/>
      <c r="E23" s="81"/>
      <c r="F23" s="81"/>
      <c r="G23" s="59"/>
      <c r="H23" s="59"/>
      <c r="I23" s="82"/>
      <c r="J23" s="82"/>
    </row>
    <row r="24" spans="1:6" s="8" customFormat="1" ht="12.75">
      <c r="A24" s="83"/>
      <c r="B24" s="60" t="s">
        <v>48</v>
      </c>
      <c r="C24" s="65" t="s">
        <v>33</v>
      </c>
      <c r="D24" s="65"/>
      <c r="E24" s="75">
        <v>1</v>
      </c>
      <c r="F24" s="75"/>
    </row>
    <row r="25" spans="1:6" s="8" customFormat="1" ht="12.75" customHeight="1">
      <c r="A25" s="84" t="s">
        <v>49</v>
      </c>
      <c r="B25" s="84"/>
      <c r="C25" s="69" t="s">
        <v>50</v>
      </c>
      <c r="D25" s="69"/>
      <c r="E25" s="85" t="s">
        <v>51</v>
      </c>
      <c r="F25" s="85"/>
    </row>
    <row r="26" spans="1:6" s="8" customFormat="1" ht="12.75" customHeight="1">
      <c r="A26" s="86" t="s">
        <v>46</v>
      </c>
      <c r="B26" s="86"/>
      <c r="C26" s="65"/>
      <c r="D26" s="65"/>
      <c r="E26" s="87"/>
      <c r="F26" s="88"/>
    </row>
    <row r="27" spans="1:6" s="8" customFormat="1" ht="12.75">
      <c r="A27" s="83"/>
      <c r="B27" s="89" t="s">
        <v>52</v>
      </c>
      <c r="C27" s="65" t="s">
        <v>33</v>
      </c>
      <c r="D27" s="65"/>
      <c r="E27" s="75">
        <v>1</v>
      </c>
      <c r="F27" s="75"/>
    </row>
    <row r="28" spans="1:6" s="8" customFormat="1" ht="12.75">
      <c r="A28" s="86"/>
      <c r="B28" s="90" t="s">
        <v>53</v>
      </c>
      <c r="C28" s="65" t="s">
        <v>54</v>
      </c>
      <c r="D28" s="65"/>
      <c r="E28" s="75">
        <v>178</v>
      </c>
      <c r="F28" s="75"/>
    </row>
    <row r="29" spans="1:6" s="8" customFormat="1" ht="12.75">
      <c r="A29" s="91"/>
      <c r="B29" s="92" t="s">
        <v>55</v>
      </c>
      <c r="C29" s="93" t="s">
        <v>54</v>
      </c>
      <c r="D29" s="93"/>
      <c r="E29" s="94">
        <v>21</v>
      </c>
      <c r="F29" s="94"/>
    </row>
    <row r="30" spans="1:6" s="51" customFormat="1" ht="13.5" customHeight="1">
      <c r="A30" s="95"/>
      <c r="B30" s="95"/>
      <c r="C30" s="96"/>
      <c r="D30" s="96"/>
      <c r="E30" s="97"/>
      <c r="F30" s="98"/>
    </row>
    <row r="31" spans="1:8" ht="12.75">
      <c r="A31" s="99" t="s">
        <v>56</v>
      </c>
      <c r="B31" s="99"/>
      <c r="C31" s="99"/>
      <c r="D31" s="99"/>
      <c r="E31" s="99"/>
      <c r="F31" s="99"/>
      <c r="G31" s="99"/>
      <c r="H31" s="99"/>
    </row>
    <row r="32" spans="1:8" ht="5.25" customHeight="1">
      <c r="A32" s="55"/>
      <c r="B32" s="99"/>
      <c r="C32" s="99"/>
      <c r="D32" s="99"/>
      <c r="E32" s="99"/>
      <c r="F32" s="99"/>
      <c r="G32" s="99"/>
      <c r="H32" s="99"/>
    </row>
    <row r="33" spans="1:10" s="58" customFormat="1" ht="42.75" customHeight="1">
      <c r="A33" s="100" t="s">
        <v>57</v>
      </c>
      <c r="B33" s="100"/>
      <c r="C33" s="100"/>
      <c r="D33" s="100"/>
      <c r="E33" s="100"/>
      <c r="F33" s="100"/>
      <c r="G33" s="101"/>
      <c r="H33" s="101"/>
      <c r="I33" s="101"/>
      <c r="J33" s="101"/>
    </row>
    <row r="34" spans="1:6" s="103" customFormat="1" ht="6" customHeight="1">
      <c r="A34" s="79"/>
      <c r="B34" s="102"/>
      <c r="C34" s="74"/>
      <c r="D34" s="74"/>
      <c r="E34" s="74"/>
      <c r="F34" s="74"/>
    </row>
    <row r="35" spans="1:256" s="106" customFormat="1" ht="12.75">
      <c r="A35" s="34" t="s">
        <v>13</v>
      </c>
      <c r="B35" s="34" t="s">
        <v>14</v>
      </c>
      <c r="C35" s="34" t="s">
        <v>15</v>
      </c>
      <c r="D35" s="34" t="s">
        <v>16</v>
      </c>
      <c r="E35" s="104" t="s">
        <v>58</v>
      </c>
      <c r="F35" s="34" t="s">
        <v>59</v>
      </c>
      <c r="G35" s="105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5" s="110" customFormat="1" ht="12.75">
      <c r="A36" s="107"/>
      <c r="B36" s="108" t="s">
        <v>60</v>
      </c>
      <c r="C36" s="74"/>
      <c r="D36" s="74"/>
      <c r="E36" s="109"/>
    </row>
    <row r="37" spans="1:9" s="110" customFormat="1" ht="12.75">
      <c r="A37" s="111">
        <v>1</v>
      </c>
      <c r="B37" s="112" t="s">
        <v>37</v>
      </c>
      <c r="C37" s="111" t="s">
        <v>33</v>
      </c>
      <c r="D37" s="113">
        <f>SUM(E13)</f>
        <v>36</v>
      </c>
      <c r="E37" s="114">
        <v>0</v>
      </c>
      <c r="F37" s="115">
        <f>PRODUCT(D37:E37)</f>
        <v>0</v>
      </c>
      <c r="I37" s="116"/>
    </row>
    <row r="38" spans="1:10" s="110" customFormat="1" ht="12.75">
      <c r="A38" s="111">
        <v>2</v>
      </c>
      <c r="B38" s="112" t="s">
        <v>38</v>
      </c>
      <c r="C38" s="111" t="s">
        <v>33</v>
      </c>
      <c r="D38" s="113">
        <f>SUM(E27,E14)</f>
        <v>77</v>
      </c>
      <c r="E38" s="114">
        <v>0</v>
      </c>
      <c r="F38" s="115">
        <f>PRODUCT(D38:E38)</f>
        <v>0</v>
      </c>
      <c r="I38" s="116"/>
      <c r="J38" s="116"/>
    </row>
    <row r="39" spans="1:10" s="110" customFormat="1" ht="12.75">
      <c r="A39" s="111">
        <v>3</v>
      </c>
      <c r="B39" s="112" t="s">
        <v>39</v>
      </c>
      <c r="C39" s="111" t="s">
        <v>33</v>
      </c>
      <c r="D39" s="113">
        <f>SUM(E15)</f>
        <v>2</v>
      </c>
      <c r="E39" s="114">
        <v>0</v>
      </c>
      <c r="F39" s="115">
        <f>PRODUCT(D39:E39)</f>
        <v>0</v>
      </c>
      <c r="I39" s="116"/>
      <c r="J39" s="116"/>
    </row>
    <row r="40" spans="1:10" s="110" customFormat="1" ht="12.75">
      <c r="A40" s="111">
        <v>4</v>
      </c>
      <c r="B40" s="117" t="s">
        <v>61</v>
      </c>
      <c r="C40" s="111" t="s">
        <v>33</v>
      </c>
      <c r="D40" s="113">
        <f>SUM(E16)</f>
        <v>1</v>
      </c>
      <c r="E40" s="114">
        <v>0</v>
      </c>
      <c r="F40" s="115">
        <f>PRODUCT(D40:E40)</f>
        <v>0</v>
      </c>
      <c r="G40" s="102"/>
      <c r="I40" s="116"/>
      <c r="J40" s="116"/>
    </row>
    <row r="41" spans="1:10" s="110" customFormat="1" ht="12.75">
      <c r="A41" s="111">
        <v>5</v>
      </c>
      <c r="B41" s="117" t="s">
        <v>62</v>
      </c>
      <c r="C41" s="111" t="s">
        <v>33</v>
      </c>
      <c r="D41" s="113">
        <f>SUM(E17)</f>
        <v>2</v>
      </c>
      <c r="E41" s="114">
        <v>0</v>
      </c>
      <c r="F41" s="115">
        <f>PRODUCT(D41:E41)</f>
        <v>0</v>
      </c>
      <c r="G41" s="102"/>
      <c r="I41" s="116"/>
      <c r="J41" s="116"/>
    </row>
    <row r="42" spans="1:10" s="110" customFormat="1" ht="12.75">
      <c r="A42" s="111">
        <v>6</v>
      </c>
      <c r="B42" s="117" t="s">
        <v>63</v>
      </c>
      <c r="C42" s="111" t="s">
        <v>33</v>
      </c>
      <c r="D42" s="113">
        <f>SUM(E18:F19)</f>
        <v>21</v>
      </c>
      <c r="E42" s="114">
        <v>0</v>
      </c>
      <c r="F42" s="115">
        <f>PRODUCT(D42:E42)</f>
        <v>0</v>
      </c>
      <c r="G42" s="102"/>
      <c r="I42" s="116"/>
      <c r="J42" s="116"/>
    </row>
    <row r="43" spans="1:10" s="110" customFormat="1" ht="12.75">
      <c r="A43" s="111">
        <v>7</v>
      </c>
      <c r="B43" s="117" t="s">
        <v>64</v>
      </c>
      <c r="C43" s="111" t="s">
        <v>33</v>
      </c>
      <c r="D43" s="113">
        <f>SUM(E20)</f>
        <v>1</v>
      </c>
      <c r="E43" s="114">
        <v>0</v>
      </c>
      <c r="F43" s="115">
        <f>PRODUCT(D43:E43)</f>
        <v>0</v>
      </c>
      <c r="G43" s="102"/>
      <c r="I43" s="116"/>
      <c r="J43" s="116"/>
    </row>
    <row r="44" spans="1:10" s="110" customFormat="1" ht="12.75">
      <c r="A44" s="111">
        <v>8</v>
      </c>
      <c r="B44" s="117" t="s">
        <v>65</v>
      </c>
      <c r="C44" s="111" t="s">
        <v>54</v>
      </c>
      <c r="D44" s="113">
        <f>SUM(E28:F29)</f>
        <v>199</v>
      </c>
      <c r="E44" s="114">
        <v>0</v>
      </c>
      <c r="F44" s="115">
        <f>PRODUCT(D44:E44)</f>
        <v>0</v>
      </c>
      <c r="G44" s="102"/>
      <c r="I44" s="116"/>
      <c r="J44" s="116"/>
    </row>
    <row r="45" spans="1:9" s="110" customFormat="1" ht="12.75">
      <c r="A45" s="111">
        <v>9</v>
      </c>
      <c r="B45" s="112" t="s">
        <v>66</v>
      </c>
      <c r="C45" s="111" t="s">
        <v>33</v>
      </c>
      <c r="D45" s="113">
        <f>SUM(D37:D39)</f>
        <v>115</v>
      </c>
      <c r="E45" s="114">
        <v>0</v>
      </c>
      <c r="F45" s="115">
        <f>PRODUCT(D45:E45)</f>
        <v>0</v>
      </c>
      <c r="I45" s="116"/>
    </row>
    <row r="46" spans="1:9" s="123" customFormat="1" ht="12.75">
      <c r="A46" s="118"/>
      <c r="B46" s="118" t="s">
        <v>67</v>
      </c>
      <c r="C46" s="119"/>
      <c r="D46" s="120"/>
      <c r="E46" s="121"/>
      <c r="F46" s="122">
        <f>SUM(F37:F45)</f>
        <v>0</v>
      </c>
      <c r="I46" s="116"/>
    </row>
    <row r="47" spans="1:9" s="123" customFormat="1" ht="12.75">
      <c r="A47" s="118"/>
      <c r="B47" s="102"/>
      <c r="C47" s="124"/>
      <c r="D47" s="125"/>
      <c r="E47" s="121"/>
      <c r="F47" s="126"/>
      <c r="I47" s="116"/>
    </row>
    <row r="48" spans="1:9" s="110" customFormat="1" ht="12.75" customHeight="1">
      <c r="A48" s="102"/>
      <c r="B48" s="118" t="s">
        <v>68</v>
      </c>
      <c r="C48" s="118"/>
      <c r="D48" s="118"/>
      <c r="E48" s="118"/>
      <c r="F48" s="118"/>
      <c r="I48" s="116"/>
    </row>
    <row r="49" spans="1:6" s="103" customFormat="1" ht="12.75">
      <c r="A49" s="111">
        <v>1</v>
      </c>
      <c r="B49" s="112" t="s">
        <v>69</v>
      </c>
      <c r="C49" s="111" t="s">
        <v>33</v>
      </c>
      <c r="D49" s="127">
        <f>SUM(E24)</f>
        <v>1</v>
      </c>
      <c r="E49" s="114">
        <v>0</v>
      </c>
      <c r="F49" s="115">
        <f>PRODUCT(D49:E49)</f>
        <v>0</v>
      </c>
    </row>
    <row r="50" spans="1:7" s="110" customFormat="1" ht="12.75">
      <c r="A50" s="111">
        <v>2</v>
      </c>
      <c r="B50" s="112" t="s">
        <v>70</v>
      </c>
      <c r="C50" s="127" t="s">
        <v>33</v>
      </c>
      <c r="D50" s="128">
        <f>SUM(D49:D49)</f>
        <v>1</v>
      </c>
      <c r="E50" s="129">
        <v>0</v>
      </c>
      <c r="F50" s="115">
        <f>PRODUCT(D50:E50)</f>
        <v>0</v>
      </c>
      <c r="G50" s="130"/>
    </row>
    <row r="51" spans="1:6" s="110" customFormat="1" ht="12.75">
      <c r="A51" s="111">
        <v>3</v>
      </c>
      <c r="B51" s="131" t="s">
        <v>71</v>
      </c>
      <c r="C51" s="127" t="s">
        <v>33</v>
      </c>
      <c r="D51" s="128">
        <f>SUM(D49:D49)</f>
        <v>1</v>
      </c>
      <c r="E51" s="129">
        <v>0</v>
      </c>
      <c r="F51" s="115">
        <f>PRODUCT(D51:E51)</f>
        <v>0</v>
      </c>
    </row>
    <row r="52" spans="1:9" s="110" customFormat="1" ht="12.75">
      <c r="A52" s="124"/>
      <c r="B52" s="118" t="s">
        <v>72</v>
      </c>
      <c r="C52" s="124"/>
      <c r="D52" s="125"/>
      <c r="E52" s="132"/>
      <c r="F52" s="122">
        <f>SUM(F49:F51)</f>
        <v>0</v>
      </c>
      <c r="I52" s="116"/>
    </row>
    <row r="53" spans="1:9" s="102" customFormat="1" ht="12.75">
      <c r="A53" s="124"/>
      <c r="B53" s="95"/>
      <c r="C53" s="124"/>
      <c r="D53" s="132"/>
      <c r="E53" s="132"/>
      <c r="F53" s="133"/>
      <c r="I53" s="116"/>
    </row>
    <row r="54" spans="1:10" s="49" customFormat="1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</row>
    <row r="55" spans="1:10" s="49" customFormat="1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</row>
    <row r="56" spans="1:10" s="49" customFormat="1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</row>
    <row r="57" spans="1:10" s="49" customFormat="1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</row>
    <row r="58" spans="1:10" s="49" customFormat="1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</row>
    <row r="59" spans="1:10" s="49" customFormat="1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</row>
    <row r="60" spans="1:10" s="49" customFormat="1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</row>
    <row r="61" spans="1:10" s="49" customFormat="1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</row>
    <row r="62" spans="1:10" s="49" customFormat="1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</row>
    <row r="63" spans="1:10" s="49" customFormat="1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</row>
    <row r="64" spans="1:10" s="49" customFormat="1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</row>
    <row r="65" spans="1:10" s="49" customFormat="1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</row>
    <row r="66" spans="1:10" s="49" customFormat="1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</row>
    <row r="67" spans="1:10" s="49" customFormat="1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</row>
    <row r="68" spans="1:10" s="49" customFormat="1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</row>
    <row r="69" spans="1:10" s="49" customFormat="1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</row>
    <row r="70" spans="1:10" s="49" customFormat="1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</row>
    <row r="71" spans="1:10" s="49" customFormat="1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</row>
    <row r="72" spans="1:10" s="49" customFormat="1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</row>
    <row r="73" spans="1:10" s="49" customFormat="1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</row>
    <row r="74" spans="1:10" s="49" customFormat="1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</row>
    <row r="75" spans="1:10" s="49" customFormat="1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10" s="49" customFormat="1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</row>
    <row r="77" spans="1:10" s="49" customFormat="1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</row>
    <row r="78" spans="1:10" s="49" customFormat="1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</row>
    <row r="79" spans="1:10" s="49" customFormat="1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</row>
    <row r="80" spans="1:10" ht="12.75">
      <c r="A80" s="135"/>
      <c r="B80" s="134"/>
      <c r="C80" s="135"/>
      <c r="D80" s="135"/>
      <c r="E80" s="135"/>
      <c r="F80" s="135"/>
      <c r="G80" s="135"/>
      <c r="H80" s="135"/>
      <c r="I80" s="135"/>
      <c r="J80" s="135"/>
    </row>
    <row r="81" spans="1:10" ht="12.75">
      <c r="A81" s="135"/>
      <c r="B81" s="134"/>
      <c r="C81" s="135"/>
      <c r="D81" s="135"/>
      <c r="E81" s="135"/>
      <c r="F81" s="135"/>
      <c r="G81" s="135"/>
      <c r="H81" s="135"/>
      <c r="I81" s="135"/>
      <c r="J81" s="135"/>
    </row>
    <row r="82" spans="1:10" ht="12.75">
      <c r="A82" s="135"/>
      <c r="B82" s="134"/>
      <c r="C82" s="135"/>
      <c r="D82" s="135"/>
      <c r="E82" s="135"/>
      <c r="F82" s="135"/>
      <c r="G82" s="135"/>
      <c r="H82" s="135"/>
      <c r="I82" s="135"/>
      <c r="J82" s="135"/>
    </row>
    <row r="83" spans="1:10" ht="12.75">
      <c r="A83" s="135"/>
      <c r="B83" s="134"/>
      <c r="C83" s="135"/>
      <c r="D83" s="135"/>
      <c r="E83" s="135"/>
      <c r="F83" s="135"/>
      <c r="G83" s="135"/>
      <c r="H83" s="135"/>
      <c r="I83" s="135"/>
      <c r="J83" s="135"/>
    </row>
    <row r="84" spans="1:10" ht="12.75">
      <c r="A84" s="135"/>
      <c r="B84" s="134"/>
      <c r="C84" s="135"/>
      <c r="D84" s="135"/>
      <c r="E84" s="135"/>
      <c r="F84" s="135"/>
      <c r="G84" s="135"/>
      <c r="H84" s="135"/>
      <c r="I84" s="135"/>
      <c r="J84" s="135"/>
    </row>
    <row r="85" spans="1:10" ht="12.75">
      <c r="A85" s="135"/>
      <c r="B85" s="134"/>
      <c r="C85" s="135"/>
      <c r="D85" s="135"/>
      <c r="E85" s="135"/>
      <c r="F85" s="135"/>
      <c r="G85" s="135"/>
      <c r="H85" s="135"/>
      <c r="I85" s="135"/>
      <c r="J85" s="135"/>
    </row>
    <row r="86" spans="1:10" ht="12.75">
      <c r="A86" s="135"/>
      <c r="B86" s="134"/>
      <c r="C86" s="135"/>
      <c r="D86" s="135"/>
      <c r="E86" s="135"/>
      <c r="F86" s="135"/>
      <c r="G86" s="135"/>
      <c r="H86" s="135"/>
      <c r="I86" s="135"/>
      <c r="J86" s="135"/>
    </row>
    <row r="87" spans="1:10" ht="12.75">
      <c r="A87" s="135"/>
      <c r="B87" s="134"/>
      <c r="C87" s="135"/>
      <c r="D87" s="135"/>
      <c r="E87" s="135"/>
      <c r="F87" s="135"/>
      <c r="G87" s="135"/>
      <c r="H87" s="135"/>
      <c r="I87" s="135"/>
      <c r="J87" s="135"/>
    </row>
    <row r="88" spans="1:10" ht="12.75">
      <c r="A88" s="135"/>
      <c r="B88" s="134"/>
      <c r="C88" s="135"/>
      <c r="D88" s="135"/>
      <c r="E88" s="135"/>
      <c r="F88" s="135"/>
      <c r="G88" s="135"/>
      <c r="H88" s="135"/>
      <c r="I88" s="135"/>
      <c r="J88" s="135"/>
    </row>
    <row r="89" spans="1:10" ht="12.75">
      <c r="A89" s="135"/>
      <c r="B89" s="134"/>
      <c r="C89" s="135"/>
      <c r="D89" s="135"/>
      <c r="E89" s="135"/>
      <c r="F89" s="135"/>
      <c r="G89" s="135"/>
      <c r="H89" s="135"/>
      <c r="I89" s="135"/>
      <c r="J89" s="135"/>
    </row>
    <row r="90" spans="1:10" ht="12.75">
      <c r="A90" s="135"/>
      <c r="B90" s="134"/>
      <c r="C90" s="135"/>
      <c r="D90" s="135"/>
      <c r="E90" s="135"/>
      <c r="F90" s="135"/>
      <c r="G90" s="135"/>
      <c r="H90" s="135"/>
      <c r="I90" s="135"/>
      <c r="J90" s="135"/>
    </row>
    <row r="91" spans="1:10" ht="12.75">
      <c r="A91" s="135"/>
      <c r="B91" s="134"/>
      <c r="C91" s="135"/>
      <c r="D91" s="135"/>
      <c r="E91" s="135"/>
      <c r="F91" s="135"/>
      <c r="G91" s="135"/>
      <c r="H91" s="135"/>
      <c r="I91" s="135"/>
      <c r="J91" s="135"/>
    </row>
    <row r="92" spans="1:10" ht="12.75">
      <c r="A92" s="135"/>
      <c r="B92" s="134"/>
      <c r="C92" s="135"/>
      <c r="D92" s="135"/>
      <c r="E92" s="135"/>
      <c r="F92" s="135"/>
      <c r="G92" s="135"/>
      <c r="H92" s="135"/>
      <c r="I92" s="135"/>
      <c r="J92" s="135"/>
    </row>
  </sheetData>
  <sheetProtection password="C65C" sheet="1" selectLockedCells="1"/>
  <mergeCells count="52">
    <mergeCell ref="A1:E1"/>
    <mergeCell ref="A2:E2"/>
    <mergeCell ref="A9:B9"/>
    <mergeCell ref="C9:D9"/>
    <mergeCell ref="E9:F9"/>
    <mergeCell ref="A10:B10"/>
    <mergeCell ref="C10:D10"/>
    <mergeCell ref="E10:F10"/>
    <mergeCell ref="C11:D11"/>
    <mergeCell ref="E11:F11"/>
    <mergeCell ref="A12:B12"/>
    <mergeCell ref="E12:F12"/>
    <mergeCell ref="C13:D13"/>
    <mergeCell ref="E13:F13"/>
    <mergeCell ref="C14:D14"/>
    <mergeCell ref="E14:F14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3:F23"/>
    <mergeCell ref="I23:J23"/>
    <mergeCell ref="C24:D24"/>
    <mergeCell ref="E24:F24"/>
    <mergeCell ref="A25:B25"/>
    <mergeCell ref="C25:D25"/>
    <mergeCell ref="E25:F25"/>
    <mergeCell ref="A26:B26"/>
    <mergeCell ref="C27:D27"/>
    <mergeCell ref="E27:F27"/>
    <mergeCell ref="C28:D28"/>
    <mergeCell ref="E28:F28"/>
    <mergeCell ref="C29:D29"/>
    <mergeCell ref="E29:F29"/>
    <mergeCell ref="A33:F33"/>
    <mergeCell ref="B48:F48"/>
  </mergeCells>
  <printOptions/>
  <pageMargins left="0.7083333333333334" right="0.31527777777777777" top="0.7875" bottom="0.7875" header="0.5118055555555555" footer="0.5118055555555555"/>
  <pageSetup fitToHeight="3" fitToWidth="1" horizontalDpi="300" verticalDpi="300" orientation="portrait" paperSize="9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69"/>
  <sheetViews>
    <sheetView tabSelected="1" workbookViewId="0" topLeftCell="A1">
      <selection activeCell="E29" sqref="E29"/>
    </sheetView>
  </sheetViews>
  <sheetFormatPr defaultColWidth="9.140625" defaultRowHeight="15"/>
  <cols>
    <col min="1" max="1" width="4.57421875" style="136" customWidth="1"/>
    <col min="2" max="2" width="57.57421875" style="137" customWidth="1"/>
    <col min="3" max="3" width="7.57421875" style="136" customWidth="1"/>
    <col min="4" max="4" width="7.8515625" style="136" customWidth="1"/>
    <col min="5" max="5" width="10.00390625" style="136" customWidth="1"/>
    <col min="6" max="6" width="13.28125" style="136" customWidth="1"/>
    <col min="7" max="7" width="10.7109375" style="136" customWidth="1"/>
    <col min="8" max="8" width="8.421875" style="136" customWidth="1"/>
    <col min="9" max="9" width="10.140625" style="136" customWidth="1"/>
    <col min="10" max="10" width="12.28125" style="136" customWidth="1"/>
    <col min="11" max="16384" width="9.140625" style="136" customWidth="1"/>
  </cols>
  <sheetData>
    <row r="1" spans="1:5" s="1" customFormat="1" ht="12.75">
      <c r="A1" s="2" t="s">
        <v>73</v>
      </c>
      <c r="B1" s="2"/>
      <c r="C1" s="2"/>
      <c r="D1" s="2"/>
      <c r="E1" s="2"/>
    </row>
    <row r="2" spans="1:5" s="1" customFormat="1" ht="12.75">
      <c r="A2" s="2" t="s">
        <v>74</v>
      </c>
      <c r="B2" s="2"/>
      <c r="C2" s="2"/>
      <c r="D2" s="2"/>
      <c r="E2" s="2"/>
    </row>
    <row r="3" s="1" customFormat="1" ht="12.75">
      <c r="A3" s="3" t="s">
        <v>75</v>
      </c>
    </row>
    <row r="4" s="1" customFormat="1" ht="12.75">
      <c r="A4" s="3"/>
    </row>
    <row r="5" spans="1:256" s="32" customFormat="1" ht="12.75">
      <c r="A5" s="52" t="s">
        <v>30</v>
      </c>
      <c r="B5" s="31"/>
      <c r="C5" s="31"/>
      <c r="D5" s="6"/>
      <c r="E5" s="6"/>
      <c r="F5" s="6"/>
      <c r="G5" s="6"/>
      <c r="H5" s="6"/>
      <c r="I5" s="6"/>
      <c r="J5" s="6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10" ht="12.75">
      <c r="A6" s="138"/>
      <c r="B6" s="139"/>
      <c r="C6" s="140"/>
      <c r="D6" s="140"/>
      <c r="E6" s="140"/>
      <c r="F6" s="140"/>
      <c r="G6" s="140"/>
      <c r="H6" s="140"/>
      <c r="I6" s="140"/>
      <c r="J6" s="140"/>
    </row>
    <row r="7" spans="1:10" ht="12.75">
      <c r="A7" s="140" t="s">
        <v>31</v>
      </c>
      <c r="B7" s="139"/>
      <c r="C7" s="140"/>
      <c r="D7" s="140"/>
      <c r="E7" s="140"/>
      <c r="F7" s="140"/>
      <c r="G7" s="140"/>
      <c r="H7" s="140"/>
      <c r="I7" s="140"/>
      <c r="J7" s="140"/>
    </row>
    <row r="8" spans="1:10" ht="12.75">
      <c r="A8" s="141"/>
      <c r="B8" s="142"/>
      <c r="C8" s="140"/>
      <c r="D8" s="141"/>
      <c r="E8" s="140"/>
      <c r="F8" s="140"/>
      <c r="G8" s="140"/>
      <c r="H8" s="140"/>
      <c r="I8" s="140"/>
      <c r="J8" s="140"/>
    </row>
    <row r="9" spans="1:6" s="140" customFormat="1" ht="12.75" customHeight="1">
      <c r="A9" s="61" t="s">
        <v>32</v>
      </c>
      <c r="B9" s="61"/>
      <c r="C9" s="62" t="s">
        <v>33</v>
      </c>
      <c r="D9" s="62"/>
      <c r="E9" s="63">
        <v>40</v>
      </c>
      <c r="F9" s="63"/>
    </row>
    <row r="10" spans="1:6" s="140" customFormat="1" ht="12.75">
      <c r="A10" s="143" t="s">
        <v>34</v>
      </c>
      <c r="B10" s="143"/>
      <c r="C10" s="65" t="s">
        <v>33</v>
      </c>
      <c r="D10" s="65"/>
      <c r="E10" s="66">
        <v>23</v>
      </c>
      <c r="F10" s="66"/>
    </row>
    <row r="11" spans="1:6" s="140" customFormat="1" ht="12.75">
      <c r="A11" s="144" t="s">
        <v>35</v>
      </c>
      <c r="B11" s="145"/>
      <c r="C11" s="69" t="s">
        <v>33</v>
      </c>
      <c r="D11" s="69"/>
      <c r="E11" s="70">
        <v>15</v>
      </c>
      <c r="F11" s="70"/>
    </row>
    <row r="12" spans="1:6" s="140" customFormat="1" ht="12.75">
      <c r="A12" s="71" t="s">
        <v>36</v>
      </c>
      <c r="B12" s="71"/>
      <c r="C12" s="65"/>
      <c r="D12" s="65"/>
      <c r="E12" s="66"/>
      <c r="F12" s="66"/>
    </row>
    <row r="13" spans="1:6" s="140" customFormat="1" ht="12.75">
      <c r="A13" s="72"/>
      <c r="B13" s="59" t="s">
        <v>37</v>
      </c>
      <c r="C13" s="65" t="s">
        <v>33</v>
      </c>
      <c r="D13" s="65"/>
      <c r="E13" s="66">
        <v>8</v>
      </c>
      <c r="F13" s="66"/>
    </row>
    <row r="14" spans="1:6" s="140" customFormat="1" ht="12.75">
      <c r="A14" s="72"/>
      <c r="B14" s="59" t="s">
        <v>38</v>
      </c>
      <c r="C14" s="65" t="s">
        <v>33</v>
      </c>
      <c r="D14" s="65"/>
      <c r="E14" s="66">
        <v>7</v>
      </c>
      <c r="F14" s="66"/>
    </row>
    <row r="15" spans="1:6" s="140" customFormat="1" ht="15" customHeight="1">
      <c r="A15" s="64" t="s">
        <v>41</v>
      </c>
      <c r="B15" s="64"/>
      <c r="C15" s="65" t="s">
        <v>33</v>
      </c>
      <c r="D15" s="65"/>
      <c r="E15" s="66">
        <v>1</v>
      </c>
      <c r="F15" s="66"/>
    </row>
    <row r="16" spans="1:6" s="140" customFormat="1" ht="15" customHeight="1">
      <c r="A16" s="64" t="s">
        <v>76</v>
      </c>
      <c r="B16" s="64"/>
      <c r="C16" s="65" t="s">
        <v>33</v>
      </c>
      <c r="D16" s="65"/>
      <c r="E16" s="66">
        <v>4</v>
      </c>
      <c r="F16" s="66"/>
    </row>
    <row r="17" spans="1:6" s="140" customFormat="1" ht="15" customHeight="1">
      <c r="A17" s="64" t="s">
        <v>42</v>
      </c>
      <c r="B17" s="64"/>
      <c r="C17" s="65" t="s">
        <v>33</v>
      </c>
      <c r="D17" s="65"/>
      <c r="E17" s="66">
        <v>5</v>
      </c>
      <c r="F17" s="66"/>
    </row>
    <row r="18" spans="1:6" s="140" customFormat="1" ht="6.75" customHeight="1">
      <c r="A18" s="91"/>
      <c r="B18" s="92"/>
      <c r="C18" s="93"/>
      <c r="D18" s="93"/>
      <c r="E18" s="94"/>
      <c r="F18" s="94"/>
    </row>
    <row r="19" spans="1:6" s="1" customFormat="1" ht="15.75" customHeight="1">
      <c r="A19" s="95"/>
      <c r="B19" s="95"/>
      <c r="C19" s="96"/>
      <c r="D19" s="96"/>
      <c r="E19" s="97"/>
      <c r="F19" s="98"/>
    </row>
    <row r="20" spans="1:8" ht="18" customHeight="1">
      <c r="A20" s="99" t="s">
        <v>56</v>
      </c>
      <c r="B20" s="99"/>
      <c r="C20" s="99"/>
      <c r="D20" s="99"/>
      <c r="E20" s="99"/>
      <c r="F20" s="99"/>
      <c r="G20" s="99"/>
      <c r="H20" s="99"/>
    </row>
    <row r="21" spans="1:8" ht="3.75" customHeight="1">
      <c r="A21" s="55"/>
      <c r="B21" s="99"/>
      <c r="C21" s="99"/>
      <c r="D21" s="99"/>
      <c r="E21" s="99"/>
      <c r="F21" s="99"/>
      <c r="G21" s="99"/>
      <c r="H21" s="99"/>
    </row>
    <row r="22" spans="1:10" s="139" customFormat="1" ht="36.75" customHeight="1">
      <c r="A22" s="100" t="s">
        <v>77</v>
      </c>
      <c r="B22" s="100"/>
      <c r="C22" s="100"/>
      <c r="D22" s="100"/>
      <c r="E22" s="100"/>
      <c r="F22" s="100"/>
      <c r="G22" s="101"/>
      <c r="H22" s="101"/>
      <c r="I22" s="101"/>
      <c r="J22" s="101"/>
    </row>
    <row r="23" spans="1:6" s="103" customFormat="1" ht="8.25" customHeight="1">
      <c r="A23" s="79"/>
      <c r="B23" s="102"/>
      <c r="C23" s="74"/>
      <c r="D23" s="74"/>
      <c r="E23" s="74"/>
      <c r="F23" s="74"/>
    </row>
    <row r="24" spans="1:256" s="146" customFormat="1" ht="12.75">
      <c r="A24" s="34" t="s">
        <v>13</v>
      </c>
      <c r="B24" s="34" t="s">
        <v>14</v>
      </c>
      <c r="C24" s="34" t="s">
        <v>15</v>
      </c>
      <c r="D24" s="34" t="s">
        <v>16</v>
      </c>
      <c r="E24" s="104" t="s">
        <v>58</v>
      </c>
      <c r="F24" s="34" t="s">
        <v>59</v>
      </c>
      <c r="G24" s="35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5" s="150" customFormat="1" ht="12.75">
      <c r="A25" s="147"/>
      <c r="B25" s="148" t="s">
        <v>60</v>
      </c>
      <c r="C25" s="10"/>
      <c r="D25" s="10"/>
      <c r="E25" s="149"/>
    </row>
    <row r="26" spans="1:9" s="150" customFormat="1" ht="12.75">
      <c r="A26" s="151">
        <v>1</v>
      </c>
      <c r="B26" s="152" t="s">
        <v>37</v>
      </c>
      <c r="C26" s="151" t="s">
        <v>33</v>
      </c>
      <c r="D26" s="153">
        <v>8</v>
      </c>
      <c r="E26" s="154">
        <v>0</v>
      </c>
      <c r="F26" s="155">
        <f>PRODUCT(D26:E26)</f>
        <v>0</v>
      </c>
      <c r="I26" s="156"/>
    </row>
    <row r="27" spans="1:10" s="150" customFormat="1" ht="12.75">
      <c r="A27" s="151">
        <v>2</v>
      </c>
      <c r="B27" s="152" t="s">
        <v>38</v>
      </c>
      <c r="C27" s="151" t="s">
        <v>33</v>
      </c>
      <c r="D27" s="153">
        <f>SUM(E14)</f>
        <v>7</v>
      </c>
      <c r="E27" s="154">
        <v>0</v>
      </c>
      <c r="F27" s="155">
        <f>PRODUCT(D27:E27)</f>
        <v>0</v>
      </c>
      <c r="I27" s="156"/>
      <c r="J27" s="156"/>
    </row>
    <row r="28" spans="1:10" s="150" customFormat="1" ht="12.75">
      <c r="A28" s="151">
        <v>3</v>
      </c>
      <c r="B28" s="157" t="s">
        <v>62</v>
      </c>
      <c r="C28" s="151" t="s">
        <v>33</v>
      </c>
      <c r="D28" s="153">
        <f>SUM(E15)</f>
        <v>1</v>
      </c>
      <c r="E28" s="154">
        <v>0</v>
      </c>
      <c r="F28" s="155">
        <f>PRODUCT(D28:E28)</f>
        <v>0</v>
      </c>
      <c r="I28" s="156"/>
      <c r="J28" s="156"/>
    </row>
    <row r="29" spans="1:10" s="150" customFormat="1" ht="12.75">
      <c r="A29" s="151">
        <v>4</v>
      </c>
      <c r="B29" s="157" t="s">
        <v>78</v>
      </c>
      <c r="C29" s="151" t="s">
        <v>33</v>
      </c>
      <c r="D29" s="153">
        <f>SUM(E16:F17)</f>
        <v>9</v>
      </c>
      <c r="E29" s="154">
        <v>0</v>
      </c>
      <c r="F29" s="155">
        <f>PRODUCT(D29:E29)</f>
        <v>0</v>
      </c>
      <c r="I29" s="156"/>
      <c r="J29" s="156"/>
    </row>
    <row r="30" spans="1:9" s="150" customFormat="1" ht="12.75">
      <c r="A30" s="151">
        <v>5</v>
      </c>
      <c r="B30" s="152" t="s">
        <v>66</v>
      </c>
      <c r="C30" s="151" t="s">
        <v>33</v>
      </c>
      <c r="D30" s="153">
        <f>SUM(D26:D27)</f>
        <v>15</v>
      </c>
      <c r="E30" s="154">
        <v>0</v>
      </c>
      <c r="F30" s="155">
        <f>PRODUCT(D30:E30)</f>
        <v>0</v>
      </c>
      <c r="I30" s="156"/>
    </row>
    <row r="31" spans="2:9" s="158" customFormat="1" ht="12.75">
      <c r="B31" s="158" t="s">
        <v>67</v>
      </c>
      <c r="C31" s="159"/>
      <c r="D31" s="160"/>
      <c r="E31" s="161"/>
      <c r="F31" s="162">
        <f>SUM(F26:F30)</f>
        <v>0</v>
      </c>
      <c r="I31" s="156"/>
    </row>
    <row r="32" spans="1:10" s="137" customFormat="1" ht="12.75">
      <c r="A32" s="163"/>
      <c r="B32" s="163"/>
      <c r="C32" s="163"/>
      <c r="D32" s="163"/>
      <c r="E32" s="163"/>
      <c r="F32" s="163"/>
      <c r="G32" s="163"/>
      <c r="H32" s="163"/>
      <c r="I32" s="163"/>
      <c r="J32" s="163"/>
    </row>
    <row r="33" spans="1:10" s="137" customFormat="1" ht="12.75">
      <c r="A33" s="163"/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0" s="137" customFormat="1" ht="12.75">
      <c r="A34" s="163"/>
      <c r="B34" s="163"/>
      <c r="C34" s="163"/>
      <c r="D34" s="163"/>
      <c r="E34" s="163"/>
      <c r="F34" s="163"/>
      <c r="G34" s="163"/>
      <c r="H34" s="163"/>
      <c r="I34" s="163"/>
      <c r="J34" s="163"/>
    </row>
    <row r="35" spans="1:10" s="137" customFormat="1" ht="12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</row>
    <row r="36" spans="1:10" s="137" customFormat="1" ht="12.75">
      <c r="A36" s="163"/>
      <c r="B36" s="163"/>
      <c r="C36" s="163"/>
      <c r="D36" s="163"/>
      <c r="E36" s="163"/>
      <c r="F36" s="163"/>
      <c r="G36" s="163"/>
      <c r="H36" s="163"/>
      <c r="I36" s="163"/>
      <c r="J36" s="163"/>
    </row>
    <row r="37" spans="1:10" s="137" customFormat="1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</row>
    <row r="38" spans="1:10" s="137" customFormat="1" ht="12.75">
      <c r="A38" s="163"/>
      <c r="B38" s="163"/>
      <c r="C38" s="163"/>
      <c r="D38" s="163"/>
      <c r="E38" s="163"/>
      <c r="F38" s="163"/>
      <c r="G38" s="163"/>
      <c r="H38" s="163"/>
      <c r="I38" s="163"/>
      <c r="J38" s="163"/>
    </row>
    <row r="39" spans="1:10" s="137" customFormat="1" ht="12.75">
      <c r="A39" s="163"/>
      <c r="B39" s="163"/>
      <c r="C39" s="163"/>
      <c r="D39" s="163"/>
      <c r="E39" s="163"/>
      <c r="F39" s="163"/>
      <c r="G39" s="163"/>
      <c r="H39" s="163"/>
      <c r="I39" s="163"/>
      <c r="J39" s="163"/>
    </row>
    <row r="40" spans="1:10" s="137" customFormat="1" ht="12.75">
      <c r="A40" s="163"/>
      <c r="B40" s="163"/>
      <c r="C40" s="163"/>
      <c r="D40" s="163"/>
      <c r="E40" s="163"/>
      <c r="F40" s="163"/>
      <c r="G40" s="163"/>
      <c r="H40" s="163"/>
      <c r="I40" s="163"/>
      <c r="J40" s="163"/>
    </row>
    <row r="41" spans="1:10" s="137" customFormat="1" ht="12.75">
      <c r="A41" s="163"/>
      <c r="B41" s="163"/>
      <c r="C41" s="163"/>
      <c r="D41" s="163"/>
      <c r="E41" s="163"/>
      <c r="F41" s="163"/>
      <c r="G41" s="163"/>
      <c r="H41" s="163"/>
      <c r="I41" s="163"/>
      <c r="J41" s="163"/>
    </row>
    <row r="42" spans="1:10" s="137" customFormat="1" ht="12.75">
      <c r="A42" s="163"/>
      <c r="B42" s="163"/>
      <c r="C42" s="163"/>
      <c r="D42" s="163"/>
      <c r="E42" s="163"/>
      <c r="F42" s="163"/>
      <c r="G42" s="163"/>
      <c r="H42" s="163"/>
      <c r="I42" s="163"/>
      <c r="J42" s="163"/>
    </row>
    <row r="43" spans="1:10" s="137" customFormat="1" ht="12.75">
      <c r="A43" s="163"/>
      <c r="B43" s="163"/>
      <c r="C43" s="163"/>
      <c r="D43" s="163"/>
      <c r="E43" s="163"/>
      <c r="F43" s="163"/>
      <c r="G43" s="163"/>
      <c r="H43" s="163"/>
      <c r="I43" s="163"/>
      <c r="J43" s="163"/>
    </row>
    <row r="44" spans="1:10" s="137" customFormat="1" ht="12.75">
      <c r="A44" s="163"/>
      <c r="B44" s="163"/>
      <c r="C44" s="163"/>
      <c r="D44" s="163"/>
      <c r="E44" s="163"/>
      <c r="F44" s="163"/>
      <c r="G44" s="163"/>
      <c r="H44" s="163"/>
      <c r="I44" s="163"/>
      <c r="J44" s="163"/>
    </row>
    <row r="45" spans="1:10" s="137" customFormat="1" ht="12.75">
      <c r="A45" s="163"/>
      <c r="B45" s="163"/>
      <c r="C45" s="163"/>
      <c r="D45" s="163"/>
      <c r="E45" s="163"/>
      <c r="F45" s="163"/>
      <c r="G45" s="163"/>
      <c r="H45" s="163"/>
      <c r="I45" s="163"/>
      <c r="J45" s="163"/>
    </row>
    <row r="46" spans="1:10" s="137" customFormat="1" ht="12.75">
      <c r="A46" s="163"/>
      <c r="B46" s="163"/>
      <c r="C46" s="163"/>
      <c r="D46" s="163"/>
      <c r="E46" s="163"/>
      <c r="F46" s="163"/>
      <c r="G46" s="163"/>
      <c r="H46" s="163"/>
      <c r="I46" s="163"/>
      <c r="J46" s="163"/>
    </row>
    <row r="47" spans="1:10" s="137" customFormat="1" ht="12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</row>
    <row r="48" spans="1:10" s="137" customFormat="1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</row>
    <row r="49" spans="1:10" s="137" customFormat="1" ht="12.75">
      <c r="A49" s="163"/>
      <c r="B49" s="163"/>
      <c r="C49" s="163"/>
      <c r="D49" s="163"/>
      <c r="E49" s="163"/>
      <c r="F49" s="163"/>
      <c r="G49" s="163"/>
      <c r="H49" s="163"/>
      <c r="I49" s="163"/>
      <c r="J49" s="163"/>
    </row>
    <row r="50" spans="1:10" s="137" customFormat="1" ht="12.75">
      <c r="A50" s="163"/>
      <c r="B50" s="163"/>
      <c r="C50" s="163"/>
      <c r="D50" s="163"/>
      <c r="E50" s="163"/>
      <c r="F50" s="163"/>
      <c r="G50" s="163"/>
      <c r="H50" s="163"/>
      <c r="I50" s="163"/>
      <c r="J50" s="163"/>
    </row>
    <row r="51" spans="1:10" s="137" customFormat="1" ht="12.75">
      <c r="A51" s="163"/>
      <c r="B51" s="163"/>
      <c r="C51" s="163"/>
      <c r="D51" s="163"/>
      <c r="E51" s="163"/>
      <c r="F51" s="163"/>
      <c r="G51" s="163"/>
      <c r="H51" s="163"/>
      <c r="I51" s="163"/>
      <c r="J51" s="163"/>
    </row>
    <row r="52" spans="1:10" s="137" customFormat="1" ht="12.75">
      <c r="A52" s="163"/>
      <c r="B52" s="163"/>
      <c r="C52" s="163"/>
      <c r="D52" s="163"/>
      <c r="E52" s="163"/>
      <c r="F52" s="163"/>
      <c r="G52" s="163"/>
      <c r="H52" s="163"/>
      <c r="I52" s="163"/>
      <c r="J52" s="163"/>
    </row>
    <row r="53" spans="1:10" s="137" customFormat="1" ht="12.75">
      <c r="A53" s="163"/>
      <c r="B53" s="163"/>
      <c r="C53" s="163"/>
      <c r="D53" s="163"/>
      <c r="E53" s="163"/>
      <c r="F53" s="163"/>
      <c r="G53" s="163"/>
      <c r="H53" s="163"/>
      <c r="I53" s="163"/>
      <c r="J53" s="163"/>
    </row>
    <row r="54" spans="1:10" s="137" customFormat="1" ht="12.75">
      <c r="A54" s="163"/>
      <c r="B54" s="163"/>
      <c r="C54" s="163"/>
      <c r="D54" s="163"/>
      <c r="E54" s="163"/>
      <c r="F54" s="163"/>
      <c r="G54" s="163"/>
      <c r="H54" s="163"/>
      <c r="I54" s="163"/>
      <c r="J54" s="163"/>
    </row>
    <row r="55" spans="1:10" s="137" customFormat="1" ht="12.75">
      <c r="A55" s="163"/>
      <c r="B55" s="163"/>
      <c r="C55" s="163"/>
      <c r="D55" s="163"/>
      <c r="E55" s="163"/>
      <c r="F55" s="163"/>
      <c r="G55" s="163"/>
      <c r="H55" s="163"/>
      <c r="I55" s="163"/>
      <c r="J55" s="163"/>
    </row>
    <row r="56" spans="1:10" s="137" customFormat="1" ht="12.75">
      <c r="A56" s="163"/>
      <c r="B56" s="163"/>
      <c r="C56" s="163"/>
      <c r="D56" s="163"/>
      <c r="E56" s="163"/>
      <c r="F56" s="163"/>
      <c r="G56" s="163"/>
      <c r="H56" s="163"/>
      <c r="I56" s="163"/>
      <c r="J56" s="163"/>
    </row>
    <row r="57" spans="1:10" ht="12.75">
      <c r="A57" s="164"/>
      <c r="B57" s="163"/>
      <c r="C57" s="164"/>
      <c r="D57" s="164"/>
      <c r="E57" s="164"/>
      <c r="F57" s="164"/>
      <c r="G57" s="164"/>
      <c r="H57" s="164"/>
      <c r="I57" s="164"/>
      <c r="J57" s="164"/>
    </row>
    <row r="58" spans="1:10" ht="12.75">
      <c r="A58" s="164"/>
      <c r="B58" s="163"/>
      <c r="C58" s="164"/>
      <c r="D58" s="164"/>
      <c r="E58" s="164"/>
      <c r="F58" s="164"/>
      <c r="G58" s="164"/>
      <c r="H58" s="164"/>
      <c r="I58" s="164"/>
      <c r="J58" s="164"/>
    </row>
    <row r="59" spans="1:10" ht="12.75">
      <c r="A59" s="164"/>
      <c r="B59" s="163"/>
      <c r="C59" s="164"/>
      <c r="D59" s="164"/>
      <c r="E59" s="164"/>
      <c r="F59" s="164"/>
      <c r="G59" s="164"/>
      <c r="H59" s="164"/>
      <c r="I59" s="164"/>
      <c r="J59" s="164"/>
    </row>
    <row r="60" spans="1:10" ht="12.75">
      <c r="A60" s="164"/>
      <c r="B60" s="163"/>
      <c r="C60" s="164"/>
      <c r="D60" s="164"/>
      <c r="E60" s="164"/>
      <c r="F60" s="164"/>
      <c r="G60" s="164"/>
      <c r="H60" s="164"/>
      <c r="I60" s="164"/>
      <c r="J60" s="164"/>
    </row>
    <row r="61" spans="1:10" ht="12.75">
      <c r="A61" s="164"/>
      <c r="B61" s="163"/>
      <c r="C61" s="164"/>
      <c r="D61" s="164"/>
      <c r="E61" s="164"/>
      <c r="F61" s="164"/>
      <c r="G61" s="164"/>
      <c r="H61" s="164"/>
      <c r="I61" s="164"/>
      <c r="J61" s="164"/>
    </row>
    <row r="62" spans="1:10" ht="12.75">
      <c r="A62" s="164"/>
      <c r="B62" s="163"/>
      <c r="C62" s="164"/>
      <c r="D62" s="164"/>
      <c r="E62" s="164"/>
      <c r="F62" s="164"/>
      <c r="G62" s="164"/>
      <c r="H62" s="164"/>
      <c r="I62" s="164"/>
      <c r="J62" s="164"/>
    </row>
    <row r="63" spans="1:10" ht="12.75">
      <c r="A63" s="164"/>
      <c r="B63" s="163"/>
      <c r="C63" s="164"/>
      <c r="D63" s="164"/>
      <c r="E63" s="164"/>
      <c r="F63" s="164"/>
      <c r="G63" s="164"/>
      <c r="H63" s="164"/>
      <c r="I63" s="164"/>
      <c r="J63" s="164"/>
    </row>
    <row r="64" spans="1:10" ht="12.75">
      <c r="A64" s="164"/>
      <c r="B64" s="163"/>
      <c r="C64" s="164"/>
      <c r="D64" s="164"/>
      <c r="E64" s="164"/>
      <c r="F64" s="164"/>
      <c r="G64" s="164"/>
      <c r="H64" s="164"/>
      <c r="I64" s="164"/>
      <c r="J64" s="164"/>
    </row>
    <row r="65" spans="1:10" ht="12.75">
      <c r="A65" s="164"/>
      <c r="B65" s="163"/>
      <c r="C65" s="164"/>
      <c r="D65" s="164"/>
      <c r="E65" s="164"/>
      <c r="F65" s="164"/>
      <c r="G65" s="164"/>
      <c r="H65" s="164"/>
      <c r="I65" s="164"/>
      <c r="J65" s="164"/>
    </row>
    <row r="66" spans="1:10" ht="12.75">
      <c r="A66" s="164"/>
      <c r="B66" s="163"/>
      <c r="C66" s="164"/>
      <c r="D66" s="164"/>
      <c r="E66" s="164"/>
      <c r="F66" s="164"/>
      <c r="G66" s="164"/>
      <c r="H66" s="164"/>
      <c r="I66" s="164"/>
      <c r="J66" s="164"/>
    </row>
    <row r="67" spans="1:10" ht="12.75">
      <c r="A67" s="164"/>
      <c r="B67" s="163"/>
      <c r="C67" s="164"/>
      <c r="D67" s="164"/>
      <c r="E67" s="164"/>
      <c r="F67" s="164"/>
      <c r="G67" s="164"/>
      <c r="H67" s="164"/>
      <c r="I67" s="164"/>
      <c r="J67" s="164"/>
    </row>
    <row r="68" spans="1:10" ht="12.75">
      <c r="A68" s="164"/>
      <c r="B68" s="163"/>
      <c r="C68" s="164"/>
      <c r="D68" s="164"/>
      <c r="E68" s="164"/>
      <c r="F68" s="164"/>
      <c r="G68" s="164"/>
      <c r="H68" s="164"/>
      <c r="I68" s="164"/>
      <c r="J68" s="164"/>
    </row>
    <row r="69" spans="1:10" ht="12.75">
      <c r="A69" s="164"/>
      <c r="B69" s="163"/>
      <c r="C69" s="164"/>
      <c r="D69" s="164"/>
      <c r="E69" s="164"/>
      <c r="F69" s="164"/>
      <c r="G69" s="164"/>
      <c r="H69" s="164"/>
      <c r="I69" s="164"/>
      <c r="J69" s="164"/>
    </row>
  </sheetData>
  <sheetProtection password="C65C" sheet="1" selectLockedCells="1"/>
  <mergeCells count="28">
    <mergeCell ref="A1:E1"/>
    <mergeCell ref="A2:E2"/>
    <mergeCell ref="A9:B9"/>
    <mergeCell ref="C9:D9"/>
    <mergeCell ref="E9:F9"/>
    <mergeCell ref="A10:B10"/>
    <mergeCell ref="C10:D10"/>
    <mergeCell ref="E10:F10"/>
    <mergeCell ref="C11:D11"/>
    <mergeCell ref="E11:F11"/>
    <mergeCell ref="A12:B12"/>
    <mergeCell ref="E12:F12"/>
    <mergeCell ref="C13:D13"/>
    <mergeCell ref="E13:F13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C18:D18"/>
    <mergeCell ref="E18:F18"/>
    <mergeCell ref="A22:F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Tomáš Trejbal</cp:lastModifiedBy>
  <cp:lastPrinted>2024-01-06T17:03:52Z</cp:lastPrinted>
  <dcterms:created xsi:type="dcterms:W3CDTF">2008-02-07T10:43:28Z</dcterms:created>
  <dcterms:modified xsi:type="dcterms:W3CDTF">2024-01-23T14:56:12Z</dcterms:modified>
  <cp:category/>
  <cp:version/>
  <cp:contentType/>
  <cp:contentStatus/>
  <cp:revision>3</cp:revision>
</cp:coreProperties>
</file>