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390" windowHeight="11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15" i="1" l="1"/>
  <c r="L15" i="1" s="1"/>
  <c r="K16" i="1"/>
  <c r="L16" i="1" s="1"/>
  <c r="K32" i="1"/>
  <c r="K33" i="1"/>
  <c r="L33" i="1" s="1"/>
  <c r="K38" i="1" l="1"/>
  <c r="L38" i="1" s="1"/>
  <c r="K35" i="1"/>
  <c r="K18" i="1"/>
  <c r="K10" i="1"/>
  <c r="K6" i="1"/>
  <c r="K7" i="1"/>
  <c r="K5" i="1"/>
  <c r="K9" i="1" l="1"/>
  <c r="K8" i="1"/>
  <c r="K36" i="1" l="1"/>
  <c r="L36" i="1" s="1"/>
  <c r="L18" i="1" l="1"/>
  <c r="K13" i="1"/>
  <c r="L13" i="1" s="1"/>
  <c r="K11" i="1"/>
  <c r="L11" i="1" s="1"/>
  <c r="L10" i="1"/>
  <c r="L6" i="1"/>
  <c r="L7" i="1"/>
  <c r="L35" i="1" l="1"/>
  <c r="K39" i="1" l="1"/>
  <c r="L39" i="1" s="1"/>
  <c r="K34" i="1"/>
  <c r="L34" i="1" s="1"/>
  <c r="L32" i="1"/>
  <c r="K31" i="1"/>
  <c r="L31" i="1" s="1"/>
  <c r="K30" i="1"/>
  <c r="L30" i="1" s="1"/>
  <c r="K27" i="1"/>
  <c r="L27" i="1" s="1"/>
  <c r="K28" i="1"/>
  <c r="L28" i="1" s="1"/>
  <c r="K29" i="1"/>
  <c r="L29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L9" i="1"/>
  <c r="K40" i="1" l="1"/>
  <c r="K41" i="1" s="1"/>
  <c r="L8" i="1"/>
  <c r="L5" i="1"/>
  <c r="L40" i="1" l="1"/>
  <c r="L41" i="1" s="1"/>
  <c r="L42" i="1" l="1"/>
</calcChain>
</file>

<file path=xl/sharedStrings.xml><?xml version="1.0" encoding="utf-8"?>
<sst xmlns="http://schemas.openxmlformats.org/spreadsheetml/2006/main" count="99" uniqueCount="66">
  <si>
    <t>Název položky</t>
  </si>
  <si>
    <t>MJ</t>
  </si>
  <si>
    <t>povrch</t>
  </si>
  <si>
    <t>Cena za MJ bez DPH</t>
  </si>
  <si>
    <t>Vytírání podlah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</si>
  <si>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</si>
  <si>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</si>
  <si>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</si>
  <si>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</si>
  <si>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svítidla stropní a nástěnná</t>
  </si>
  <si>
    <t>svítidla nouzová</t>
  </si>
  <si>
    <t xml:space="preserve">Vysávání </t>
  </si>
  <si>
    <t>prostor výtahu - dveřní žlábky</t>
  </si>
  <si>
    <t>keramická dlažba,PVC</t>
  </si>
  <si>
    <t>úklid na objednávku po haváriích, poruchách, stavebních pracích apod., cena za 1 m2</t>
  </si>
  <si>
    <t>2x týdně</t>
  </si>
  <si>
    <t>1x týdně</t>
  </si>
  <si>
    <t>Strojové (hloubkové) čištění podlah</t>
  </si>
  <si>
    <t>beton s nátěrem</t>
  </si>
  <si>
    <t>Cena bez DPH    1 rok</t>
  </si>
  <si>
    <t>výtah</t>
  </si>
  <si>
    <t>kočárkárna</t>
  </si>
  <si>
    <t>sklepy (mezi sklepními kojemi)</t>
  </si>
  <si>
    <t>zádveří</t>
  </si>
  <si>
    <t>Cena s DPH 21%</t>
  </si>
  <si>
    <t>skříně hydrantů</t>
  </si>
  <si>
    <t xml:space="preserve">okna včetně rámů a parapetů  </t>
  </si>
  <si>
    <t>zrcadla ve výtazích</t>
  </si>
  <si>
    <t>hasící přístroje</t>
  </si>
  <si>
    <t xml:space="preserve">Mytí </t>
  </si>
  <si>
    <t>Ostatní -  ometání pavučin</t>
  </si>
  <si>
    <t>ve sklepních prostorách</t>
  </si>
  <si>
    <t>radiátory</t>
  </si>
  <si>
    <t>Mimořádný úklid - stanovení jednotkové ceny, fakturace po odsouhlasení dle skutečnosti</t>
  </si>
  <si>
    <t>vstupní prostory - rohože</t>
  </si>
  <si>
    <t>výtahová kabina -  otírání stěn, dveří a podhledu</t>
  </si>
  <si>
    <t>výtahová kabina - dezinfekce</t>
  </si>
  <si>
    <t>Mytí, otírání na mokro, leštění skla</t>
  </si>
  <si>
    <t xml:space="preserve">Cenová kalkulace úklidových služeb a hygienických prostředků Krajní </t>
  </si>
  <si>
    <t>poštovní schránky v zádveří</t>
  </si>
  <si>
    <t>MĚSÍČNÍ NABÍDKOVÁ CENA Kč:</t>
  </si>
  <si>
    <t xml:space="preserve">vstupní dveře, prosklené, </t>
  </si>
  <si>
    <t>chodby</t>
  </si>
  <si>
    <t xml:space="preserve"> schodiště</t>
  </si>
  <si>
    <t>2x ročně</t>
  </si>
  <si>
    <t>1x ročně</t>
  </si>
  <si>
    <t>1x měsíčně</t>
  </si>
  <si>
    <t>CELKOVÁ ROČNÍ NABÍDKOVÁ CENA KČ:</t>
  </si>
  <si>
    <t>Seniorů 1208</t>
  </si>
  <si>
    <t>PVC</t>
  </si>
  <si>
    <t xml:space="preserve">sušárna </t>
  </si>
  <si>
    <t>chodby a zádveří</t>
  </si>
  <si>
    <t>dlažba</t>
  </si>
  <si>
    <t>gumová, koberec</t>
  </si>
  <si>
    <t>plocha 3,00 m2, plast sklo</t>
  </si>
  <si>
    <t>vnitřní plné dveře</t>
  </si>
  <si>
    <t xml:space="preserve">vnitřní parapety oken </t>
  </si>
  <si>
    <t>na chodbách a schodištích, zádveří, kočárkárně, sušárně</t>
  </si>
  <si>
    <t xml:space="preserve">rozm. okna 2 ks x 140 cm x 150 cm </t>
  </si>
  <si>
    <r>
      <t>0,5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plast</t>
    </r>
  </si>
  <si>
    <r>
      <t>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</si>
  <si>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madla u schodiště - dřevo</t>
  </si>
  <si>
    <t xml:space="preserve">zábradlí trubkové se svislými prvky (šprušle)                  </t>
  </si>
  <si>
    <t>kov 60 m</t>
  </si>
  <si>
    <t>25 m</t>
  </si>
  <si>
    <t>prostor před vstupem (závětří)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</si>
</sst>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4">
    <xf numFmtId="0" fontId="0" fillId="0" borderId="0" xfId="0"/>
    <xf numFmtId="0" fontId="0" fillId="0" borderId="3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3" xfId="0" applyFont="1" applyFill="1" applyBorder="1"/>
    <xf numFmtId="0" fontId="7" fillId="0" borderId="3" xfId="1" applyFont="1" applyFill="1" applyBorder="1" applyAlignment="1">
      <alignment vertical="center" wrapText="1"/>
    </xf>
    <xf numFmtId="2" fontId="0" fillId="0" borderId="9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right" vertical="center"/>
    </xf>
    <xf numFmtId="1" fontId="7" fillId="2" borderId="2" xfId="1" applyNumberFormat="1" applyFont="1" applyFill="1" applyBorder="1" applyAlignment="1">
      <alignment horizontal="center" vertical="center"/>
    </xf>
    <xf numFmtId="1" fontId="7" fillId="2" borderId="5" xfId="1" applyNumberFormat="1" applyFont="1" applyFill="1" applyBorder="1" applyAlignment="1">
      <alignment horizontal="center" vertical="center"/>
    </xf>
    <xf numFmtId="0" fontId="7" fillId="0" borderId="3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0" fontId="4" fillId="3" borderId="3" xfId="0" applyFont="1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4" fillId="3" borderId="4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/>
    <xf numFmtId="0" fontId="4" fillId="3" borderId="1" xfId="0" applyFont="1" applyFill="1" applyBorder="1" applyAlignment="1"/>
    <xf numFmtId="0" fontId="6" fillId="3" borderId="3" xfId="1" applyFont="1" applyFill="1" applyBorder="1" applyAlignment="1">
      <alignment vertical="center"/>
    </xf>
    <xf numFmtId="0" fontId="0" fillId="0" borderId="3" xfId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2" fontId="0" fillId="3" borderId="9" xfId="0" applyNumberFormat="1" applyFont="1" applyFill="1" applyBorder="1" applyAlignment="1">
      <alignment horizontal="center"/>
    </xf>
    <xf numFmtId="0" fontId="0" fillId="0" borderId="13" xfId="0" applyFont="1" applyBorder="1"/>
    <xf numFmtId="2" fontId="0" fillId="0" borderId="1" xfId="0" applyNumberFormat="1" applyFon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6" fillId="4" borderId="13" xfId="0" applyNumberFormat="1" applyFont="1" applyFill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6" fillId="0" borderId="12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0" fillId="0" borderId="1" xfId="0" applyFont="1" applyBorder="1" applyAlignment="1">
      <alignment wrapText="1"/>
    </xf>
    <xf numFmtId="4" fontId="0" fillId="5" borderId="1" xfId="0" applyNumberFormat="1" applyFont="1" applyFill="1" applyBorder="1" applyAlignment="1" applyProtection="1">
      <alignment horizontal="center"/>
      <protection locked="0"/>
    </xf>
    <xf numFmtId="4" fontId="0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4" fontId="6" fillId="0" borderId="13" xfId="1" applyNumberFormat="1" applyFont="1" applyFill="1" applyBorder="1" applyAlignment="1">
      <alignment vertical="center"/>
    </xf>
    <xf numFmtId="4" fontId="0" fillId="0" borderId="0" xfId="0" applyNumberFormat="1" applyFont="1"/>
    <xf numFmtId="4" fontId="7" fillId="2" borderId="2" xfId="1" applyNumberFormat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0" fillId="0" borderId="15" xfId="0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1" fontId="7" fillId="0" borderId="15" xfId="1" applyNumberFormat="1" applyFont="1" applyFill="1" applyBorder="1" applyAlignment="1">
      <alignment horizontal="center" vertical="center"/>
    </xf>
    <xf numFmtId="0" fontId="0" fillId="0" borderId="15" xfId="0" applyFont="1" applyBorder="1"/>
    <xf numFmtId="4" fontId="6" fillId="4" borderId="15" xfId="0" applyNumberFormat="1" applyFont="1" applyFill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0" fontId="0" fillId="0" borderId="12" xfId="0" applyFont="1" applyFill="1" applyBorder="1"/>
    <xf numFmtId="0" fontId="0" fillId="0" borderId="13" xfId="0" applyFont="1" applyBorder="1" applyAlignment="1">
      <alignment horizontal="center"/>
    </xf>
    <xf numFmtId="4" fontId="0" fillId="5" borderId="13" xfId="0" applyNumberFormat="1" applyFont="1" applyFill="1" applyBorder="1" applyAlignment="1" applyProtection="1">
      <alignment horizontal="center"/>
      <protection locked="0"/>
    </xf>
    <xf numFmtId="2" fontId="0" fillId="0" borderId="11" xfId="0" applyNumberFormat="1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3" xfId="0" applyNumberFormat="1" applyFont="1" applyFill="1" applyBorder="1" applyAlignment="1">
      <alignment horizontal="center"/>
    </xf>
    <xf numFmtId="2" fontId="10" fillId="3" borderId="9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L15" sqref="L15"/>
    </sheetView>
  </sheetViews>
  <sheetFormatPr defaultRowHeight="15" x14ac:dyDescent="0.25"/>
  <cols>
    <col min="1" max="1" width="6.28515625" customWidth="1"/>
    <col min="2" max="2" width="37.7109375" customWidth="1"/>
    <col min="3" max="3" width="25.140625" customWidth="1"/>
    <col min="4" max="4" width="10.28515625" customWidth="1"/>
    <col min="5" max="5" width="9.140625" customWidth="1"/>
    <col min="6" max="7" width="6.140625" customWidth="1"/>
    <col min="8" max="8" width="8.140625" customWidth="1"/>
    <col min="9" max="9" width="6.5703125" customWidth="1"/>
    <col min="10" max="10" width="6.42578125" bestFit="1" customWidth="1"/>
    <col min="11" max="11" width="13.28515625" customWidth="1"/>
    <col min="12" max="12" width="13.42578125" customWidth="1"/>
    <col min="16" max="16" width="9.140625" customWidth="1"/>
  </cols>
  <sheetData>
    <row r="1" spans="1:12" ht="15.75" thickBot="1" x14ac:dyDescent="0.3">
      <c r="A1" s="8"/>
      <c r="B1" s="73" t="s">
        <v>38</v>
      </c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7" customFormat="1" ht="57.75" customHeight="1" thickBot="1" x14ac:dyDescent="0.3">
      <c r="A2" s="9"/>
      <c r="B2" s="5" t="s">
        <v>0</v>
      </c>
      <c r="C2" s="4" t="s">
        <v>2</v>
      </c>
      <c r="D2" s="4" t="s">
        <v>1</v>
      </c>
      <c r="E2" s="4" t="s">
        <v>3</v>
      </c>
      <c r="F2" s="4" t="s">
        <v>15</v>
      </c>
      <c r="G2" s="4" t="s">
        <v>16</v>
      </c>
      <c r="H2" s="4" t="s">
        <v>46</v>
      </c>
      <c r="I2" s="4" t="s">
        <v>44</v>
      </c>
      <c r="J2" s="4" t="s">
        <v>45</v>
      </c>
      <c r="K2" s="4" t="s">
        <v>19</v>
      </c>
      <c r="L2" s="6" t="s">
        <v>24</v>
      </c>
    </row>
    <row r="3" spans="1:12" ht="17.25" customHeight="1" thickBot="1" x14ac:dyDescent="0.3">
      <c r="A3" s="8"/>
      <c r="B3" s="72" t="s">
        <v>48</v>
      </c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17.25" x14ac:dyDescent="0.25">
      <c r="A4" s="8"/>
      <c r="B4" s="28" t="s">
        <v>4</v>
      </c>
      <c r="C4" s="29"/>
      <c r="D4" s="30" t="s">
        <v>7</v>
      </c>
      <c r="E4" s="30"/>
      <c r="F4" s="30"/>
      <c r="G4" s="30"/>
      <c r="H4" s="30"/>
      <c r="I4" s="30"/>
      <c r="J4" s="30"/>
      <c r="K4" s="30"/>
      <c r="L4" s="31"/>
    </row>
    <row r="5" spans="1:12" x14ac:dyDescent="0.25">
      <c r="A5" s="8"/>
      <c r="B5" s="1" t="s">
        <v>43</v>
      </c>
      <c r="C5" s="2" t="s">
        <v>49</v>
      </c>
      <c r="D5" s="44">
        <v>60.48</v>
      </c>
      <c r="E5" s="52"/>
      <c r="F5" s="3" t="s">
        <v>8</v>
      </c>
      <c r="G5" s="3"/>
      <c r="H5" s="3"/>
      <c r="I5" s="3"/>
      <c r="J5" s="3"/>
      <c r="K5" s="46">
        <f>D5*E5*104</f>
        <v>0</v>
      </c>
      <c r="L5" s="12">
        <f>K5*1.21</f>
        <v>0</v>
      </c>
    </row>
    <row r="6" spans="1:12" x14ac:dyDescent="0.25">
      <c r="A6" s="8"/>
      <c r="B6" s="10" t="s">
        <v>42</v>
      </c>
      <c r="C6" s="2" t="s">
        <v>13</v>
      </c>
      <c r="D6" s="44">
        <v>217.56</v>
      </c>
      <c r="E6" s="52"/>
      <c r="F6" s="3" t="s">
        <v>8</v>
      </c>
      <c r="G6" s="3"/>
      <c r="H6" s="3"/>
      <c r="I6" s="3"/>
      <c r="J6" s="3"/>
      <c r="K6" s="46">
        <f t="shared" ref="K6:K7" si="0">D6*E6*104</f>
        <v>0</v>
      </c>
      <c r="L6" s="12">
        <f t="shared" ref="L6:L39" si="1">K6*1.21</f>
        <v>0</v>
      </c>
    </row>
    <row r="7" spans="1:12" x14ac:dyDescent="0.25">
      <c r="A7" s="8"/>
      <c r="B7" s="1" t="s">
        <v>23</v>
      </c>
      <c r="C7" s="2"/>
      <c r="D7" s="44">
        <v>12.97</v>
      </c>
      <c r="E7" s="52"/>
      <c r="F7" s="3" t="s">
        <v>8</v>
      </c>
      <c r="G7" s="3"/>
      <c r="H7" s="3"/>
      <c r="I7" s="3"/>
      <c r="J7" s="3"/>
      <c r="K7" s="46">
        <f t="shared" si="0"/>
        <v>0</v>
      </c>
      <c r="L7" s="12">
        <f t="shared" si="1"/>
        <v>0</v>
      </c>
    </row>
    <row r="8" spans="1:12" x14ac:dyDescent="0.25">
      <c r="A8" s="8"/>
      <c r="B8" s="1" t="s">
        <v>21</v>
      </c>
      <c r="C8" s="2"/>
      <c r="D8" s="44">
        <v>16.38</v>
      </c>
      <c r="E8" s="52"/>
      <c r="F8" s="3"/>
      <c r="G8" s="3"/>
      <c r="H8" s="3" t="s">
        <v>8</v>
      </c>
      <c r="I8" s="3"/>
      <c r="J8" s="3"/>
      <c r="K8" s="46">
        <f>D8*E8*12</f>
        <v>0</v>
      </c>
      <c r="L8" s="12">
        <f t="shared" si="1"/>
        <v>0</v>
      </c>
    </row>
    <row r="9" spans="1:12" x14ac:dyDescent="0.25">
      <c r="A9" s="8"/>
      <c r="B9" s="1" t="s">
        <v>50</v>
      </c>
      <c r="C9" s="2"/>
      <c r="D9" s="44">
        <v>16.38</v>
      </c>
      <c r="E9" s="52"/>
      <c r="F9" s="3"/>
      <c r="G9" s="3"/>
      <c r="H9" s="3" t="s">
        <v>8</v>
      </c>
      <c r="I9" s="3"/>
      <c r="J9" s="3"/>
      <c r="K9" s="46">
        <f>D9*E9*12</f>
        <v>0</v>
      </c>
      <c r="L9" s="12">
        <f t="shared" si="1"/>
        <v>0</v>
      </c>
    </row>
    <row r="10" spans="1:12" x14ac:dyDescent="0.25">
      <c r="A10" s="8"/>
      <c r="B10" s="1" t="s">
        <v>20</v>
      </c>
      <c r="C10" s="2"/>
      <c r="D10" s="44">
        <v>3.45</v>
      </c>
      <c r="E10" s="52"/>
      <c r="F10" s="3" t="s">
        <v>8</v>
      </c>
      <c r="G10" s="3"/>
      <c r="H10" s="3"/>
      <c r="I10" s="3"/>
      <c r="J10" s="3"/>
      <c r="K10" s="46">
        <f>E10*D10*104</f>
        <v>0</v>
      </c>
      <c r="L10" s="12">
        <f t="shared" si="1"/>
        <v>0</v>
      </c>
    </row>
    <row r="11" spans="1:12" x14ac:dyDescent="0.25">
      <c r="A11" s="8"/>
      <c r="B11" s="1" t="s">
        <v>22</v>
      </c>
      <c r="C11" s="2"/>
      <c r="D11" s="44">
        <v>46.79</v>
      </c>
      <c r="E11" s="52"/>
      <c r="F11" s="3"/>
      <c r="G11" s="3"/>
      <c r="H11" s="3"/>
      <c r="I11" s="3"/>
      <c r="J11" s="3" t="s">
        <v>8</v>
      </c>
      <c r="K11" s="46">
        <f>D11*E11*1</f>
        <v>0</v>
      </c>
      <c r="L11" s="12">
        <f t="shared" si="1"/>
        <v>0</v>
      </c>
    </row>
    <row r="12" spans="1:12" x14ac:dyDescent="0.25">
      <c r="A12" s="8"/>
      <c r="B12" s="25" t="s">
        <v>17</v>
      </c>
      <c r="C12" s="26"/>
      <c r="D12" s="45"/>
      <c r="E12" s="53"/>
      <c r="F12" s="27"/>
      <c r="G12" s="27"/>
      <c r="H12" s="27"/>
      <c r="I12" s="27"/>
      <c r="J12" s="27"/>
      <c r="K12" s="45"/>
      <c r="L12" s="42"/>
    </row>
    <row r="13" spans="1:12" ht="19.5" customHeight="1" x14ac:dyDescent="0.25">
      <c r="A13" s="8"/>
      <c r="B13" s="32" t="s">
        <v>51</v>
      </c>
      <c r="C13" s="2" t="s">
        <v>13</v>
      </c>
      <c r="D13" s="44">
        <v>230.53</v>
      </c>
      <c r="E13" s="52"/>
      <c r="F13" s="3"/>
      <c r="G13" s="3"/>
      <c r="H13" s="3"/>
      <c r="I13" s="3"/>
      <c r="J13" s="3" t="s">
        <v>8</v>
      </c>
      <c r="K13" s="46">
        <f>D13*E13*1</f>
        <v>0</v>
      </c>
      <c r="L13" s="12">
        <f t="shared" si="1"/>
        <v>0</v>
      </c>
    </row>
    <row r="14" spans="1:12" ht="17.25" x14ac:dyDescent="0.25">
      <c r="A14" s="8"/>
      <c r="B14" s="25" t="s">
        <v>6</v>
      </c>
      <c r="C14" s="26"/>
      <c r="D14" s="33" t="s">
        <v>7</v>
      </c>
      <c r="E14" s="53"/>
      <c r="F14" s="27"/>
      <c r="G14" s="27"/>
      <c r="H14" s="27"/>
      <c r="I14" s="27"/>
      <c r="J14" s="27"/>
      <c r="K14" s="45"/>
      <c r="L14" s="42"/>
    </row>
    <row r="15" spans="1:12" x14ac:dyDescent="0.25">
      <c r="A15" s="8"/>
      <c r="B15" s="32" t="s">
        <v>22</v>
      </c>
      <c r="C15" s="2" t="s">
        <v>18</v>
      </c>
      <c r="D15" s="44">
        <v>46.79</v>
      </c>
      <c r="E15" s="52"/>
      <c r="F15" s="3"/>
      <c r="G15" s="3"/>
      <c r="H15" s="3" t="s">
        <v>8</v>
      </c>
      <c r="I15" s="3"/>
      <c r="J15" s="3"/>
      <c r="K15" s="46">
        <f>D15*E15*12</f>
        <v>0</v>
      </c>
      <c r="L15" s="12">
        <f t="shared" si="1"/>
        <v>0</v>
      </c>
    </row>
    <row r="16" spans="1:12" x14ac:dyDescent="0.25">
      <c r="A16" s="8"/>
      <c r="B16" s="32" t="s">
        <v>65</v>
      </c>
      <c r="C16" s="2" t="s">
        <v>52</v>
      </c>
      <c r="D16" s="44">
        <v>4</v>
      </c>
      <c r="E16" s="52"/>
      <c r="F16" s="3"/>
      <c r="G16" s="3" t="s">
        <v>8</v>
      </c>
      <c r="H16" s="3"/>
      <c r="I16" s="3"/>
      <c r="J16" s="3"/>
      <c r="K16" s="46">
        <f>D16*E16*52</f>
        <v>0</v>
      </c>
      <c r="L16" s="12">
        <f t="shared" si="1"/>
        <v>0</v>
      </c>
    </row>
    <row r="17" spans="1:12" x14ac:dyDescent="0.25">
      <c r="A17" s="8"/>
      <c r="B17" s="25" t="s">
        <v>11</v>
      </c>
      <c r="C17" s="26"/>
      <c r="D17" s="34" t="s">
        <v>5</v>
      </c>
      <c r="E17" s="53"/>
      <c r="F17" s="27"/>
      <c r="G17" s="27"/>
      <c r="H17" s="27"/>
      <c r="I17" s="27"/>
      <c r="J17" s="27"/>
      <c r="K17" s="45"/>
      <c r="L17" s="42"/>
    </row>
    <row r="18" spans="1:12" x14ac:dyDescent="0.25">
      <c r="A18" s="8"/>
      <c r="B18" s="10" t="s">
        <v>34</v>
      </c>
      <c r="C18" s="2" t="s">
        <v>53</v>
      </c>
      <c r="D18" s="3">
        <v>2</v>
      </c>
      <c r="E18" s="52"/>
      <c r="F18" s="3"/>
      <c r="G18" s="3" t="s">
        <v>8</v>
      </c>
      <c r="H18" s="3"/>
      <c r="I18" s="3"/>
      <c r="J18" s="3"/>
      <c r="K18" s="46">
        <f>D18*E18*52</f>
        <v>0</v>
      </c>
      <c r="L18" s="12">
        <f t="shared" si="1"/>
        <v>0</v>
      </c>
    </row>
    <row r="19" spans="1:12" x14ac:dyDescent="0.25">
      <c r="A19" s="8"/>
      <c r="B19" s="10" t="s">
        <v>12</v>
      </c>
      <c r="C19" s="2"/>
      <c r="D19" s="3">
        <v>1</v>
      </c>
      <c r="E19" s="52"/>
      <c r="F19" s="3"/>
      <c r="G19" s="3"/>
      <c r="H19" s="3" t="s">
        <v>8</v>
      </c>
      <c r="I19" s="3"/>
      <c r="J19" s="3"/>
      <c r="K19" s="46">
        <f>D19*E19*12</f>
        <v>0</v>
      </c>
      <c r="L19" s="12">
        <f t="shared" si="1"/>
        <v>0</v>
      </c>
    </row>
    <row r="20" spans="1:12" x14ac:dyDescent="0.25">
      <c r="A20" s="8"/>
      <c r="B20" s="35" t="s">
        <v>29</v>
      </c>
      <c r="C20" s="36"/>
      <c r="D20" s="34" t="s">
        <v>5</v>
      </c>
      <c r="E20" s="54"/>
      <c r="F20" s="34"/>
      <c r="G20" s="34"/>
      <c r="H20" s="34"/>
      <c r="I20" s="34"/>
      <c r="J20" s="34"/>
      <c r="K20" s="45"/>
      <c r="L20" s="42"/>
    </row>
    <row r="21" spans="1:12" ht="30.75" customHeight="1" x14ac:dyDescent="0.25">
      <c r="A21" s="8"/>
      <c r="B21" s="11" t="s">
        <v>35</v>
      </c>
      <c r="C21" s="2"/>
      <c r="D21" s="3">
        <v>1</v>
      </c>
      <c r="E21" s="52"/>
      <c r="F21" s="3"/>
      <c r="G21" s="3"/>
      <c r="H21" s="3" t="s">
        <v>8</v>
      </c>
      <c r="I21" s="3"/>
      <c r="J21" s="3"/>
      <c r="K21" s="46">
        <f>D21*E21*12</f>
        <v>0</v>
      </c>
      <c r="L21" s="12">
        <f t="shared" si="1"/>
        <v>0</v>
      </c>
    </row>
    <row r="22" spans="1:12" ht="15" customHeight="1" x14ac:dyDescent="0.25">
      <c r="A22" s="8"/>
      <c r="B22" s="11" t="s">
        <v>36</v>
      </c>
      <c r="C22" s="2"/>
      <c r="D22" s="3">
        <v>1</v>
      </c>
      <c r="E22" s="52"/>
      <c r="F22" s="3"/>
      <c r="G22" s="3"/>
      <c r="H22" s="3"/>
      <c r="I22" s="3" t="s">
        <v>8</v>
      </c>
      <c r="J22" s="3"/>
      <c r="K22" s="46">
        <f>D22*E22*2</f>
        <v>0</v>
      </c>
      <c r="L22" s="12">
        <f t="shared" si="1"/>
        <v>0</v>
      </c>
    </row>
    <row r="23" spans="1:12" x14ac:dyDescent="0.25">
      <c r="A23" s="8"/>
      <c r="B23" s="37" t="s">
        <v>37</v>
      </c>
      <c r="C23" s="26"/>
      <c r="D23" s="34" t="s">
        <v>5</v>
      </c>
      <c r="E23" s="53"/>
      <c r="F23" s="27"/>
      <c r="G23" s="27"/>
      <c r="H23" s="27"/>
      <c r="I23" s="27"/>
      <c r="J23" s="27"/>
      <c r="K23" s="24"/>
      <c r="L23" s="42"/>
    </row>
    <row r="24" spans="1:12" x14ac:dyDescent="0.25">
      <c r="A24" s="8"/>
      <c r="B24" s="11" t="s">
        <v>41</v>
      </c>
      <c r="C24" s="2" t="s">
        <v>54</v>
      </c>
      <c r="D24" s="3">
        <v>1</v>
      </c>
      <c r="E24" s="52"/>
      <c r="F24" s="3"/>
      <c r="G24" s="3"/>
      <c r="H24" s="3" t="s">
        <v>8</v>
      </c>
      <c r="I24" s="3"/>
      <c r="J24" s="3"/>
      <c r="K24" s="69">
        <f>D24*E24*12</f>
        <v>0</v>
      </c>
      <c r="L24" s="12">
        <f t="shared" si="1"/>
        <v>0</v>
      </c>
    </row>
    <row r="25" spans="1:12" ht="19.5" customHeight="1" x14ac:dyDescent="0.25">
      <c r="A25" s="8"/>
      <c r="B25" s="11" t="s">
        <v>55</v>
      </c>
      <c r="C25" s="2"/>
      <c r="D25" s="3">
        <v>8</v>
      </c>
      <c r="E25" s="52"/>
      <c r="F25" s="3"/>
      <c r="G25" s="3"/>
      <c r="H25" s="3"/>
      <c r="I25" s="3" t="s">
        <v>8</v>
      </c>
      <c r="J25" s="3"/>
      <c r="K25" s="69">
        <f>D25*E25*2</f>
        <v>0</v>
      </c>
      <c r="L25" s="12">
        <f t="shared" si="1"/>
        <v>0</v>
      </c>
    </row>
    <row r="26" spans="1:12" x14ac:dyDescent="0.25">
      <c r="A26" s="8"/>
      <c r="B26" s="11" t="s">
        <v>32</v>
      </c>
      <c r="C26" s="2"/>
      <c r="D26" s="3">
        <v>2</v>
      </c>
      <c r="E26" s="52"/>
      <c r="F26" s="3"/>
      <c r="G26" s="3"/>
      <c r="H26" s="3" t="s">
        <v>8</v>
      </c>
      <c r="I26" s="3"/>
      <c r="J26" s="3"/>
      <c r="K26" s="69">
        <f>D26*E26*12</f>
        <v>0</v>
      </c>
      <c r="L26" s="12">
        <f t="shared" si="1"/>
        <v>0</v>
      </c>
    </row>
    <row r="27" spans="1:12" x14ac:dyDescent="0.25">
      <c r="A27" s="8"/>
      <c r="B27" s="11" t="s">
        <v>9</v>
      </c>
      <c r="C27" s="2"/>
      <c r="D27" s="3">
        <v>27</v>
      </c>
      <c r="E27" s="52"/>
      <c r="F27" s="3"/>
      <c r="G27" s="3"/>
      <c r="H27" s="3"/>
      <c r="I27" s="3"/>
      <c r="J27" s="3" t="s">
        <v>8</v>
      </c>
      <c r="K27" s="69">
        <f>D27*E27*1</f>
        <v>0</v>
      </c>
      <c r="L27" s="12">
        <f t="shared" si="1"/>
        <v>0</v>
      </c>
    </row>
    <row r="28" spans="1:12" x14ac:dyDescent="0.25">
      <c r="A28" s="8"/>
      <c r="B28" s="11" t="s">
        <v>10</v>
      </c>
      <c r="C28" s="2"/>
      <c r="D28" s="3">
        <v>15</v>
      </c>
      <c r="E28" s="52"/>
      <c r="F28" s="3"/>
      <c r="G28" s="3"/>
      <c r="H28" s="3"/>
      <c r="I28" s="3"/>
      <c r="J28" s="3" t="s">
        <v>8</v>
      </c>
      <c r="K28" s="69">
        <f>D28*E28*1</f>
        <v>0</v>
      </c>
      <c r="L28" s="12">
        <f t="shared" si="1"/>
        <v>0</v>
      </c>
    </row>
    <row r="29" spans="1:12" ht="15" customHeight="1" x14ac:dyDescent="0.25">
      <c r="A29" s="8"/>
      <c r="B29" s="11" t="s">
        <v>28</v>
      </c>
      <c r="C29" s="2"/>
      <c r="D29" s="3">
        <v>3</v>
      </c>
      <c r="E29" s="52"/>
      <c r="F29" s="3"/>
      <c r="G29" s="3"/>
      <c r="H29" s="3" t="s">
        <v>8</v>
      </c>
      <c r="I29" s="3"/>
      <c r="J29" s="3"/>
      <c r="K29" s="69">
        <f>D29*E29*12</f>
        <v>0</v>
      </c>
      <c r="L29" s="12">
        <f t="shared" si="1"/>
        <v>0</v>
      </c>
    </row>
    <row r="30" spans="1:12" ht="15" customHeight="1" x14ac:dyDescent="0.25">
      <c r="A30" s="8"/>
      <c r="B30" s="11" t="s">
        <v>25</v>
      </c>
      <c r="C30" s="2"/>
      <c r="D30" s="3">
        <v>8</v>
      </c>
      <c r="E30" s="52"/>
      <c r="F30" s="3"/>
      <c r="G30" s="3"/>
      <c r="H30" s="3" t="s">
        <v>8</v>
      </c>
      <c r="I30" s="3"/>
      <c r="J30" s="3"/>
      <c r="K30" s="69">
        <f>D30*E30*12</f>
        <v>0</v>
      </c>
      <c r="L30" s="12">
        <f t="shared" si="1"/>
        <v>0</v>
      </c>
    </row>
    <row r="31" spans="1:12" ht="17.25" x14ac:dyDescent="0.25">
      <c r="A31" s="8"/>
      <c r="B31" s="11" t="s">
        <v>56</v>
      </c>
      <c r="C31" s="2" t="s">
        <v>59</v>
      </c>
      <c r="D31" s="3">
        <v>2</v>
      </c>
      <c r="E31" s="52"/>
      <c r="F31" s="3"/>
      <c r="G31" s="3"/>
      <c r="H31" s="3" t="s">
        <v>8</v>
      </c>
      <c r="I31" s="3"/>
      <c r="J31" s="3"/>
      <c r="K31" s="69">
        <f>D31*E31*12</f>
        <v>0</v>
      </c>
      <c r="L31" s="12">
        <f t="shared" si="1"/>
        <v>0</v>
      </c>
    </row>
    <row r="32" spans="1:12" ht="30" x14ac:dyDescent="0.25">
      <c r="A32" s="8"/>
      <c r="B32" s="11" t="s">
        <v>62</v>
      </c>
      <c r="C32" s="2" t="s">
        <v>63</v>
      </c>
      <c r="D32" s="3">
        <v>1</v>
      </c>
      <c r="E32" s="52"/>
      <c r="F32" s="3"/>
      <c r="G32" s="3"/>
      <c r="H32" s="3"/>
      <c r="I32" s="3" t="s">
        <v>8</v>
      </c>
      <c r="J32" s="3"/>
      <c r="K32" s="69">
        <f>D32*E32*2</f>
        <v>0</v>
      </c>
      <c r="L32" s="12">
        <f t="shared" si="1"/>
        <v>0</v>
      </c>
    </row>
    <row r="33" spans="1:12" x14ac:dyDescent="0.25">
      <c r="A33" s="8"/>
      <c r="B33" s="11" t="s">
        <v>61</v>
      </c>
      <c r="C33" s="2" t="s">
        <v>64</v>
      </c>
      <c r="D33" s="3">
        <v>1</v>
      </c>
      <c r="E33" s="52"/>
      <c r="F33" s="3"/>
      <c r="G33" s="3"/>
      <c r="H33" s="3"/>
      <c r="I33" s="3" t="s">
        <v>8</v>
      </c>
      <c r="J33" s="3"/>
      <c r="K33" s="69">
        <f>D33*E33*2</f>
        <v>0</v>
      </c>
      <c r="L33" s="12">
        <f t="shared" si="1"/>
        <v>0</v>
      </c>
    </row>
    <row r="34" spans="1:12" ht="30" x14ac:dyDescent="0.25">
      <c r="A34" s="8"/>
      <c r="B34" s="38" t="s">
        <v>26</v>
      </c>
      <c r="C34" s="51" t="s">
        <v>58</v>
      </c>
      <c r="D34" s="3">
        <v>12</v>
      </c>
      <c r="E34" s="52"/>
      <c r="F34" s="3"/>
      <c r="G34" s="3"/>
      <c r="H34" s="3"/>
      <c r="I34" s="3" t="s">
        <v>8</v>
      </c>
      <c r="J34" s="3"/>
      <c r="K34" s="69">
        <f>D34*E34*2</f>
        <v>0</v>
      </c>
      <c r="L34" s="12">
        <f t="shared" si="1"/>
        <v>0</v>
      </c>
    </row>
    <row r="35" spans="1:12" ht="17.25" x14ac:dyDescent="0.25">
      <c r="A35" s="8"/>
      <c r="B35" s="11" t="s">
        <v>27</v>
      </c>
      <c r="C35" s="2" t="s">
        <v>60</v>
      </c>
      <c r="D35" s="3">
        <v>1</v>
      </c>
      <c r="E35" s="52"/>
      <c r="F35" s="3"/>
      <c r="G35" s="3" t="s">
        <v>8</v>
      </c>
      <c r="H35" s="3"/>
      <c r="I35" s="3"/>
      <c r="J35" s="3"/>
      <c r="K35" s="69">
        <f>D35*E35*52</f>
        <v>0</v>
      </c>
      <c r="L35" s="12">
        <f t="shared" si="1"/>
        <v>0</v>
      </c>
    </row>
    <row r="36" spans="1:12" x14ac:dyDescent="0.25">
      <c r="A36" s="8"/>
      <c r="B36" s="11" t="s">
        <v>39</v>
      </c>
      <c r="C36" s="2"/>
      <c r="D36" s="3">
        <v>1</v>
      </c>
      <c r="E36" s="52"/>
      <c r="F36" s="3"/>
      <c r="G36" s="3"/>
      <c r="H36" s="3"/>
      <c r="I36" s="3" t="s">
        <v>8</v>
      </c>
      <c r="J36" s="3"/>
      <c r="K36" s="69">
        <f>D36*E36*2</f>
        <v>0</v>
      </c>
      <c r="L36" s="12">
        <f t="shared" si="1"/>
        <v>0</v>
      </c>
    </row>
    <row r="37" spans="1:12" x14ac:dyDescent="0.25">
      <c r="A37" s="8"/>
      <c r="B37" s="37" t="s">
        <v>30</v>
      </c>
      <c r="C37" s="26"/>
      <c r="D37" s="39"/>
      <c r="E37" s="53"/>
      <c r="F37" s="27"/>
      <c r="G37" s="27"/>
      <c r="H37" s="27"/>
      <c r="I37" s="27"/>
      <c r="J37" s="27"/>
      <c r="K37" s="53"/>
      <c r="L37" s="71"/>
    </row>
    <row r="38" spans="1:12" ht="28.5" customHeight="1" x14ac:dyDescent="0.25">
      <c r="A38" s="8"/>
      <c r="B38" s="11" t="s">
        <v>57</v>
      </c>
      <c r="C38" s="40"/>
      <c r="D38" s="3">
        <v>1</v>
      </c>
      <c r="E38" s="52"/>
      <c r="F38" s="3"/>
      <c r="G38" s="3" t="s">
        <v>8</v>
      </c>
      <c r="H38" s="3"/>
      <c r="I38" s="3"/>
      <c r="J38" s="3"/>
      <c r="K38" s="69">
        <f>D38*E38*52</f>
        <v>0</v>
      </c>
      <c r="L38" s="12">
        <f t="shared" si="1"/>
        <v>0</v>
      </c>
    </row>
    <row r="39" spans="1:12" ht="15.75" customHeight="1" thickBot="1" x14ac:dyDescent="0.3">
      <c r="B39" s="65" t="s">
        <v>31</v>
      </c>
      <c r="C39" s="43"/>
      <c r="D39" s="66">
        <v>1</v>
      </c>
      <c r="E39" s="67"/>
      <c r="F39" s="66"/>
      <c r="G39" s="66"/>
      <c r="H39" s="66"/>
      <c r="I39" s="66" t="s">
        <v>8</v>
      </c>
      <c r="J39" s="66"/>
      <c r="K39" s="70">
        <f>D39*E39*2</f>
        <v>0</v>
      </c>
      <c r="L39" s="68">
        <f t="shared" si="1"/>
        <v>0</v>
      </c>
    </row>
    <row r="40" spans="1:12" x14ac:dyDescent="0.25">
      <c r="A40" s="8"/>
      <c r="B40" s="58" t="s">
        <v>47</v>
      </c>
      <c r="C40" s="59"/>
      <c r="D40" s="59"/>
      <c r="E40" s="60"/>
      <c r="F40" s="61"/>
      <c r="G40" s="61"/>
      <c r="H40" s="61"/>
      <c r="I40" s="62"/>
      <c r="J40" s="62"/>
      <c r="K40" s="63">
        <f>SUM(K5:K39)</f>
        <v>0</v>
      </c>
      <c r="L40" s="64">
        <f>SUM(L5:L39)</f>
        <v>0</v>
      </c>
    </row>
    <row r="41" spans="1:12" ht="15.75" thickBot="1" x14ac:dyDescent="0.3">
      <c r="A41" s="8"/>
      <c r="B41" s="49" t="s">
        <v>40</v>
      </c>
      <c r="C41" s="50"/>
      <c r="D41" s="50"/>
      <c r="E41" s="55"/>
      <c r="F41" s="50"/>
      <c r="G41" s="50"/>
      <c r="H41" s="50"/>
      <c r="I41" s="43"/>
      <c r="J41" s="43"/>
      <c r="K41" s="47">
        <f>K40/12</f>
        <v>0</v>
      </c>
      <c r="L41" s="48">
        <f>L40/12</f>
        <v>0</v>
      </c>
    </row>
    <row r="42" spans="1:12" ht="15.75" thickBot="1" x14ac:dyDescent="0.3">
      <c r="A42" s="8"/>
      <c r="B42" s="8"/>
      <c r="C42" s="8"/>
      <c r="D42" s="8"/>
      <c r="E42" s="56"/>
      <c r="F42" s="8"/>
      <c r="G42" s="8"/>
      <c r="H42" s="8"/>
      <c r="I42" s="8"/>
      <c r="J42" s="8"/>
      <c r="K42" s="13"/>
      <c r="L42" s="13">
        <f>SUM(L5:L41)</f>
        <v>0</v>
      </c>
    </row>
    <row r="43" spans="1:12" x14ac:dyDescent="0.25">
      <c r="A43" s="8"/>
      <c r="B43" s="17" t="s">
        <v>33</v>
      </c>
      <c r="C43" s="18"/>
      <c r="D43" s="19"/>
      <c r="E43" s="57"/>
      <c r="F43" s="20"/>
      <c r="G43" s="20"/>
      <c r="H43" s="20"/>
      <c r="I43" s="20"/>
      <c r="J43" s="20"/>
      <c r="K43" s="20"/>
      <c r="L43" s="21"/>
    </row>
    <row r="44" spans="1:12" ht="45" x14ac:dyDescent="0.25">
      <c r="A44" s="8"/>
      <c r="B44" s="22" t="s">
        <v>14</v>
      </c>
      <c r="C44" s="14"/>
      <c r="D44" s="41">
        <v>1</v>
      </c>
      <c r="E44" s="15"/>
      <c r="F44" s="16"/>
      <c r="G44" s="16"/>
      <c r="H44" s="16"/>
      <c r="I44" s="16"/>
      <c r="J44" s="16"/>
      <c r="K44" s="23"/>
      <c r="L44" s="12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</sheetData>
  <sheetProtection algorithmName="SHA-512" hashValue="nYmEkXwd2hO5P8+rt3bx3/KDDIFSQKq9WYzoQ/SgJER4Fmp/fM1uhpCPBYNnI60gdKWborWcFJEpYUVAhqefGQ==" saltValue="uYkXuHYtmdxoQQYJHMtEbw==" spinCount="100000" sheet="1" objects="1" scenarios="1"/>
  <mergeCells count="2">
    <mergeCell ref="B3:L3"/>
    <mergeCell ref="B1:L1"/>
  </mergeCells>
  <pageMargins left="0.23622047244094491" right="0.23622047244094491" top="0.74803149606299213" bottom="0.74803149606299213" header="0.31496062992125984" footer="0.31496062992125984"/>
  <pageSetup paperSize="8" scale="99" orientation="portrait" r:id="rId1"/>
  <ignoredErrors>
    <ignoredError sqref="K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2024-10-29T08:25:22Z</dcterms:modified>
</cp:coreProperties>
</file>