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Rekonstrukce les..." sheetId="2" r:id="rId2"/>
    <sheet name="SO 102 - Drobné opravy bě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101 - Rekonstrukce les...'!$C$84:$K$148</definedName>
    <definedName name="_xlnm.Print_Area" localSheetId="1">'SO 101 - Rekonstrukce les...'!$C$4:$J$39,'SO 101 - Rekonstrukce les...'!$C$45:$J$66,'SO 101 - Rekonstrukce les...'!$C$72:$K$148</definedName>
    <definedName name="_xlnm.Print_Titles" localSheetId="1">'SO 101 - Rekonstrukce les...'!$84:$84</definedName>
    <definedName name="_xlnm._FilterDatabase" localSheetId="2" hidden="1">'SO 102 - Drobné opravy bě...'!$C$82:$K$257</definedName>
    <definedName name="_xlnm.Print_Area" localSheetId="2">'SO 102 - Drobné opravy bě...'!$C$4:$J$39,'SO 102 - Drobné opravy bě...'!$C$45:$J$64,'SO 102 - Drobné opravy bě...'!$C$70:$K$257</definedName>
    <definedName name="_xlnm.Print_Titles" localSheetId="2">'SO 102 - Drobné opravy bě...'!$82:$82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256"/>
  <c r="BH256"/>
  <c r="BG256"/>
  <c r="BF256"/>
  <c r="T256"/>
  <c r="T255"/>
  <c r="R256"/>
  <c r="R255"/>
  <c r="P256"/>
  <c r="P255"/>
  <c r="BI249"/>
  <c r="BH249"/>
  <c r="BG249"/>
  <c r="BF249"/>
  <c r="T249"/>
  <c r="T248"/>
  <c r="R249"/>
  <c r="R248"/>
  <c r="P249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24"/>
  <c r="BH224"/>
  <c r="BG224"/>
  <c r="BF224"/>
  <c r="T224"/>
  <c r="R224"/>
  <c r="P224"/>
  <c r="BI205"/>
  <c r="BH205"/>
  <c r="BG205"/>
  <c r="BF205"/>
  <c r="T205"/>
  <c r="R205"/>
  <c r="P205"/>
  <c r="BI187"/>
  <c r="BH187"/>
  <c r="BG187"/>
  <c r="BF187"/>
  <c r="T187"/>
  <c r="R187"/>
  <c r="P187"/>
  <c r="BI168"/>
  <c r="BH168"/>
  <c r="BG168"/>
  <c r="BF168"/>
  <c r="T168"/>
  <c r="R168"/>
  <c r="P168"/>
  <c r="BI149"/>
  <c r="BH149"/>
  <c r="BG149"/>
  <c r="BF149"/>
  <c r="T149"/>
  <c r="R149"/>
  <c r="P149"/>
  <c r="BI130"/>
  <c r="BH130"/>
  <c r="BG130"/>
  <c r="BF130"/>
  <c r="T130"/>
  <c r="R130"/>
  <c r="P130"/>
  <c r="BI111"/>
  <c r="BH111"/>
  <c r="BG111"/>
  <c r="BF111"/>
  <c r="T111"/>
  <c r="R111"/>
  <c r="P111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52"/>
  <c r="E7"/>
  <c r="E73"/>
  <c i="2" r="J37"/>
  <c r="J36"/>
  <c i="1" r="AY55"/>
  <c i="2" r="J35"/>
  <c i="1" r="AX55"/>
  <c i="2" r="BI148"/>
  <c r="BH148"/>
  <c r="BG148"/>
  <c r="BF148"/>
  <c r="T148"/>
  <c r="R148"/>
  <c r="P148"/>
  <c r="BI147"/>
  <c r="BH147"/>
  <c r="BG147"/>
  <c r="BF147"/>
  <c r="T147"/>
  <c r="R147"/>
  <c r="P147"/>
  <c r="BI143"/>
  <c r="BH143"/>
  <c r="BG143"/>
  <c r="BF143"/>
  <c r="T143"/>
  <c r="T142"/>
  <c r="R143"/>
  <c r="R142"/>
  <c r="P143"/>
  <c r="P142"/>
  <c r="BI139"/>
  <c r="BH139"/>
  <c r="BG139"/>
  <c r="BF139"/>
  <c r="T139"/>
  <c r="R139"/>
  <c r="P139"/>
  <c r="BI137"/>
  <c r="BH137"/>
  <c r="BG137"/>
  <c r="BF137"/>
  <c r="T137"/>
  <c r="R137"/>
  <c r="P137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48"/>
  <c i="1" r="L50"/>
  <c r="AM50"/>
  <c r="AM49"/>
  <c r="L49"/>
  <c r="AM47"/>
  <c r="L47"/>
  <c r="L45"/>
  <c r="L44"/>
  <c i="2" r="J139"/>
  <c r="BK96"/>
  <c i="3" r="BK245"/>
  <c r="BK149"/>
  <c r="BK224"/>
  <c i="2" r="BK124"/>
  <c r="BK105"/>
  <c r="BK132"/>
  <c i="3" r="BK92"/>
  <c i="2" r="BK148"/>
  <c r="J88"/>
  <c r="J128"/>
  <c r="J105"/>
  <c i="3" r="J247"/>
  <c i="2" r="J113"/>
  <c r="J120"/>
  <c i="3" r="J205"/>
  <c r="BK242"/>
  <c r="J245"/>
  <c i="2" r="BK120"/>
  <c r="J101"/>
  <c i="3" r="J149"/>
  <c r="BK130"/>
  <c i="2" r="BK109"/>
  <c i="3" r="J242"/>
  <c r="BK168"/>
  <c i="2" r="BK139"/>
  <c r="BK88"/>
  <c i="3" r="J244"/>
  <c r="J111"/>
  <c i="2" r="J132"/>
  <c r="J147"/>
  <c i="3" r="J249"/>
  <c r="J130"/>
  <c r="J92"/>
  <c i="2" r="BK113"/>
  <c r="BK137"/>
  <c i="3" r="BK205"/>
  <c r="J86"/>
  <c i="2" r="J92"/>
  <c r="J148"/>
  <c r="BK92"/>
  <c i="3" r="BK256"/>
  <c r="BK244"/>
  <c i="2" r="J116"/>
  <c r="J124"/>
  <c i="3" r="J187"/>
  <c i="2" r="J96"/>
  <c i="3" r="BK249"/>
  <c r="J168"/>
  <c r="J224"/>
  <c r="BK187"/>
  <c r="BK89"/>
  <c i="2" r="BK147"/>
  <c r="BK116"/>
  <c i="3" r="BK86"/>
  <c r="BK111"/>
  <c i="2" r="BK128"/>
  <c r="J137"/>
  <c r="J109"/>
  <c i="3" r="BK247"/>
  <c i="2" r="J143"/>
  <c r="BK101"/>
  <c i="3" r="J256"/>
  <c i="2" r="BK143"/>
  <c i="1" r="AS54"/>
  <c i="3" r="J89"/>
  <c i="2" l="1" r="BK87"/>
  <c r="J87"/>
  <c r="J61"/>
  <c r="BK136"/>
  <c r="J136"/>
  <c r="J62"/>
  <c r="BK146"/>
  <c r="J146"/>
  <c r="J65"/>
  <c i="3" r="BK85"/>
  <c i="2" r="P87"/>
  <c r="P136"/>
  <c r="P146"/>
  <c r="P145"/>
  <c i="3" r="P85"/>
  <c r="P84"/>
  <c r="P83"/>
  <c i="1" r="AU56"/>
  <c i="2" r="R87"/>
  <c r="T136"/>
  <c r="T146"/>
  <c r="T145"/>
  <c i="3" r="R85"/>
  <c r="R84"/>
  <c r="R83"/>
  <c i="2" r="T87"/>
  <c r="T86"/>
  <c r="T85"/>
  <c r="R136"/>
  <c r="R146"/>
  <c r="R145"/>
  <c i="3" r="T85"/>
  <c r="T84"/>
  <c r="T83"/>
  <c i="2" r="BK142"/>
  <c r="J142"/>
  <c r="J63"/>
  <c i="3" r="BK248"/>
  <c r="J248"/>
  <c r="J62"/>
  <c r="BK255"/>
  <c r="J255"/>
  <c r="J63"/>
  <c r="E48"/>
  <c r="F80"/>
  <c r="BE92"/>
  <c r="BE187"/>
  <c r="BE149"/>
  <c r="BE249"/>
  <c r="J77"/>
  <c r="BE86"/>
  <c r="BE111"/>
  <c r="BE168"/>
  <c r="BE224"/>
  <c r="BE242"/>
  <c r="BE244"/>
  <c r="BE89"/>
  <c r="BE130"/>
  <c r="BE205"/>
  <c r="BE245"/>
  <c r="BE247"/>
  <c r="BE256"/>
  <c i="2" r="J52"/>
  <c r="BE88"/>
  <c r="BE113"/>
  <c r="BE128"/>
  <c r="BE139"/>
  <c r="E75"/>
  <c r="F82"/>
  <c r="BE105"/>
  <c r="BE109"/>
  <c r="BE143"/>
  <c r="BE92"/>
  <c r="BE101"/>
  <c r="BE124"/>
  <c r="BE137"/>
  <c r="BE148"/>
  <c r="BE96"/>
  <c r="BE116"/>
  <c r="BE120"/>
  <c r="BE132"/>
  <c r="BE147"/>
  <c i="3" r="F34"/>
  <c i="1" r="BA56"/>
  <c i="3" r="F35"/>
  <c i="1" r="BB56"/>
  <c i="2" r="F37"/>
  <c i="1" r="BD55"/>
  <c i="3" r="F37"/>
  <c i="1" r="BD56"/>
  <c i="2" r="F36"/>
  <c i="1" r="BC55"/>
  <c i="3" r="J34"/>
  <c i="1" r="AW56"/>
  <c i="2" r="F35"/>
  <c i="1" r="BB55"/>
  <c i="2" r="J34"/>
  <c i="1" r="AW55"/>
  <c i="2" r="F34"/>
  <c i="1" r="BA55"/>
  <c i="3" r="F36"/>
  <c i="1" r="BC56"/>
  <c i="2" l="1" r="P86"/>
  <c r="P85"/>
  <c i="1" r="AU55"/>
  <c i="3" r="BK84"/>
  <c r="J84"/>
  <c r="J60"/>
  <c i="2" r="R86"/>
  <c r="R85"/>
  <c i="3" r="J85"/>
  <c r="J61"/>
  <c i="2" r="BK86"/>
  <c r="J86"/>
  <c r="J60"/>
  <c r="BK145"/>
  <c r="J145"/>
  <c r="J64"/>
  <c r="F33"/>
  <c i="1" r="AZ55"/>
  <c r="BB54"/>
  <c r="W31"/>
  <c i="3" r="J33"/>
  <c i="1" r="AV56"/>
  <c r="AT56"/>
  <c i="3" r="F33"/>
  <c i="1" r="AZ56"/>
  <c r="AU54"/>
  <c i="2" r="J33"/>
  <c i="1" r="AV55"/>
  <c r="AT55"/>
  <c r="BA54"/>
  <c r="W30"/>
  <c r="BD54"/>
  <c r="W33"/>
  <c r="BC54"/>
  <c r="AY54"/>
  <c i="2" l="1" r="BK85"/>
  <c r="J85"/>
  <c r="J59"/>
  <c i="3" r="BK83"/>
  <c r="J83"/>
  <c r="J59"/>
  <c i="1" r="AZ54"/>
  <c r="AV54"/>
  <c r="AK29"/>
  <c r="W32"/>
  <c r="AW54"/>
  <c r="AK30"/>
  <c r="AX54"/>
  <c i="3" l="1" r="J30"/>
  <c i="1" r="AG56"/>
  <c i="2" r="J30"/>
  <c i="1" r="AG55"/>
  <c r="W29"/>
  <c r="AT54"/>
  <c i="3" l="1" r="J39"/>
  <c i="2" r="J39"/>
  <c i="1" r="AN55"/>
  <c r="AN56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<sst xmlns="http://schemas.openxmlformats.org/spreadsheetml/2006/main">
  <si>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</si>
  <si>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</si>
  <si>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</si>
  <si>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</si>
  <si>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</si>
  <si>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{f44c776b-cc26-4b17-a753-528a33726824}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</si>
  <si>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</si>
  <si>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</si>
  <si>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</si>
  <si>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</si>
  <si>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</si>
  <si>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</si>
  <si>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</si>
  <si>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</si>
  <si>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KOLENIK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</si>
  <si>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</si>
  <si>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</si>
  <si>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Úprava běžeckých tras v Ruprechticích</t>
  </si>
  <si>
    <t>KSO:</t>
  </si>
  <si>
    <t/>
  </si>
  <si>
    <t>CC-CZ:</t>
  </si>
  <si>
    <t>Místo:</t>
  </si>
  <si>
    <t>Liberec</t>
  </si>
  <si>
    <t>Datum:</t>
  </si>
  <si>
    <t>30. 6. 2025</t>
  </si>
  <si>
    <t>Zadavatel:</t>
  </si>
  <si>
    <t>IČ:</t>
  </si>
  <si>
    <t>STATUTÁRNÍ MĚSTO LIBEREC</t>
  </si>
  <si>
    <t>DIČ:</t>
  </si>
  <si>
    <t>Účastník:</t>
  </si>
  <si>
    <t>Vyplň údaj</t>
  </si>
  <si>
    <t>Projektant:</t>
  </si>
  <si>
    <t>Ing. Stanislav Koleník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</si>
  <si>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</si>
  <si>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</si>
  <si>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</si>
  <si>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</si>
  <si>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</si>
  <si>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</si>
  <si>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</si>
  <si>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</si>
  <si>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</si>
  <si>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</si>
  <si>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</si>
  <si>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</si>
  <si>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</si>
  <si>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</si>
  <si>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</si>
  <si>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</si>
  <si>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</si>
  <si>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</si>
  <si>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</si>
  <si>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</si>
  <si>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</si>
  <si>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</si>
  <si>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</si>
  <si>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</si>
  <si>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</si>
  <si>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</si>
  <si>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</si>
  <si>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</si>
  <si>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</si>
  <si>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</si>
  <si>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</si>
  <si>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</si>
  <si>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</si>
  <si>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</si>
  <si>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</si>
  <si>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</si>
  <si>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</si>
  <si>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</si>
  <si>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</si>
  <si>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</si>
  <si>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</si>
  <si>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</si>
  <si>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</si>
  <si>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</si>
  <si>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Rekonstrukce lesního chodníku</t>
  </si>
  <si>
    <t>STA</t>
  </si>
  <si>
    <t>1</t>
  </si>
  <si>
    <t>{a4258aad-3f8e-4d71-a773-810cf6c7360a}</t>
  </si>
  <si>
    <t>2</t>
  </si>
  <si>
    <t>SO 102</t>
  </si>
  <si>
    <t>Drobné opravy běžeckých tras</t>
  </si>
  <si>
    <t>{5251b939-4398-4552-b238-aea13eaad155}</t>
  </si>
  <si>
    <t>KRYCÍ LIST SOUPISU PRACÍ</t>
  </si>
  <si>
    <t>Objekt:</t>
  </si>
  <si>
    <t>SO 101 - Rekonstrukce lesního chodníku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</si>
  <si>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</si>
  <si>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</si>
  <si>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</si>
  <si>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</si>
  <si>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</si>
  <si>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</si>
  <si>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</si>
  <si>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</si>
  <si>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</si>
  <si>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</si>
  <si>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</si>
  <si>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</si>
  <si>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</si>
  <si>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</si>
  <si>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</si>
  <si>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</si>
  <si>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</si>
  <si>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</si>
  <si>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</si>
  <si>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</si>
  <si>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</si>
  <si>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</si>
  <si>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</si>
  <si>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</si>
  <si>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</si>
  <si>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</si>
  <si>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</si>
  <si>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</si>
  <si>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111251102</t>
  </si>
  <si>
    <t>Odstranění křovin a stromů s odstraněním kořenů strojně průměru kmene do 100 mm v rovině nebo ve svahu sklonu terénu do 1:5, při celkové ploše přes 100 do 500 m2</t>
  </si>
  <si>
    <t>m2</t>
  </si>
  <si>
    <t>CS ÚRS 2025 01</t>
  </si>
  <si>
    <t>4</t>
  </si>
  <si>
    <t>-1509560058</t>
  </si>
  <si>
    <t>Online PSC</t>
  </si>
  <si>
    <t>https://podminky.urs.cz/item/CS_URS_2025_01/111251102</t>
  </si>
  <si>
    <t>VV</t>
  </si>
  <si>
    <t>"dle tabulky kubatur"</t>
  </si>
  <si>
    <t xml:space="preserve">      59.92/0.20</t>
  </si>
  <si>
    <t>121151213</t>
  </si>
  <si>
    <t>Sejmutí lesní půdy strojně při souvislé ploše přes 100 do 500 m2, tl. vrstvy přes 150 do 200 mm</t>
  </si>
  <si>
    <t>884897630</t>
  </si>
  <si>
    <t>https://podminky.urs.cz/item/CS_URS_2025_01/121151213</t>
  </si>
  <si>
    <t xml:space="preserve">     59.92/0.20</t>
  </si>
  <si>
    <t>3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</si>
  <si>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</si>
  <si>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</si>
  <si>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m3</t>
  </si>
  <si>
    <t>-847655332</t>
  </si>
  <si>
    <t>https://podminky.urs.cz/item/CS_URS_2025_01/162351103</t>
  </si>
  <si>
    <t xml:space="preserve">" zemina do násypů "     136,00</t>
  </si>
  <si>
    <t xml:space="preserve">" skrývky "                             59,92</t>
  </si>
  <si>
    <t>Součet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</si>
  <si>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</si>
  <si>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</si>
  <si>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341206740</t>
  </si>
  <si>
    <t>https://podminky.urs.cz/item/CS_URS_2025_01/162451106</t>
  </si>
  <si>
    <t>"dle tabulky kubatur - zemina do násypů"</t>
  </si>
  <si>
    <t xml:space="preserve">   136</t>
  </si>
  <si>
    <t>5</t>
  </si>
  <si>
    <t>167151111</t>
  </si>
  <si>
    <t>Nakládání, skládání a překládání neulehlého výkopku nebo sypaniny strojně nakládání, množství přes 100 m3, z hornin třídy těžitelnosti I, skupiny 1 až 3</t>
  </si>
  <si>
    <t>-860285960</t>
  </si>
  <si>
    <t>https://podminky.urs.cz/item/CS_URS_2025_01/167151111</t>
  </si>
  <si>
    <t xml:space="preserve">   136,00</t>
  </si>
  <si>
    <t>6</t>
  </si>
  <si>
    <t>171152111</t>
  </si>
  <si>
    <t>Uložení sypaniny do zhutněných násypů pro silnice, dálnice a letiště s rozprostřením sypaniny ve vrstvách, s hrubým urovnáním a uzavřením povrchu násypu z hornin nesoudržných sypkých v aktivní zóně</t>
  </si>
  <si>
    <t>55177638</t>
  </si>
  <si>
    <t>https://podminky.urs.cz/item/CS_URS_2025_01/171152111</t>
  </si>
  <si>
    <t>7</t>
  </si>
  <si>
    <t>M</t>
  </si>
  <si>
    <t>103-perk</t>
  </si>
  <si>
    <t>nákup zeminy - žulový rozpad "perk"</t>
  </si>
  <si>
    <t>t</t>
  </si>
  <si>
    <t>8</t>
  </si>
  <si>
    <t>1644504263</t>
  </si>
  <si>
    <t xml:space="preserve">   136.00*1.8</t>
  </si>
  <si>
    <t>171251101</t>
  </si>
  <si>
    <t>Uložení sypanin do násypů strojně s rozprostřením sypaniny ve vrstvách a s hrubým urovnáním nezhutněných jakékoliv třídy těžitelnosti</t>
  </si>
  <si>
    <t>294938690</t>
  </si>
  <si>
    <t>https://podminky.urs.cz/item/CS_URS_2025_01/171251101</t>
  </si>
  <si>
    <t xml:space="preserve">" nevhodná zemina ( skrývka) dle taburky kubatur na sanaci původní stezky " </t>
  </si>
  <si>
    <t xml:space="preserve">   59,92</t>
  </si>
  <si>
    <t>9</t>
  </si>
  <si>
    <t>171251201</t>
  </si>
  <si>
    <t>Uložení sypaniny na skládky nebo meziskládky bez hutnění s upravením uložené sypaniny do předepsaného tvaru</t>
  </si>
  <si>
    <t>-2072134261</t>
  </si>
  <si>
    <t>https://podminky.urs.cz/item/CS_URS_2025_01/171251201</t>
  </si>
  <si>
    <t>10</t>
  </si>
  <si>
    <t>181252305</t>
  </si>
  <si>
    <t>Úprava pláně na stavbách silnic a dálnic strojně na násypech se zhutněním</t>
  </si>
  <si>
    <t>-551022053</t>
  </si>
  <si>
    <t>https://podminky.urs.cz/item/CS_URS_2025_01/181252305</t>
  </si>
  <si>
    <t xml:space="preserve">" Dle taburky kubatur" </t>
  </si>
  <si>
    <t xml:space="preserve">   331,5</t>
  </si>
  <si>
    <t>11</t>
  </si>
  <si>
    <t>182151111</t>
  </si>
  <si>
    <t>Svahování trvalých svahů do projektovaných profilů strojně s potřebným přemístěním výkopku při svahování v zářezech v hornině třídy těžitelnosti I, skupiny 1 až 3</t>
  </si>
  <si>
    <t>1001795281</t>
  </si>
  <si>
    <t>https://podminky.urs.cz/item/CS_URS_2025_01/182151111</t>
  </si>
  <si>
    <t xml:space="preserve">   11,62</t>
  </si>
  <si>
    <t>182251101</t>
  </si>
  <si>
    <t>Svahování trvalých svahů do projektovaných profilů strojně s potřebným přemístěním výkopku při svahování násypů v jakékoliv hornině</t>
  </si>
  <si>
    <t>-1943041359</t>
  </si>
  <si>
    <t>https://podminky.urs.cz/item/CS_URS_2025_01/182251101</t>
  </si>
  <si>
    <t xml:space="preserve">   98,92</t>
  </si>
  <si>
    <t>Komunikace pozemní</t>
  </si>
  <si>
    <t>13</t>
  </si>
  <si>
    <t>571907111</t>
  </si>
  <si>
    <t>Posyp podkladu nebo krytu s rozprostřením a zhutněním kamenivem drceným nebo těženým, v množství přes 30 do 35 kg/m2</t>
  </si>
  <si>
    <t>2093294418</t>
  </si>
  <si>
    <t>https://podminky.urs.cz/item/CS_URS_2025_01/571907111</t>
  </si>
  <si>
    <t>14</t>
  </si>
  <si>
    <t>597311111</t>
  </si>
  <si>
    <t>Svodnice vody ocelová šířky 95 mm, kotvená do sypaniny</t>
  </si>
  <si>
    <t>m</t>
  </si>
  <si>
    <t>-1411929489</t>
  </si>
  <si>
    <t>https://podminky.urs.cz/item/CS_URS_2025_01/597311111</t>
  </si>
  <si>
    <t xml:space="preserve">"Svodnice délky 4.00 m v km 0.032. 0.052. 0.072. 0.092. 0.110"    20,00</t>
  </si>
  <si>
    <t>998</t>
  </si>
  <si>
    <t>Přesun hmot</t>
  </si>
  <si>
    <t>15</t>
  </si>
  <si>
    <t>998225111</t>
  </si>
  <si>
    <t>Přesun hmot pro komunikace s krytem z kameniva, monolitickým betonovým nebo živičným dopravní vzdálenost do 200 m jakékoliv délky objektu</t>
  </si>
  <si>
    <t>479523126</t>
  </si>
  <si>
    <t>https://podminky.urs.cz/item/CS_URS_2025_01/998225111</t>
  </si>
  <si>
    <t>VRN</t>
  </si>
  <si>
    <t>Vedlejší rozpočtové náklady</t>
  </si>
  <si>
    <t>VRN3</t>
  </si>
  <si>
    <t>Zařízení staveniště</t>
  </si>
  <si>
    <t>16</t>
  </si>
  <si>
    <t>Vytyčení stavby</t>
  </si>
  <si>
    <t>Kč</t>
  </si>
  <si>
    <t>-1815426627</t>
  </si>
  <si>
    <t>17</t>
  </si>
  <si>
    <t>-610791836</t>
  </si>
  <si>
    <t>SO 102 - Drobné opravy běžeckých tras</t>
  </si>
  <si>
    <t>112211213</t>
  </si>
  <si>
    <t>Odstranění pařezu ručně v rovině nebo na svahu do 1:5 o průměru pařezu na řezné ploše přes 300 do 400 mm</t>
  </si>
  <si>
    <t>kus</t>
  </si>
  <si>
    <t>-188387354</t>
  </si>
  <si>
    <t>https://podminky.urs.cz/item/CS_URS_2025_01/112211213</t>
  </si>
  <si>
    <t xml:space="preserve">"místo označené číslem   6  "      1,00     </t>
  </si>
  <si>
    <t>122411101</t>
  </si>
  <si>
    <t>Odkopávky a prokopávky ručně zapažené i nezapažené v hornině třídy těžitelnosti II skupiny 5</t>
  </si>
  <si>
    <t>269587963</t>
  </si>
  <si>
    <t>https://podminky.urs.cz/item/CS_URS_2025_01/122411101</t>
  </si>
  <si>
    <t xml:space="preserve">"úprava povrchu běžecké trasy u míst označených čísly   7   a 14    odstranění balvanů "0.2+0.1       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</si>
  <si>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</si>
  <si>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</si>
  <si>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295766826</t>
  </si>
  <si>
    <t>https://podminky.urs.cz/item/CS_URS_2025_01/162211311</t>
  </si>
  <si>
    <t xml:space="preserve">"výplň erozivní rýhy mezi místy označenými čísly 2  a 3"   0.1*0.2*33.0  </t>
  </si>
  <si>
    <t xml:space="preserve">"násyp na místě označeném číslem    4"  2.0   </t>
  </si>
  <si>
    <t xml:space="preserve">"úprava povrchu běžecké trasy u místa označeného číslem    5"  0.1*5.0          </t>
  </si>
  <si>
    <t xml:space="preserve">"úprava povrchu běžecké trasy mezi místy označenými čísly  5   a   8"   0.05*172.0   </t>
  </si>
  <si>
    <t xml:space="preserve">"násyp na místě označeném číslem    8"  1.0             </t>
  </si>
  <si>
    <t xml:space="preserve">"zásyp erozivní rýhy drcenou žulou fr 63/125 na  místě označeném číslem  9"   1.0      </t>
  </si>
  <si>
    <t xml:space="preserve">"úprava povrchu běžecké trasy u místa označeného číslem   10"  0.1*10.0 </t>
  </si>
  <si>
    <t xml:space="preserve">"úprava povrchu běžecké trasy u místa označeného číslem   11"  0.1*10.0</t>
  </si>
  <si>
    <t xml:space="preserve">"úprava povrchu běžecké trasy u místa označeného číslem   12"  0.1*15.0</t>
  </si>
  <si>
    <t xml:space="preserve">"úprava povrchu běžecké trasy u místa označeného číslem   13"  0.1*10.0</t>
  </si>
  <si>
    <t xml:space="preserve">"úprava povrchu běžecké trasy u místa označeného číslem   15"  0.1*10.0 </t>
  </si>
  <si>
    <t xml:space="preserve">"úprava povrchu běžecké trasy mezi místy označenými čísly   16a   a   16b"   0.1*25.0          </t>
  </si>
  <si>
    <t xml:space="preserve">"úprava povrchu běžecké trasy mezi místy označenými čísly   17a  a    17b"   0.1*14.0    </t>
  </si>
  <si>
    <t xml:space="preserve">"úprava povrchu běžecké trasy u místa označeného číslem    18"  0.3*40.0 </t>
  </si>
  <si>
    <t xml:space="preserve">"úprava povrchu běžecké trasy u místa označeného číslem   19"  0.1*5.0 </t>
  </si>
  <si>
    <t xml:space="preserve">"úprava povrchu běžecké trasy u místa označeného číslem   20"  0.1*40.0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</si>
  <si>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</si>
  <si>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</si>
  <si>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-1834181936</t>
  </si>
  <si>
    <t>https://podminky.urs.cz/item/CS_URS_2025_01/162211319</t>
  </si>
  <si>
    <t xml:space="preserve">"výplň erozivní rýhy mezi místy označenými čísly   2  a  3"   0.1*0.2*33.0*2         </t>
  </si>
  <si>
    <t xml:space="preserve">"násyp na místě označeném číslem    4"  2.0*2             </t>
  </si>
  <si>
    <t xml:space="preserve">"úprava povrchu běžecké trasy u místa označeného číslem   5"  0.1*5.0*2          </t>
  </si>
  <si>
    <t xml:space="preserve">"úprava povrchu běžecké trasy mezi místy označenými čísly   5  a  8"   0.05*172.0*2         </t>
  </si>
  <si>
    <t xml:space="preserve">"násyp na místě označeném číslem   8"  1.0*2            </t>
  </si>
  <si>
    <t xml:space="preserve">"zásyp erozivní rýhy drcenou žulou fr 63/125 na  místě označeném číslem   9"   1.0*2      </t>
  </si>
  <si>
    <t xml:space="preserve">"úprava povrchu běžecké trasy u místa označeného číslem   10"  0.1*10.0*2</t>
  </si>
  <si>
    <t xml:space="preserve">"úprava povrchu běžecké trasy u místa označeného číslem   11"  0.1*10.0*2</t>
  </si>
  <si>
    <t xml:space="preserve">"úprava povrchu běžecké trasy u místa označeného číslem  12"  0.1*15.0*2</t>
  </si>
  <si>
    <t xml:space="preserve">"úprava povrchu běžecké trasy u místa označeného číslem  13"  0.1*10.0*2</t>
  </si>
  <si>
    <t xml:space="preserve">"úprava povrchu běžecké trasy u místa označeného číslem   15"  0.1*10.0*2</t>
  </si>
  <si>
    <t xml:space="preserve">"úprava povrchu běžecké trasy mezi místy označenými čísly   16a   a   16b"   0.1*25.0*2         </t>
  </si>
  <si>
    <t xml:space="preserve">"úprava povrchu běžecké trasy mezi místy označenými čísly   17a  a     17b"   0.1*14.0*2        </t>
  </si>
  <si>
    <t xml:space="preserve">"úprava povrchu běžecké trasy u místa označeného číslem   18"  0.3*40.0*2 </t>
  </si>
  <si>
    <t xml:space="preserve">"úprava povrchu běžecké trasy u místa označeného číslem  19"  0.1*5.0*2 </t>
  </si>
  <si>
    <t xml:space="preserve">"úprava povrchu běžecké trasy u místa označeného číslem  20"  0.1*40.0*2</t>
  </si>
  <si>
    <t>-1955038409</t>
  </si>
  <si>
    <t xml:space="preserve">"výplň erozivní rýhy mezi místy označenými čísly 2  a 3"   0.1*0.2*33.0         </t>
  </si>
  <si>
    <t xml:space="preserve">"násyp na místě označeném číslem 4"  2.0             </t>
  </si>
  <si>
    <t xml:space="preserve">"úprava povrchu běžecké trasy u místa označeného číslem   5"  0.1*5.0          </t>
  </si>
  <si>
    <t xml:space="preserve">"úprava povrchu běžecké trasy mezi místy označenými čísly   5  a 8"   0.05*172.0   </t>
  </si>
  <si>
    <t xml:space="preserve">"násyp na místě označeném číslem 8"  1.0             </t>
  </si>
  <si>
    <t xml:space="preserve">"zásyp erozivní rýhy drcenou žulou fr 63/125 na  místě označeném číslem   9"   1.0      </t>
  </si>
  <si>
    <t xml:space="preserve">"úprava povrchu běžecké trasy mezi místy označenými čísly   16a  a 16b"   0.1*25.0          </t>
  </si>
  <si>
    <t xml:space="preserve">"úprava povrchu běžecké trasy mezi místy označenými čísly   17a  a 17b"   0.1*14.0          </t>
  </si>
  <si>
    <t xml:space="preserve">"úprava povrchu běžecké trasy u místa označeného číslem   18"  0.3*40.0 </t>
  </si>
  <si>
    <t>-267770582</t>
  </si>
  <si>
    <t xml:space="preserve">"výplň erozivní rýhy mezi místy označenými čísly   2  a   3"   0.1*0.2*33.0         </t>
  </si>
  <si>
    <t xml:space="preserve">"násyp na místě označeném číslem    4"  2.0             </t>
  </si>
  <si>
    <t xml:space="preserve">"úprava povrchu běžecké trasy mezi místy označenými čísly   5  a 8"   0.05*172.0    </t>
  </si>
  <si>
    <t xml:space="preserve">"násyp na místě označeném číslem  8"  1.0             </t>
  </si>
  <si>
    <t xml:space="preserve">"úprava povrchu běžecké trasy u místa označeného číslem    15"  0.1*10.0 </t>
  </si>
  <si>
    <t xml:space="preserve">"úprava povrchu běžecké trasy mezi místy označenými čísly   16a  a   16b"   0.1*25.0          </t>
  </si>
  <si>
    <t xml:space="preserve">"úprava povrchu běžecké trasy mezi místy označenými čísly   17a   a  17b"   0.1*14.0          </t>
  </si>
  <si>
    <t xml:space="preserve">"úprava povrchu běžecké trasy u místa označeného číslem    19"  0.1*5.0 </t>
  </si>
  <si>
    <t xml:space="preserve">"úprava povrchu běžecké trasy u místa označeného číslem    20"  0.1*40.0</t>
  </si>
  <si>
    <t>171211101</t>
  </si>
  <si>
    <t>Uložení sypanin do násypů ručně s rozprostřením sypaniny ve vrstvách a s hrubým urovnáním nezhutněných jakékoliv třídy těžitelnosti</t>
  </si>
  <si>
    <t>-775114371</t>
  </si>
  <si>
    <t>https://podminky.urs.cz/item/CS_URS_2025_01/171211101</t>
  </si>
  <si>
    <t xml:space="preserve">"výplň erozivní rýhy mezi místy označenými čísly  2  a   3"   0.1*0.2*33.0         </t>
  </si>
  <si>
    <t xml:space="preserve">"úprava povrchu běžecké trasy u místa označeného číslem    5"  0.1*5.0    </t>
  </si>
  <si>
    <t xml:space="preserve">"úprava povrchu běžecké trasy mezi místy označenými čísly   5  a   8"   0.05*172.0         </t>
  </si>
  <si>
    <t xml:space="preserve">"úprava povrchu běžecké trasy mezi místy označenými čísly   16a  a   16b"   0.1*25.0    </t>
  </si>
  <si>
    <t xml:space="preserve">"úprava povrchu běžecké trasy mezi místy označenými čísly   17a  a   17b"   0.1*14.0       </t>
  </si>
  <si>
    <t>-1767250053</t>
  </si>
  <si>
    <t xml:space="preserve">"výplň erozivní rýhy mezi místy označenými čísly  2  a 3"   0.1*0.2*33.0*1.8          </t>
  </si>
  <si>
    <t xml:space="preserve">"násyp na místě označeném číslem 4"  2.0*1.8             </t>
  </si>
  <si>
    <t xml:space="preserve">"úprava povrchu běžecké trasy u místa označeného číslem   5"  0.1*5.0*1.8           </t>
  </si>
  <si>
    <t xml:space="preserve">"úprava povrchu běžecké trasy mezi místy označenými čísly   5  a 8"   0.05*172.0*1.8   </t>
  </si>
  <si>
    <t xml:space="preserve">"násyp na místě označeném číslem 8"  1.0*1.8             </t>
  </si>
  <si>
    <t xml:space="preserve">"zásyp erozivní rýhy drcenou žulou fr 63/125 na  místě označeném číslem 9"   1.0*1.8 </t>
  </si>
  <si>
    <t xml:space="preserve">"úprava povrchu běžecké trasy u místa označeného číslem  10"  0.1*10.0*1.8 </t>
  </si>
  <si>
    <t xml:space="preserve">"úprava povrchu běžecké trasy u místa označeného číslem    11"  0.1*10.0*1.8 </t>
  </si>
  <si>
    <t xml:space="preserve">"úprava povrchu běžecké trasy u místa označeného číslem   12"  0.1*15.0*1.8 </t>
  </si>
  <si>
    <t xml:space="preserve">"úprava povrchu běžecké trasy u místa označeného číslem   13"  0.1*10.0*1.8 </t>
  </si>
  <si>
    <t xml:space="preserve">"úprava povrchu běžecké trasy u místa označeného číslem   15"  0.1*10.0*1.8 </t>
  </si>
  <si>
    <t xml:space="preserve">"úprava povrchu běžecké trasy mezi místy označenými čísly  16a  a 16b"   0.1*25.0*1.8          </t>
  </si>
  <si>
    <t xml:space="preserve">"úprava povrchu běžecké trasy mezi místy označenými čísly   17a  a  17b"   0.1*14.0*1.8          </t>
  </si>
  <si>
    <t xml:space="preserve">"úprava povrchu běžecké trasy u místa označeného číslem   18"  0.3*40.0*1.8 </t>
  </si>
  <si>
    <t xml:space="preserve">"úprava povrchu běžecké trasy u místa označeného číslem   19"  0.1*5.0*1.8 </t>
  </si>
  <si>
    <t xml:space="preserve">"úprava povrchu běžecké trasy u místa označeného číslem   20"  0.1*40.0*1.8 </t>
  </si>
  <si>
    <t>240030176</t>
  </si>
  <si>
    <t xml:space="preserve">"výplň erozivní rýhy mezi místy označenými čísly  2  a 3"   0.1*0.2*33.0         </t>
  </si>
  <si>
    <t xml:space="preserve">"násyp na místě označeném číslem   4"        2.0             </t>
  </si>
  <si>
    <t xml:space="preserve">"úprava povrchu běžecké trasy mezi místy označenými čísly   5 a  8"   0.05*172.0         </t>
  </si>
  <si>
    <t xml:space="preserve">"násyp na místě označeném číslem   8"  1.0             </t>
  </si>
  <si>
    <t xml:space="preserve">"zásyp erozivní rýhy drcenou žulou fr 63/125 na  místě označeném číslem 9"   1.0 </t>
  </si>
  <si>
    <t xml:space="preserve">"úprava povrchu běžecké trasy u místa označeného číslem    10"     0.1*10.0 </t>
  </si>
  <si>
    <t xml:space="preserve">"úprava povrchu běžecké trasy u místa označeného číslem    11"     0.1*10.0</t>
  </si>
  <si>
    <t xml:space="preserve">"úprava povrchu běžecké trasy u místa označeného číslem    12"     0.1*15.0</t>
  </si>
  <si>
    <t xml:space="preserve">"úprava povrchu běžecké trasy u místa označeného číslem    13"     0.1*10.0</t>
  </si>
  <si>
    <t xml:space="preserve">"úprava povrchu běžecké trasy u místa označeného číslem    15"     0.1*10.0 </t>
  </si>
  <si>
    <t xml:space="preserve">"úprava povrchu běžecké trasy mezi místy označenými čísly  16a  a  16b"   0.1*25.0    </t>
  </si>
  <si>
    <t xml:space="preserve">"úprava povrchu běžecké trasy mezi místy označenými čísly  17a  a 17b"   0.1*14.0         </t>
  </si>
  <si>
    <t>181912112</t>
  </si>
  <si>
    <t>Úprava pláně vyrovnáním výškových rozdílů ručně v hornině třídy těžitelnosti I skupiny 3 se zhutněním</t>
  </si>
  <si>
    <t>2068712865</t>
  </si>
  <si>
    <t>https://podminky.urs.cz/item/CS_URS_2025_01/181912112</t>
  </si>
  <si>
    <t xml:space="preserve">"výplň erozivní rýhy mezi místy označenými čísly  2  a   3"   0.4*33.0 </t>
  </si>
  <si>
    <t xml:space="preserve">"násyp na místě označeném číslem   4"  1.0*2.0       </t>
  </si>
  <si>
    <t xml:space="preserve">"úprava povrchu běžecké trasy u místa označeného číslem   5"  1.0*5.0            </t>
  </si>
  <si>
    <t xml:space="preserve">"úprava povrchu běžecké trasy mezi místy označenými čísly   5  a   8"   1.0*172.0    </t>
  </si>
  <si>
    <t xml:space="preserve">"násyp na místě označeném číslem 8"  1.0*1.5          </t>
  </si>
  <si>
    <t xml:space="preserve">"úprava povrchu běžecké trasy u místa označeného číslem   10"  1.0*10.0 </t>
  </si>
  <si>
    <t xml:space="preserve">"úprava povrchu běžecké trasy u místa označeného číslem   11"  1.0*10.0</t>
  </si>
  <si>
    <t xml:space="preserve">"úprava povrchu běžecké trasy u místa označeného číslem   12"  1.0*15.0</t>
  </si>
  <si>
    <t xml:space="preserve">"úprava povrchu běžecké trasy u místa označeného číslem   13"  1.0*10.0 </t>
  </si>
  <si>
    <t xml:space="preserve">"úprava povrchu běžecké trasy u místa označeného číslem    15"  1.0*10.0</t>
  </si>
  <si>
    <t xml:space="preserve">"úprava povrchu běžecké trasy mezi místy označenými čísly   16a   a   16b"   1.0*25.0          </t>
  </si>
  <si>
    <t xml:space="preserve">"úprava povrchu běžecké trasy mezi místy označenými čísly   17a   a   17b"   1.0*14.0       </t>
  </si>
  <si>
    <t xml:space="preserve">"úprava povrchu běžecké trasy u místa označeného číslem   18"  1.0*40.0 </t>
  </si>
  <si>
    <t xml:space="preserve">"úprava povrchu běžecké trasy u místa označeného číslem   19"  1.0*5.0 </t>
  </si>
  <si>
    <t xml:space="preserve">"úprava povrchu běžecké trasy u místa označeného číslem   20"  1.0*40.0 </t>
  </si>
  <si>
    <t>R5 999 1115</t>
  </si>
  <si>
    <t>Dodávka, osazení a montáž dřevěného stojanu pro zahajovací tabuli</t>
  </si>
  <si>
    <t>-2073835483</t>
  </si>
  <si>
    <t xml:space="preserve">"dle výkresu na místo označené číslem 1"      1,00         </t>
  </si>
  <si>
    <t>R5 999 1116</t>
  </si>
  <si>
    <t>Dodávka a montáž plastové zahajovací tabule s obsahem dle požadavku Klubu biatlonu Liberec</t>
  </si>
  <si>
    <t>37878611</t>
  </si>
  <si>
    <t>R5 999 1117</t>
  </si>
  <si>
    <t xml:space="preserve">Dodávka, osazení a montáž dřevěného sloupku četně ukotvení do země pro vyznačení běžeckých tras </t>
  </si>
  <si>
    <t>-1725383958</t>
  </si>
  <si>
    <t xml:space="preserve">"osazení dle požadavku Klubu biatlonu Liberec"   17,00</t>
  </si>
  <si>
    <t>R5 999 1118</t>
  </si>
  <si>
    <t>Dodávka a montáž plastové tabuly vyznačující jednotlivé běžecké trasy</t>
  </si>
  <si>
    <t>311153693</t>
  </si>
  <si>
    <t>-1328976928</t>
  </si>
  <si>
    <t xml:space="preserve">"u čísla   2"   5.0</t>
  </si>
  <si>
    <t xml:space="preserve">"u čísla   3"   5.0</t>
  </si>
  <si>
    <t xml:space="preserve">"mezi čísly   18  a  19"  3.0*2</t>
  </si>
  <si>
    <t>-2138674182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</si>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</sst>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51102" TargetMode="External" /><Relationship Id="rId2" Type="http://schemas.openxmlformats.org/officeDocument/2006/relationships/hyperlink" Target="https://podminky.urs.cz/item/CS_URS_2025_01/121151213" TargetMode="External" /><Relationship Id="rId3" Type="http://schemas.openxmlformats.org/officeDocument/2006/relationships/hyperlink" Target="https://podminky.urs.cz/item/CS_URS_2025_01/162351103" TargetMode="External" /><Relationship Id="rId4" Type="http://schemas.openxmlformats.org/officeDocument/2006/relationships/hyperlink" Target="https://podminky.urs.cz/item/CS_URS_2025_01/162451106" TargetMode="External" /><Relationship Id="rId5" Type="http://schemas.openxmlformats.org/officeDocument/2006/relationships/hyperlink" Target="https://podminky.urs.cz/item/CS_URS_2025_01/167151111" TargetMode="External" /><Relationship Id="rId6" Type="http://schemas.openxmlformats.org/officeDocument/2006/relationships/hyperlink" Target="https://podminky.urs.cz/item/CS_URS_2025_01/171152111" TargetMode="External" /><Relationship Id="rId7" Type="http://schemas.openxmlformats.org/officeDocument/2006/relationships/hyperlink" Target="https://podminky.urs.cz/item/CS_URS_2025_01/171251101" TargetMode="External" /><Relationship Id="rId8" Type="http://schemas.openxmlformats.org/officeDocument/2006/relationships/hyperlink" Target="https://podminky.urs.cz/item/CS_URS_2025_01/171251201" TargetMode="External" /><Relationship Id="rId9" Type="http://schemas.openxmlformats.org/officeDocument/2006/relationships/hyperlink" Target="https://podminky.urs.cz/item/CS_URS_2025_01/181252305" TargetMode="External" /><Relationship Id="rId10" Type="http://schemas.openxmlformats.org/officeDocument/2006/relationships/hyperlink" Target="https://podminky.urs.cz/item/CS_URS_2025_01/182151111" TargetMode="External" /><Relationship Id="rId11" Type="http://schemas.openxmlformats.org/officeDocument/2006/relationships/hyperlink" Target="https://podminky.urs.cz/item/CS_URS_2025_01/182251101" TargetMode="External" /><Relationship Id="rId12" Type="http://schemas.openxmlformats.org/officeDocument/2006/relationships/hyperlink" Target="https://podminky.urs.cz/item/CS_URS_2025_01/571907111" TargetMode="External" /><Relationship Id="rId13" Type="http://schemas.openxmlformats.org/officeDocument/2006/relationships/hyperlink" Target="https://podminky.urs.cz/item/CS_URS_2025_01/597311111" TargetMode="External" /><Relationship Id="rId14" Type="http://schemas.openxmlformats.org/officeDocument/2006/relationships/hyperlink" Target="https://podminky.urs.cz/item/CS_URS_2025_01/998225111" TargetMode="External" /><Relationship Id="rId1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211213" TargetMode="External" /><Relationship Id="rId2" Type="http://schemas.openxmlformats.org/officeDocument/2006/relationships/hyperlink" Target="https://podminky.urs.cz/item/CS_URS_2025_01/122411101" TargetMode="External" /><Relationship Id="rId3" Type="http://schemas.openxmlformats.org/officeDocument/2006/relationships/hyperlink" Target="https://podminky.urs.cz/item/CS_URS_2025_01/162211311" TargetMode="External" /><Relationship Id="rId4" Type="http://schemas.openxmlformats.org/officeDocument/2006/relationships/hyperlink" Target="https://podminky.urs.cz/item/CS_URS_2025_01/162211319" TargetMode="External" /><Relationship Id="rId5" Type="http://schemas.openxmlformats.org/officeDocument/2006/relationships/hyperlink" Target="https://podminky.urs.cz/item/CS_URS_2025_01/162451106" TargetMode="External" /><Relationship Id="rId6" Type="http://schemas.openxmlformats.org/officeDocument/2006/relationships/hyperlink" Target="https://podminky.urs.cz/item/CS_URS_2025_01/167151111" TargetMode="External" /><Relationship Id="rId7" Type="http://schemas.openxmlformats.org/officeDocument/2006/relationships/hyperlink" Target="https://podminky.urs.cz/item/CS_URS_2025_01/171211101" TargetMode="External" /><Relationship Id="rId8" Type="http://schemas.openxmlformats.org/officeDocument/2006/relationships/hyperlink" Target="https://podminky.urs.cz/item/CS_URS_2025_01/171251201" TargetMode="External" /><Relationship Id="rId9" Type="http://schemas.openxmlformats.org/officeDocument/2006/relationships/hyperlink" Target="https://podminky.urs.cz/item/CS_URS_2025_01/181912112" TargetMode="External" /><Relationship Id="rId10" Type="http://schemas.openxmlformats.org/officeDocument/2006/relationships/hyperlink" Target="https://podminky.urs.cz/item/CS_URS_2025_01/597311111" TargetMode="External" /><Relationship Id="rId11" Type="http://schemas.openxmlformats.org/officeDocument/2006/relationships/hyperlink" Target="https://podminky.urs.cz/item/CS_URS_2025_01/998225111" TargetMode="External" /><Relationship Id="rId1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KOLENIK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Úprava běžeckých tras v Ruprechticích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Liberec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30. 6. 2025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LIBEREC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Stanislav Koleník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Ing. Stanislav Koleník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101 - Rekonstrukce les...'!J30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'SO 101 - Rekonstrukce les...'!P85</f>
        <v>0</v>
      </c>
      <c r="AV55" s="122">
        <f>'SO 101 - Rekonstrukce les...'!J33</f>
        <v>0</v>
      </c>
      <c r="AW55" s="122">
        <f>'SO 101 - Rekonstrukce les...'!J34</f>
        <v>0</v>
      </c>
      <c r="AX55" s="122">
        <f>'SO 101 - Rekonstrukce les...'!J35</f>
        <v>0</v>
      </c>
      <c r="AY55" s="122">
        <f>'SO 101 - Rekonstrukce les...'!J36</f>
        <v>0</v>
      </c>
      <c r="AZ55" s="122">
        <f>'SO 101 - Rekonstrukce les...'!F33</f>
        <v>0</v>
      </c>
      <c r="BA55" s="122">
        <f>'SO 101 - Rekonstrukce les...'!F34</f>
        <v>0</v>
      </c>
      <c r="BB55" s="122">
        <f>'SO 101 - Rekonstrukce les...'!F35</f>
        <v>0</v>
      </c>
      <c r="BC55" s="122">
        <f>'SO 101 - Rekonstrukce les...'!F36</f>
        <v>0</v>
      </c>
      <c r="BD55" s="124">
        <f>'SO 101 - Rekonstrukce les...'!F37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16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102 - Drobné opravy bě...'!J30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6">
        <v>0</v>
      </c>
      <c r="AT56" s="127">
        <f>ROUND(SUM(AV56:AW56),2)</f>
        <v>0</v>
      </c>
      <c r="AU56" s="128">
        <f>'SO 102 - Drobné opravy bě...'!P83</f>
        <v>0</v>
      </c>
      <c r="AV56" s="127">
        <f>'SO 102 - Drobné opravy bě...'!J33</f>
        <v>0</v>
      </c>
      <c r="AW56" s="127">
        <f>'SO 102 - Drobné opravy bě...'!J34</f>
        <v>0</v>
      </c>
      <c r="AX56" s="127">
        <f>'SO 102 - Drobné opravy bě...'!J35</f>
        <v>0</v>
      </c>
      <c r="AY56" s="127">
        <f>'SO 102 - Drobné opravy bě...'!J36</f>
        <v>0</v>
      </c>
      <c r="AZ56" s="127">
        <f>'SO 102 - Drobné opravy bě...'!F33</f>
        <v>0</v>
      </c>
      <c r="BA56" s="127">
        <f>'SO 102 - Drobné opravy bě...'!F34</f>
        <v>0</v>
      </c>
      <c r="BB56" s="127">
        <f>'SO 102 - Drobné opravy bě...'!F35</f>
        <v>0</v>
      </c>
      <c r="BC56" s="127">
        <f>'SO 102 - Drobné opravy bě...'!F36</f>
        <v>0</v>
      </c>
      <c r="BD56" s="129">
        <f>'SO 102 - Drobné opravy bě...'!F37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u34HozM+WSFMwrnWY3VJbcS1B+uEVRjGkz6OB7pqF/1iXCtSMvI0Lrt/Vhcyawyd9yD4IBg+6VNKavmbvQbgKQ==" hashValue="mfSTh65uYdPJkDaJ6T8/IL7E6gznKnsMzyLyfR2/u3X30lSxX+I5K+dPmYI569HmUo8QjZYt1EGEiY7dPJ0uL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101 - Rekonstrukce les...'!C2" display="/"/>
    <hyperlink ref="A56" location="'SO 102 - Drobné opravy bě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85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Úprava běžeckých tras v Ruprechticích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30. 6. 2025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ROUND((SUM(BE85:BE148)),  2)</f>
        <v>0</v>
      </c>
      <c r="G33" s="40"/>
      <c r="H33" s="40"/>
      <c r="I33" s="150">
        <v>0.20999999999999999</v>
      </c>
      <c r="J33" s="149">
        <f>ROUND(((SUM(BE85:BE148))*I33),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ROUND((SUM(BF85:BF148)),  2)</f>
        <v>0</v>
      </c>
      <c r="G34" s="40"/>
      <c r="H34" s="40"/>
      <c r="I34" s="150">
        <v>0.12</v>
      </c>
      <c r="J34" s="149">
        <f>ROUND(((SUM(BF85:BF148))*I34),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ROUND((SUM(BG85:BG148)),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ROUND((SUM(BH85:BH148)),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ROUND((SUM(BI85:BI148)),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Úprava běžeckých tras v Ruprechticích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Rekonstrukce lesního chodníku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Liberec</v>
      </c>
      <c r="G52" s="42"/>
      <c r="H52" s="42"/>
      <c r="I52" s="34" t="s">
        <v>23</v>
      </c>
      <c r="J52" s="74" t="str">
        <f>IF(J12="","",J12)</f>
        <v>30. 6. 2025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LIBEREC</v>
      </c>
      <c r="G54" s="42"/>
      <c r="H54" s="42"/>
      <c r="I54" s="34" t="s">
        <v>31</v>
      </c>
      <c r="J54" s="38" t="str">
        <f>E21</f>
        <v>Ing. Stanislav Koleník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Stanislav Koleník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89</v>
      </c>
      <c r="D57" s="164"/>
      <c r="E57" s="164"/>
      <c r="F57" s="164"/>
      <c r="G57" s="164"/>
      <c r="H57" s="164"/>
      <c r="I57" s="164"/>
      <c r="J57" s="165" t="s">
        <v>90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91</v>
      </c>
    </row>
    <row r="60" s="9" customFormat="1" ht="24.96" customHeight="1">
      <c r="A60" s="9"/>
      <c r="B60" s="167"/>
      <c r="C60" s="168"/>
      <c r="D60" s="169" t="s">
        <v>92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93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94</v>
      </c>
      <c r="E62" s="176"/>
      <c r="F62" s="176"/>
      <c r="G62" s="176"/>
      <c r="H62" s="176"/>
      <c r="I62" s="176"/>
      <c r="J62" s="177">
        <f>J136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95</v>
      </c>
      <c r="E63" s="176"/>
      <c r="F63" s="176"/>
      <c r="G63" s="176"/>
      <c r="H63" s="176"/>
      <c r="I63" s="176"/>
      <c r="J63" s="177">
        <f>J142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96</v>
      </c>
      <c r="E64" s="170"/>
      <c r="F64" s="170"/>
      <c r="G64" s="170"/>
      <c r="H64" s="170"/>
      <c r="I64" s="170"/>
      <c r="J64" s="171">
        <f>J145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3"/>
      <c r="C65" s="174"/>
      <c r="D65" s="175" t="s">
        <v>97</v>
      </c>
      <c r="E65" s="176"/>
      <c r="F65" s="176"/>
      <c r="G65" s="176"/>
      <c r="H65" s="176"/>
      <c r="I65" s="176"/>
      <c r="J65" s="177">
        <f>J146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98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Úprava běžeckých tras v Ruprechticích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86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101 - Rekonstrukce lesního chodníku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Liberec</v>
      </c>
      <c r="G79" s="42"/>
      <c r="H79" s="42"/>
      <c r="I79" s="34" t="s">
        <v>23</v>
      </c>
      <c r="J79" s="74" t="str">
        <f>IF(J12="","",J12)</f>
        <v>30. 6. 2025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>STATUTÁRNÍ MĚSTO LIBEREC</v>
      </c>
      <c r="G81" s="42"/>
      <c r="H81" s="42"/>
      <c r="I81" s="34" t="s">
        <v>31</v>
      </c>
      <c r="J81" s="38" t="str">
        <f>E21</f>
        <v>Ing. Stanislav Koleník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29</v>
      </c>
      <c r="D82" s="42"/>
      <c r="E82" s="42"/>
      <c r="F82" s="29" t="str">
        <f>IF(E18="","",E18)</f>
        <v>Vyplň údaj</v>
      </c>
      <c r="G82" s="42"/>
      <c r="H82" s="42"/>
      <c r="I82" s="34" t="s">
        <v>34</v>
      </c>
      <c r="J82" s="38" t="str">
        <f>E24</f>
        <v>Ing. Stanislav Koleník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99</v>
      </c>
      <c r="D84" s="182" t="s">
        <v>56</v>
      </c>
      <c r="E84" s="182" t="s">
        <v>52</v>
      </c>
      <c r="F84" s="182" t="s">
        <v>53</v>
      </c>
      <c r="G84" s="182" t="s">
        <v>100</v>
      </c>
      <c r="H84" s="182" t="s">
        <v>101</v>
      </c>
      <c r="I84" s="182" t="s">
        <v>102</v>
      </c>
      <c r="J84" s="182" t="s">
        <v>90</v>
      </c>
      <c r="K84" s="183" t="s">
        <v>103</v>
      </c>
      <c r="L84" s="184"/>
      <c r="M84" s="94" t="s">
        <v>19</v>
      </c>
      <c r="N84" s="95" t="s">
        <v>41</v>
      </c>
      <c r="O84" s="95" t="s">
        <v>104</v>
      </c>
      <c r="P84" s="95" t="s">
        <v>105</v>
      </c>
      <c r="Q84" s="95" t="s">
        <v>106</v>
      </c>
      <c r="R84" s="95" t="s">
        <v>107</v>
      </c>
      <c r="S84" s="95" t="s">
        <v>108</v>
      </c>
      <c r="T84" s="96" t="s">
        <v>109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110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P86+P145</f>
        <v>0</v>
      </c>
      <c r="Q85" s="98"/>
      <c r="R85" s="187">
        <f>R86+R145</f>
        <v>245.89000000000002</v>
      </c>
      <c r="S85" s="98"/>
      <c r="T85" s="188">
        <f>T86+T145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70</v>
      </c>
      <c r="AU85" s="19" t="s">
        <v>91</v>
      </c>
      <c r="BK85" s="189">
        <f>BK86+BK145</f>
        <v>0</v>
      </c>
    </row>
    <row r="86" s="12" customFormat="1" ht="25.92" customHeight="1">
      <c r="A86" s="12"/>
      <c r="B86" s="190"/>
      <c r="C86" s="191"/>
      <c r="D86" s="192" t="s">
        <v>70</v>
      </c>
      <c r="E86" s="193" t="s">
        <v>111</v>
      </c>
      <c r="F86" s="193" t="s">
        <v>112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P87+P136+P142</f>
        <v>0</v>
      </c>
      <c r="Q86" s="198"/>
      <c r="R86" s="199">
        <f>R87+R136+R142</f>
        <v>245.89000000000002</v>
      </c>
      <c r="S86" s="198"/>
      <c r="T86" s="200">
        <f>T87+T136+T142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79</v>
      </c>
      <c r="AT86" s="202" t="s">
        <v>70</v>
      </c>
      <c r="AU86" s="202" t="s">
        <v>71</v>
      </c>
      <c r="AY86" s="201" t="s">
        <v>113</v>
      </c>
      <c r="BK86" s="203">
        <f>BK87+BK136+BK142</f>
        <v>0</v>
      </c>
    </row>
    <row r="87" s="12" customFormat="1" ht="22.8" customHeight="1">
      <c r="A87" s="12"/>
      <c r="B87" s="190"/>
      <c r="C87" s="191"/>
      <c r="D87" s="192" t="s">
        <v>70</v>
      </c>
      <c r="E87" s="204" t="s">
        <v>79</v>
      </c>
      <c r="F87" s="204" t="s">
        <v>114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SUM(P88:P135)</f>
        <v>0</v>
      </c>
      <c r="Q87" s="198"/>
      <c r="R87" s="199">
        <f>SUM(R88:R135)</f>
        <v>244.80000000000001</v>
      </c>
      <c r="S87" s="198"/>
      <c r="T87" s="200">
        <f>SUM(T88:T135)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79</v>
      </c>
      <c r="AT87" s="202" t="s">
        <v>70</v>
      </c>
      <c r="AU87" s="202" t="s">
        <v>79</v>
      </c>
      <c r="AY87" s="201" t="s">
        <v>113</v>
      </c>
      <c r="BK87" s="203">
        <f>SUM(BK88:BK135)</f>
        <v>0</v>
      </c>
    </row>
    <row r="88" s="2" customFormat="1" ht="49.05" customHeight="1">
      <c r="A88" s="40"/>
      <c r="B88" s="41"/>
      <c r="C88" s="206" t="s">
        <v>79</v>
      </c>
      <c r="D88" s="206" t="s">
        <v>115</v>
      </c>
      <c r="E88" s="207" t="s">
        <v>116</v>
      </c>
      <c r="F88" s="208" t="s">
        <v>117</v>
      </c>
      <c r="G88" s="209" t="s">
        <v>118</v>
      </c>
      <c r="H88" s="210">
        <v>299.60000000000002</v>
      </c>
      <c r="I88" s="211"/>
      <c r="J88" s="212">
        <f>ROUND(I88*H88,2)</f>
        <v>0</v>
      </c>
      <c r="K88" s="208" t="s">
        <v>119</v>
      </c>
      <c r="L88" s="46"/>
      <c r="M88" s="213" t="s">
        <v>19</v>
      </c>
      <c r="N88" s="214" t="s">
        <v>42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120</v>
      </c>
      <c r="AT88" s="217" t="s">
        <v>115</v>
      </c>
      <c r="AU88" s="217" t="s">
        <v>81</v>
      </c>
      <c r="AY88" s="19" t="s">
        <v>113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79</v>
      </c>
      <c r="BK88" s="218">
        <f>ROUND(I88*H88,2)</f>
        <v>0</v>
      </c>
      <c r="BL88" s="19" t="s">
        <v>120</v>
      </c>
      <c r="BM88" s="217" t="s">
        <v>121</v>
      </c>
    </row>
    <row r="89" s="2" customFormat="1">
      <c r="A89" s="40"/>
      <c r="B89" s="41"/>
      <c r="C89" s="42"/>
      <c r="D89" s="219" t="s">
        <v>122</v>
      </c>
      <c r="E89" s="42"/>
      <c r="F89" s="220" t="s">
        <v>123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122</v>
      </c>
      <c r="AU89" s="19" t="s">
        <v>81</v>
      </c>
    </row>
    <row r="90" s="13" customFormat="1">
      <c r="A90" s="13"/>
      <c r="B90" s="224"/>
      <c r="C90" s="225"/>
      <c r="D90" s="226" t="s">
        <v>124</v>
      </c>
      <c r="E90" s="227" t="s">
        <v>19</v>
      </c>
      <c r="F90" s="228" t="s">
        <v>125</v>
      </c>
      <c r="G90" s="225"/>
      <c r="H90" s="227" t="s">
        <v>19</v>
      </c>
      <c r="I90" s="229"/>
      <c r="J90" s="225"/>
      <c r="K90" s="225"/>
      <c r="L90" s="230"/>
      <c r="M90" s="231"/>
      <c r="N90" s="232"/>
      <c r="O90" s="232"/>
      <c r="P90" s="232"/>
      <c r="Q90" s="232"/>
      <c r="R90" s="232"/>
      <c r="S90" s="232"/>
      <c r="T90" s="23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4" t="s">
        <v>124</v>
      </c>
      <c r="AU90" s="234" t="s">
        <v>81</v>
      </c>
      <c r="AV90" s="13" t="s">
        <v>79</v>
      </c>
      <c r="AW90" s="13" t="s">
        <v>33</v>
      </c>
      <c r="AX90" s="13" t="s">
        <v>71</v>
      </c>
      <c r="AY90" s="234" t="s">
        <v>113</v>
      </c>
    </row>
    <row r="91" s="14" customFormat="1">
      <c r="A91" s="14"/>
      <c r="B91" s="235"/>
      <c r="C91" s="236"/>
      <c r="D91" s="226" t="s">
        <v>124</v>
      </c>
      <c r="E91" s="237" t="s">
        <v>19</v>
      </c>
      <c r="F91" s="238" t="s">
        <v>126</v>
      </c>
      <c r="G91" s="236"/>
      <c r="H91" s="239">
        <v>299.60000000000002</v>
      </c>
      <c r="I91" s="240"/>
      <c r="J91" s="236"/>
      <c r="K91" s="236"/>
      <c r="L91" s="241"/>
      <c r="M91" s="242"/>
      <c r="N91" s="243"/>
      <c r="O91" s="243"/>
      <c r="P91" s="243"/>
      <c r="Q91" s="243"/>
      <c r="R91" s="243"/>
      <c r="S91" s="243"/>
      <c r="T91" s="24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5" t="s">
        <v>124</v>
      </c>
      <c r="AU91" s="245" t="s">
        <v>81</v>
      </c>
      <c r="AV91" s="14" t="s">
        <v>81</v>
      </c>
      <c r="AW91" s="14" t="s">
        <v>33</v>
      </c>
      <c r="AX91" s="14" t="s">
        <v>79</v>
      </c>
      <c r="AY91" s="245" t="s">
        <v>113</v>
      </c>
    </row>
    <row r="92" s="2" customFormat="1" ht="33" customHeight="1">
      <c r="A92" s="40"/>
      <c r="B92" s="41"/>
      <c r="C92" s="206" t="s">
        <v>81</v>
      </c>
      <c r="D92" s="206" t="s">
        <v>115</v>
      </c>
      <c r="E92" s="207" t="s">
        <v>127</v>
      </c>
      <c r="F92" s="208" t="s">
        <v>128</v>
      </c>
      <c r="G92" s="209" t="s">
        <v>118</v>
      </c>
      <c r="H92" s="210">
        <v>299.60000000000002</v>
      </c>
      <c r="I92" s="211"/>
      <c r="J92" s="212">
        <f>ROUND(I92*H92,2)</f>
        <v>0</v>
      </c>
      <c r="K92" s="208" t="s">
        <v>119</v>
      </c>
      <c r="L92" s="46"/>
      <c r="M92" s="213" t="s">
        <v>19</v>
      </c>
      <c r="N92" s="214" t="s">
        <v>42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120</v>
      </c>
      <c r="AT92" s="217" t="s">
        <v>115</v>
      </c>
      <c r="AU92" s="217" t="s">
        <v>81</v>
      </c>
      <c r="AY92" s="19" t="s">
        <v>113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79</v>
      </c>
      <c r="BK92" s="218">
        <f>ROUND(I92*H92,2)</f>
        <v>0</v>
      </c>
      <c r="BL92" s="19" t="s">
        <v>120</v>
      </c>
      <c r="BM92" s="217" t="s">
        <v>129</v>
      </c>
    </row>
    <row r="93" s="2" customFormat="1">
      <c r="A93" s="40"/>
      <c r="B93" s="41"/>
      <c r="C93" s="42"/>
      <c r="D93" s="219" t="s">
        <v>122</v>
      </c>
      <c r="E93" s="42"/>
      <c r="F93" s="220" t="s">
        <v>130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122</v>
      </c>
      <c r="AU93" s="19" t="s">
        <v>81</v>
      </c>
    </row>
    <row r="94" s="13" customFormat="1">
      <c r="A94" s="13"/>
      <c r="B94" s="224"/>
      <c r="C94" s="225"/>
      <c r="D94" s="226" t="s">
        <v>124</v>
      </c>
      <c r="E94" s="227" t="s">
        <v>19</v>
      </c>
      <c r="F94" s="228" t="s">
        <v>125</v>
      </c>
      <c r="G94" s="225"/>
      <c r="H94" s="227" t="s">
        <v>19</v>
      </c>
      <c r="I94" s="229"/>
      <c r="J94" s="225"/>
      <c r="K94" s="225"/>
      <c r="L94" s="230"/>
      <c r="M94" s="231"/>
      <c r="N94" s="232"/>
      <c r="O94" s="232"/>
      <c r="P94" s="232"/>
      <c r="Q94" s="232"/>
      <c r="R94" s="232"/>
      <c r="S94" s="232"/>
      <c r="T94" s="23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4" t="s">
        <v>124</v>
      </c>
      <c r="AU94" s="234" t="s">
        <v>81</v>
      </c>
      <c r="AV94" s="13" t="s">
        <v>79</v>
      </c>
      <c r="AW94" s="13" t="s">
        <v>33</v>
      </c>
      <c r="AX94" s="13" t="s">
        <v>71</v>
      </c>
      <c r="AY94" s="234" t="s">
        <v>113</v>
      </c>
    </row>
    <row r="95" s="14" customFormat="1">
      <c r="A95" s="14"/>
      <c r="B95" s="235"/>
      <c r="C95" s="236"/>
      <c r="D95" s="226" t="s">
        <v>124</v>
      </c>
      <c r="E95" s="237" t="s">
        <v>19</v>
      </c>
      <c r="F95" s="238" t="s">
        <v>131</v>
      </c>
      <c r="G95" s="236"/>
      <c r="H95" s="239">
        <v>299.60000000000002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124</v>
      </c>
      <c r="AU95" s="245" t="s">
        <v>81</v>
      </c>
      <c r="AV95" s="14" t="s">
        <v>81</v>
      </c>
      <c r="AW95" s="14" t="s">
        <v>33</v>
      </c>
      <c r="AX95" s="14" t="s">
        <v>79</v>
      </c>
      <c r="AY95" s="245" t="s">
        <v>113</v>
      </c>
    </row>
    <row r="96" s="2" customFormat="1" ht="62.7" customHeight="1">
      <c r="A96" s="40"/>
      <c r="B96" s="41"/>
      <c r="C96" s="206" t="s">
        <v>132</v>
      </c>
      <c r="D96" s="206" t="s">
        <v>115</v>
      </c>
      <c r="E96" s="207" t="s">
        <v>133</v>
      </c>
      <c r="F96" s="208" t="s">
        <v>134</v>
      </c>
      <c r="G96" s="209" t="s">
        <v>135</v>
      </c>
      <c r="H96" s="210">
        <v>195.91999999999999</v>
      </c>
      <c r="I96" s="211"/>
      <c r="J96" s="212">
        <f>ROUND(I96*H96,2)</f>
        <v>0</v>
      </c>
      <c r="K96" s="208" t="s">
        <v>119</v>
      </c>
      <c r="L96" s="46"/>
      <c r="M96" s="213" t="s">
        <v>19</v>
      </c>
      <c r="N96" s="214" t="s">
        <v>42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120</v>
      </c>
      <c r="AT96" s="217" t="s">
        <v>115</v>
      </c>
      <c r="AU96" s="217" t="s">
        <v>81</v>
      </c>
      <c r="AY96" s="19" t="s">
        <v>113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120</v>
      </c>
      <c r="BM96" s="217" t="s">
        <v>136</v>
      </c>
    </row>
    <row r="97" s="2" customFormat="1">
      <c r="A97" s="40"/>
      <c r="B97" s="41"/>
      <c r="C97" s="42"/>
      <c r="D97" s="219" t="s">
        <v>122</v>
      </c>
      <c r="E97" s="42"/>
      <c r="F97" s="220" t="s">
        <v>137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122</v>
      </c>
      <c r="AU97" s="19" t="s">
        <v>81</v>
      </c>
    </row>
    <row r="98" s="14" customFormat="1">
      <c r="A98" s="14"/>
      <c r="B98" s="235"/>
      <c r="C98" s="236"/>
      <c r="D98" s="226" t="s">
        <v>124</v>
      </c>
      <c r="E98" s="237" t="s">
        <v>19</v>
      </c>
      <c r="F98" s="238" t="s">
        <v>138</v>
      </c>
      <c r="G98" s="236"/>
      <c r="H98" s="239">
        <v>136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124</v>
      </c>
      <c r="AU98" s="245" t="s">
        <v>81</v>
      </c>
      <c r="AV98" s="14" t="s">
        <v>81</v>
      </c>
      <c r="AW98" s="14" t="s">
        <v>33</v>
      </c>
      <c r="AX98" s="14" t="s">
        <v>71</v>
      </c>
      <c r="AY98" s="245" t="s">
        <v>113</v>
      </c>
    </row>
    <row r="99" s="14" customFormat="1">
      <c r="A99" s="14"/>
      <c r="B99" s="235"/>
      <c r="C99" s="236"/>
      <c r="D99" s="226" t="s">
        <v>124</v>
      </c>
      <c r="E99" s="237" t="s">
        <v>19</v>
      </c>
      <c r="F99" s="238" t="s">
        <v>139</v>
      </c>
      <c r="G99" s="236"/>
      <c r="H99" s="239">
        <v>59.920000000000002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124</v>
      </c>
      <c r="AU99" s="245" t="s">
        <v>81</v>
      </c>
      <c r="AV99" s="14" t="s">
        <v>81</v>
      </c>
      <c r="AW99" s="14" t="s">
        <v>33</v>
      </c>
      <c r="AX99" s="14" t="s">
        <v>71</v>
      </c>
      <c r="AY99" s="245" t="s">
        <v>113</v>
      </c>
    </row>
    <row r="100" s="15" customFormat="1">
      <c r="A100" s="15"/>
      <c r="B100" s="246"/>
      <c r="C100" s="247"/>
      <c r="D100" s="226" t="s">
        <v>124</v>
      </c>
      <c r="E100" s="248" t="s">
        <v>19</v>
      </c>
      <c r="F100" s="249" t="s">
        <v>140</v>
      </c>
      <c r="G100" s="247"/>
      <c r="H100" s="250">
        <v>195.92000000000002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6" t="s">
        <v>124</v>
      </c>
      <c r="AU100" s="256" t="s">
        <v>81</v>
      </c>
      <c r="AV100" s="15" t="s">
        <v>120</v>
      </c>
      <c r="AW100" s="15" t="s">
        <v>33</v>
      </c>
      <c r="AX100" s="15" t="s">
        <v>79</v>
      </c>
      <c r="AY100" s="256" t="s">
        <v>113</v>
      </c>
    </row>
    <row r="101" s="2" customFormat="1" ht="62.7" customHeight="1">
      <c r="A101" s="40"/>
      <c r="B101" s="41"/>
      <c r="C101" s="206" t="s">
        <v>120</v>
      </c>
      <c r="D101" s="206" t="s">
        <v>115</v>
      </c>
      <c r="E101" s="207" t="s">
        <v>141</v>
      </c>
      <c r="F101" s="208" t="s">
        <v>142</v>
      </c>
      <c r="G101" s="209" t="s">
        <v>135</v>
      </c>
      <c r="H101" s="210">
        <v>136</v>
      </c>
      <c r="I101" s="211"/>
      <c r="J101" s="212">
        <f>ROUND(I101*H101,2)</f>
        <v>0</v>
      </c>
      <c r="K101" s="208" t="s">
        <v>119</v>
      </c>
      <c r="L101" s="46"/>
      <c r="M101" s="213" t="s">
        <v>19</v>
      </c>
      <c r="N101" s="214" t="s">
        <v>42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120</v>
      </c>
      <c r="AT101" s="217" t="s">
        <v>115</v>
      </c>
      <c r="AU101" s="217" t="s">
        <v>81</v>
      </c>
      <c r="AY101" s="19" t="s">
        <v>113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79</v>
      </c>
      <c r="BK101" s="218">
        <f>ROUND(I101*H101,2)</f>
        <v>0</v>
      </c>
      <c r="BL101" s="19" t="s">
        <v>120</v>
      </c>
      <c r="BM101" s="217" t="s">
        <v>143</v>
      </c>
    </row>
    <row r="102" s="2" customFormat="1">
      <c r="A102" s="40"/>
      <c r="B102" s="41"/>
      <c r="C102" s="42"/>
      <c r="D102" s="219" t="s">
        <v>122</v>
      </c>
      <c r="E102" s="42"/>
      <c r="F102" s="220" t="s">
        <v>144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122</v>
      </c>
      <c r="AU102" s="19" t="s">
        <v>81</v>
      </c>
    </row>
    <row r="103" s="13" customFormat="1">
      <c r="A103" s="13"/>
      <c r="B103" s="224"/>
      <c r="C103" s="225"/>
      <c r="D103" s="226" t="s">
        <v>124</v>
      </c>
      <c r="E103" s="227" t="s">
        <v>19</v>
      </c>
      <c r="F103" s="228" t="s">
        <v>145</v>
      </c>
      <c r="G103" s="225"/>
      <c r="H103" s="227" t="s">
        <v>19</v>
      </c>
      <c r="I103" s="229"/>
      <c r="J103" s="225"/>
      <c r="K103" s="225"/>
      <c r="L103" s="230"/>
      <c r="M103" s="231"/>
      <c r="N103" s="232"/>
      <c r="O103" s="232"/>
      <c r="P103" s="232"/>
      <c r="Q103" s="232"/>
      <c r="R103" s="232"/>
      <c r="S103" s="232"/>
      <c r="T103" s="23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124</v>
      </c>
      <c r="AU103" s="234" t="s">
        <v>81</v>
      </c>
      <c r="AV103" s="13" t="s">
        <v>79</v>
      </c>
      <c r="AW103" s="13" t="s">
        <v>33</v>
      </c>
      <c r="AX103" s="13" t="s">
        <v>71</v>
      </c>
      <c r="AY103" s="234" t="s">
        <v>113</v>
      </c>
    </row>
    <row r="104" s="14" customFormat="1">
      <c r="A104" s="14"/>
      <c r="B104" s="235"/>
      <c r="C104" s="236"/>
      <c r="D104" s="226" t="s">
        <v>124</v>
      </c>
      <c r="E104" s="237" t="s">
        <v>19</v>
      </c>
      <c r="F104" s="238" t="s">
        <v>146</v>
      </c>
      <c r="G104" s="236"/>
      <c r="H104" s="239">
        <v>136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124</v>
      </c>
      <c r="AU104" s="245" t="s">
        <v>81</v>
      </c>
      <c r="AV104" s="14" t="s">
        <v>81</v>
      </c>
      <c r="AW104" s="14" t="s">
        <v>33</v>
      </c>
      <c r="AX104" s="14" t="s">
        <v>79</v>
      </c>
      <c r="AY104" s="245" t="s">
        <v>113</v>
      </c>
    </row>
    <row r="105" s="2" customFormat="1" ht="44.25" customHeight="1">
      <c r="A105" s="40"/>
      <c r="B105" s="41"/>
      <c r="C105" s="206" t="s">
        <v>147</v>
      </c>
      <c r="D105" s="206" t="s">
        <v>115</v>
      </c>
      <c r="E105" s="207" t="s">
        <v>148</v>
      </c>
      <c r="F105" s="208" t="s">
        <v>149</v>
      </c>
      <c r="G105" s="209" t="s">
        <v>135</v>
      </c>
      <c r="H105" s="210">
        <v>136</v>
      </c>
      <c r="I105" s="211"/>
      <c r="J105" s="212">
        <f>ROUND(I105*H105,2)</f>
        <v>0</v>
      </c>
      <c r="K105" s="208" t="s">
        <v>119</v>
      </c>
      <c r="L105" s="46"/>
      <c r="M105" s="213" t="s">
        <v>19</v>
      </c>
      <c r="N105" s="214" t="s">
        <v>42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120</v>
      </c>
      <c r="AT105" s="217" t="s">
        <v>115</v>
      </c>
      <c r="AU105" s="217" t="s">
        <v>81</v>
      </c>
      <c r="AY105" s="19" t="s">
        <v>113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79</v>
      </c>
      <c r="BK105" s="218">
        <f>ROUND(I105*H105,2)</f>
        <v>0</v>
      </c>
      <c r="BL105" s="19" t="s">
        <v>120</v>
      </c>
      <c r="BM105" s="217" t="s">
        <v>150</v>
      </c>
    </row>
    <row r="106" s="2" customFormat="1">
      <c r="A106" s="40"/>
      <c r="B106" s="41"/>
      <c r="C106" s="42"/>
      <c r="D106" s="219" t="s">
        <v>122</v>
      </c>
      <c r="E106" s="42"/>
      <c r="F106" s="220" t="s">
        <v>151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122</v>
      </c>
      <c r="AU106" s="19" t="s">
        <v>81</v>
      </c>
    </row>
    <row r="107" s="13" customFormat="1">
      <c r="A107" s="13"/>
      <c r="B107" s="224"/>
      <c r="C107" s="225"/>
      <c r="D107" s="226" t="s">
        <v>124</v>
      </c>
      <c r="E107" s="227" t="s">
        <v>19</v>
      </c>
      <c r="F107" s="228" t="s">
        <v>145</v>
      </c>
      <c r="G107" s="225"/>
      <c r="H107" s="227" t="s">
        <v>19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124</v>
      </c>
      <c r="AU107" s="234" t="s">
        <v>81</v>
      </c>
      <c r="AV107" s="13" t="s">
        <v>79</v>
      </c>
      <c r="AW107" s="13" t="s">
        <v>33</v>
      </c>
      <c r="AX107" s="13" t="s">
        <v>71</v>
      </c>
      <c r="AY107" s="234" t="s">
        <v>113</v>
      </c>
    </row>
    <row r="108" s="14" customFormat="1">
      <c r="A108" s="14"/>
      <c r="B108" s="235"/>
      <c r="C108" s="236"/>
      <c r="D108" s="226" t="s">
        <v>124</v>
      </c>
      <c r="E108" s="237" t="s">
        <v>19</v>
      </c>
      <c r="F108" s="238" t="s">
        <v>152</v>
      </c>
      <c r="G108" s="236"/>
      <c r="H108" s="239">
        <v>136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124</v>
      </c>
      <c r="AU108" s="245" t="s">
        <v>81</v>
      </c>
      <c r="AV108" s="14" t="s">
        <v>81</v>
      </c>
      <c r="AW108" s="14" t="s">
        <v>33</v>
      </c>
      <c r="AX108" s="14" t="s">
        <v>79</v>
      </c>
      <c r="AY108" s="245" t="s">
        <v>113</v>
      </c>
    </row>
    <row r="109" s="2" customFormat="1" ht="55.5" customHeight="1">
      <c r="A109" s="40"/>
      <c r="B109" s="41"/>
      <c r="C109" s="206" t="s">
        <v>153</v>
      </c>
      <c r="D109" s="206" t="s">
        <v>115</v>
      </c>
      <c r="E109" s="207" t="s">
        <v>154</v>
      </c>
      <c r="F109" s="208" t="s">
        <v>155</v>
      </c>
      <c r="G109" s="209" t="s">
        <v>135</v>
      </c>
      <c r="H109" s="210">
        <v>136</v>
      </c>
      <c r="I109" s="211"/>
      <c r="J109" s="212">
        <f>ROUND(I109*H109,2)</f>
        <v>0</v>
      </c>
      <c r="K109" s="208" t="s">
        <v>119</v>
      </c>
      <c r="L109" s="46"/>
      <c r="M109" s="213" t="s">
        <v>19</v>
      </c>
      <c r="N109" s="214" t="s">
        <v>42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120</v>
      </c>
      <c r="AT109" s="217" t="s">
        <v>115</v>
      </c>
      <c r="AU109" s="217" t="s">
        <v>81</v>
      </c>
      <c r="AY109" s="19" t="s">
        <v>113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79</v>
      </c>
      <c r="BK109" s="218">
        <f>ROUND(I109*H109,2)</f>
        <v>0</v>
      </c>
      <c r="BL109" s="19" t="s">
        <v>120</v>
      </c>
      <c r="BM109" s="217" t="s">
        <v>156</v>
      </c>
    </row>
    <row r="110" s="2" customFormat="1">
      <c r="A110" s="40"/>
      <c r="B110" s="41"/>
      <c r="C110" s="42"/>
      <c r="D110" s="219" t="s">
        <v>122</v>
      </c>
      <c r="E110" s="42"/>
      <c r="F110" s="220" t="s">
        <v>157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122</v>
      </c>
      <c r="AU110" s="19" t="s">
        <v>81</v>
      </c>
    </row>
    <row r="111" s="13" customFormat="1">
      <c r="A111" s="13"/>
      <c r="B111" s="224"/>
      <c r="C111" s="225"/>
      <c r="D111" s="226" t="s">
        <v>124</v>
      </c>
      <c r="E111" s="227" t="s">
        <v>19</v>
      </c>
      <c r="F111" s="228" t="s">
        <v>145</v>
      </c>
      <c r="G111" s="225"/>
      <c r="H111" s="227" t="s">
        <v>19</v>
      </c>
      <c r="I111" s="229"/>
      <c r="J111" s="225"/>
      <c r="K111" s="225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124</v>
      </c>
      <c r="AU111" s="234" t="s">
        <v>81</v>
      </c>
      <c r="AV111" s="13" t="s">
        <v>79</v>
      </c>
      <c r="AW111" s="13" t="s">
        <v>33</v>
      </c>
      <c r="AX111" s="13" t="s">
        <v>71</v>
      </c>
      <c r="AY111" s="234" t="s">
        <v>113</v>
      </c>
    </row>
    <row r="112" s="14" customFormat="1">
      <c r="A112" s="14"/>
      <c r="B112" s="235"/>
      <c r="C112" s="236"/>
      <c r="D112" s="226" t="s">
        <v>124</v>
      </c>
      <c r="E112" s="237" t="s">
        <v>19</v>
      </c>
      <c r="F112" s="238" t="s">
        <v>146</v>
      </c>
      <c r="G112" s="236"/>
      <c r="H112" s="239">
        <v>136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124</v>
      </c>
      <c r="AU112" s="245" t="s">
        <v>81</v>
      </c>
      <c r="AV112" s="14" t="s">
        <v>81</v>
      </c>
      <c r="AW112" s="14" t="s">
        <v>33</v>
      </c>
      <c r="AX112" s="14" t="s">
        <v>79</v>
      </c>
      <c r="AY112" s="245" t="s">
        <v>113</v>
      </c>
    </row>
    <row r="113" s="2" customFormat="1" ht="16.5" customHeight="1">
      <c r="A113" s="40"/>
      <c r="B113" s="41"/>
      <c r="C113" s="257" t="s">
        <v>158</v>
      </c>
      <c r="D113" s="257" t="s">
        <v>159</v>
      </c>
      <c r="E113" s="258" t="s">
        <v>160</v>
      </c>
      <c r="F113" s="259" t="s">
        <v>161</v>
      </c>
      <c r="G113" s="260" t="s">
        <v>162</v>
      </c>
      <c r="H113" s="261">
        <v>244.80000000000001</v>
      </c>
      <c r="I113" s="262"/>
      <c r="J113" s="263">
        <f>ROUND(I113*H113,2)</f>
        <v>0</v>
      </c>
      <c r="K113" s="259" t="s">
        <v>19</v>
      </c>
      <c r="L113" s="264"/>
      <c r="M113" s="265" t="s">
        <v>19</v>
      </c>
      <c r="N113" s="266" t="s">
        <v>42</v>
      </c>
      <c r="O113" s="86"/>
      <c r="P113" s="215">
        <f>O113*H113</f>
        <v>0</v>
      </c>
      <c r="Q113" s="215">
        <v>1</v>
      </c>
      <c r="R113" s="215">
        <f>Q113*H113</f>
        <v>244.80000000000001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163</v>
      </c>
      <c r="AT113" s="217" t="s">
        <v>159</v>
      </c>
      <c r="AU113" s="217" t="s">
        <v>81</v>
      </c>
      <c r="AY113" s="19" t="s">
        <v>113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79</v>
      </c>
      <c r="BK113" s="218">
        <f>ROUND(I113*H113,2)</f>
        <v>0</v>
      </c>
      <c r="BL113" s="19" t="s">
        <v>120</v>
      </c>
      <c r="BM113" s="217" t="s">
        <v>164</v>
      </c>
    </row>
    <row r="114" s="13" customFormat="1">
      <c r="A114" s="13"/>
      <c r="B114" s="224"/>
      <c r="C114" s="225"/>
      <c r="D114" s="226" t="s">
        <v>124</v>
      </c>
      <c r="E114" s="227" t="s">
        <v>19</v>
      </c>
      <c r="F114" s="228" t="s">
        <v>145</v>
      </c>
      <c r="G114" s="225"/>
      <c r="H114" s="227" t="s">
        <v>19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124</v>
      </c>
      <c r="AU114" s="234" t="s">
        <v>81</v>
      </c>
      <c r="AV114" s="13" t="s">
        <v>79</v>
      </c>
      <c r="AW114" s="13" t="s">
        <v>33</v>
      </c>
      <c r="AX114" s="13" t="s">
        <v>71</v>
      </c>
      <c r="AY114" s="234" t="s">
        <v>113</v>
      </c>
    </row>
    <row r="115" s="14" customFormat="1">
      <c r="A115" s="14"/>
      <c r="B115" s="235"/>
      <c r="C115" s="236"/>
      <c r="D115" s="226" t="s">
        <v>124</v>
      </c>
      <c r="E115" s="237" t="s">
        <v>19</v>
      </c>
      <c r="F115" s="238" t="s">
        <v>165</v>
      </c>
      <c r="G115" s="236"/>
      <c r="H115" s="239">
        <v>244.80000000000001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124</v>
      </c>
      <c r="AU115" s="245" t="s">
        <v>81</v>
      </c>
      <c r="AV115" s="14" t="s">
        <v>81</v>
      </c>
      <c r="AW115" s="14" t="s">
        <v>33</v>
      </c>
      <c r="AX115" s="14" t="s">
        <v>79</v>
      </c>
      <c r="AY115" s="245" t="s">
        <v>113</v>
      </c>
    </row>
    <row r="116" s="2" customFormat="1" ht="37.8" customHeight="1">
      <c r="A116" s="40"/>
      <c r="B116" s="41"/>
      <c r="C116" s="206" t="s">
        <v>163</v>
      </c>
      <c r="D116" s="206" t="s">
        <v>115</v>
      </c>
      <c r="E116" s="207" t="s">
        <v>166</v>
      </c>
      <c r="F116" s="208" t="s">
        <v>167</v>
      </c>
      <c r="G116" s="209" t="s">
        <v>135</v>
      </c>
      <c r="H116" s="210">
        <v>59.920000000000002</v>
      </c>
      <c r="I116" s="211"/>
      <c r="J116" s="212">
        <f>ROUND(I116*H116,2)</f>
        <v>0</v>
      </c>
      <c r="K116" s="208" t="s">
        <v>119</v>
      </c>
      <c r="L116" s="46"/>
      <c r="M116" s="213" t="s">
        <v>19</v>
      </c>
      <c r="N116" s="214" t="s">
        <v>42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120</v>
      </c>
      <c r="AT116" s="217" t="s">
        <v>115</v>
      </c>
      <c r="AU116" s="217" t="s">
        <v>81</v>
      </c>
      <c r="AY116" s="19" t="s">
        <v>113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79</v>
      </c>
      <c r="BK116" s="218">
        <f>ROUND(I116*H116,2)</f>
        <v>0</v>
      </c>
      <c r="BL116" s="19" t="s">
        <v>120</v>
      </c>
      <c r="BM116" s="217" t="s">
        <v>168</v>
      </c>
    </row>
    <row r="117" s="2" customFormat="1">
      <c r="A117" s="40"/>
      <c r="B117" s="41"/>
      <c r="C117" s="42"/>
      <c r="D117" s="219" t="s">
        <v>122</v>
      </c>
      <c r="E117" s="42"/>
      <c r="F117" s="220" t="s">
        <v>169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122</v>
      </c>
      <c r="AU117" s="19" t="s">
        <v>81</v>
      </c>
    </row>
    <row r="118" s="13" customFormat="1">
      <c r="A118" s="13"/>
      <c r="B118" s="224"/>
      <c r="C118" s="225"/>
      <c r="D118" s="226" t="s">
        <v>124</v>
      </c>
      <c r="E118" s="227" t="s">
        <v>19</v>
      </c>
      <c r="F118" s="228" t="s">
        <v>170</v>
      </c>
      <c r="G118" s="225"/>
      <c r="H118" s="227" t="s">
        <v>19</v>
      </c>
      <c r="I118" s="229"/>
      <c r="J118" s="225"/>
      <c r="K118" s="225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124</v>
      </c>
      <c r="AU118" s="234" t="s">
        <v>81</v>
      </c>
      <c r="AV118" s="13" t="s">
        <v>79</v>
      </c>
      <c r="AW118" s="13" t="s">
        <v>33</v>
      </c>
      <c r="AX118" s="13" t="s">
        <v>71</v>
      </c>
      <c r="AY118" s="234" t="s">
        <v>113</v>
      </c>
    </row>
    <row r="119" s="14" customFormat="1">
      <c r="A119" s="14"/>
      <c r="B119" s="235"/>
      <c r="C119" s="236"/>
      <c r="D119" s="226" t="s">
        <v>124</v>
      </c>
      <c r="E119" s="237" t="s">
        <v>19</v>
      </c>
      <c r="F119" s="238" t="s">
        <v>171</v>
      </c>
      <c r="G119" s="236"/>
      <c r="H119" s="239">
        <v>59.920000000000002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124</v>
      </c>
      <c r="AU119" s="245" t="s">
        <v>81</v>
      </c>
      <c r="AV119" s="14" t="s">
        <v>81</v>
      </c>
      <c r="AW119" s="14" t="s">
        <v>33</v>
      </c>
      <c r="AX119" s="14" t="s">
        <v>79</v>
      </c>
      <c r="AY119" s="245" t="s">
        <v>113</v>
      </c>
    </row>
    <row r="120" s="2" customFormat="1" ht="37.8" customHeight="1">
      <c r="A120" s="40"/>
      <c r="B120" s="41"/>
      <c r="C120" s="206" t="s">
        <v>172</v>
      </c>
      <c r="D120" s="206" t="s">
        <v>115</v>
      </c>
      <c r="E120" s="207" t="s">
        <v>173</v>
      </c>
      <c r="F120" s="208" t="s">
        <v>174</v>
      </c>
      <c r="G120" s="209" t="s">
        <v>135</v>
      </c>
      <c r="H120" s="210">
        <v>136</v>
      </c>
      <c r="I120" s="211"/>
      <c r="J120" s="212">
        <f>ROUND(I120*H120,2)</f>
        <v>0</v>
      </c>
      <c r="K120" s="208" t="s">
        <v>119</v>
      </c>
      <c r="L120" s="46"/>
      <c r="M120" s="213" t="s">
        <v>19</v>
      </c>
      <c r="N120" s="214" t="s">
        <v>42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120</v>
      </c>
      <c r="AT120" s="217" t="s">
        <v>115</v>
      </c>
      <c r="AU120" s="217" t="s">
        <v>81</v>
      </c>
      <c r="AY120" s="19" t="s">
        <v>113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79</v>
      </c>
      <c r="BK120" s="218">
        <f>ROUND(I120*H120,2)</f>
        <v>0</v>
      </c>
      <c r="BL120" s="19" t="s">
        <v>120</v>
      </c>
      <c r="BM120" s="217" t="s">
        <v>175</v>
      </c>
    </row>
    <row r="121" s="2" customFormat="1">
      <c r="A121" s="40"/>
      <c r="B121" s="41"/>
      <c r="C121" s="42"/>
      <c r="D121" s="219" t="s">
        <v>122</v>
      </c>
      <c r="E121" s="42"/>
      <c r="F121" s="220" t="s">
        <v>176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122</v>
      </c>
      <c r="AU121" s="19" t="s">
        <v>81</v>
      </c>
    </row>
    <row r="122" s="13" customFormat="1">
      <c r="A122" s="13"/>
      <c r="B122" s="224"/>
      <c r="C122" s="225"/>
      <c r="D122" s="226" t="s">
        <v>124</v>
      </c>
      <c r="E122" s="227" t="s">
        <v>19</v>
      </c>
      <c r="F122" s="228" t="s">
        <v>145</v>
      </c>
      <c r="G122" s="225"/>
      <c r="H122" s="227" t="s">
        <v>19</v>
      </c>
      <c r="I122" s="229"/>
      <c r="J122" s="225"/>
      <c r="K122" s="225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124</v>
      </c>
      <c r="AU122" s="234" t="s">
        <v>81</v>
      </c>
      <c r="AV122" s="13" t="s">
        <v>79</v>
      </c>
      <c r="AW122" s="13" t="s">
        <v>33</v>
      </c>
      <c r="AX122" s="13" t="s">
        <v>71</v>
      </c>
      <c r="AY122" s="234" t="s">
        <v>113</v>
      </c>
    </row>
    <row r="123" s="14" customFormat="1">
      <c r="A123" s="14"/>
      <c r="B123" s="235"/>
      <c r="C123" s="236"/>
      <c r="D123" s="226" t="s">
        <v>124</v>
      </c>
      <c r="E123" s="237" t="s">
        <v>19</v>
      </c>
      <c r="F123" s="238" t="s">
        <v>146</v>
      </c>
      <c r="G123" s="236"/>
      <c r="H123" s="239">
        <v>136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124</v>
      </c>
      <c r="AU123" s="245" t="s">
        <v>81</v>
      </c>
      <c r="AV123" s="14" t="s">
        <v>81</v>
      </c>
      <c r="AW123" s="14" t="s">
        <v>33</v>
      </c>
      <c r="AX123" s="14" t="s">
        <v>79</v>
      </c>
      <c r="AY123" s="245" t="s">
        <v>113</v>
      </c>
    </row>
    <row r="124" s="2" customFormat="1" ht="24.15" customHeight="1">
      <c r="A124" s="40"/>
      <c r="B124" s="41"/>
      <c r="C124" s="206" t="s">
        <v>177</v>
      </c>
      <c r="D124" s="206" t="s">
        <v>115</v>
      </c>
      <c r="E124" s="207" t="s">
        <v>178</v>
      </c>
      <c r="F124" s="208" t="s">
        <v>179</v>
      </c>
      <c r="G124" s="209" t="s">
        <v>118</v>
      </c>
      <c r="H124" s="210">
        <v>331.5</v>
      </c>
      <c r="I124" s="211"/>
      <c r="J124" s="212">
        <f>ROUND(I124*H124,2)</f>
        <v>0</v>
      </c>
      <c r="K124" s="208" t="s">
        <v>119</v>
      </c>
      <c r="L124" s="46"/>
      <c r="M124" s="213" t="s">
        <v>19</v>
      </c>
      <c r="N124" s="214" t="s">
        <v>42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120</v>
      </c>
      <c r="AT124" s="217" t="s">
        <v>115</v>
      </c>
      <c r="AU124" s="217" t="s">
        <v>81</v>
      </c>
      <c r="AY124" s="19" t="s">
        <v>113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79</v>
      </c>
      <c r="BK124" s="218">
        <f>ROUND(I124*H124,2)</f>
        <v>0</v>
      </c>
      <c r="BL124" s="19" t="s">
        <v>120</v>
      </c>
      <c r="BM124" s="217" t="s">
        <v>180</v>
      </c>
    </row>
    <row r="125" s="2" customFormat="1">
      <c r="A125" s="40"/>
      <c r="B125" s="41"/>
      <c r="C125" s="42"/>
      <c r="D125" s="219" t="s">
        <v>122</v>
      </c>
      <c r="E125" s="42"/>
      <c r="F125" s="220" t="s">
        <v>181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122</v>
      </c>
      <c r="AU125" s="19" t="s">
        <v>81</v>
      </c>
    </row>
    <row r="126" s="13" customFormat="1">
      <c r="A126" s="13"/>
      <c r="B126" s="224"/>
      <c r="C126" s="225"/>
      <c r="D126" s="226" t="s">
        <v>124</v>
      </c>
      <c r="E126" s="227" t="s">
        <v>19</v>
      </c>
      <c r="F126" s="228" t="s">
        <v>182</v>
      </c>
      <c r="G126" s="225"/>
      <c r="H126" s="227" t="s">
        <v>19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124</v>
      </c>
      <c r="AU126" s="234" t="s">
        <v>81</v>
      </c>
      <c r="AV126" s="13" t="s">
        <v>79</v>
      </c>
      <c r="AW126" s="13" t="s">
        <v>33</v>
      </c>
      <c r="AX126" s="13" t="s">
        <v>71</v>
      </c>
      <c r="AY126" s="234" t="s">
        <v>113</v>
      </c>
    </row>
    <row r="127" s="14" customFormat="1">
      <c r="A127" s="14"/>
      <c r="B127" s="235"/>
      <c r="C127" s="236"/>
      <c r="D127" s="226" t="s">
        <v>124</v>
      </c>
      <c r="E127" s="237" t="s">
        <v>19</v>
      </c>
      <c r="F127" s="238" t="s">
        <v>183</v>
      </c>
      <c r="G127" s="236"/>
      <c r="H127" s="239">
        <v>331.5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124</v>
      </c>
      <c r="AU127" s="245" t="s">
        <v>81</v>
      </c>
      <c r="AV127" s="14" t="s">
        <v>81</v>
      </c>
      <c r="AW127" s="14" t="s">
        <v>33</v>
      </c>
      <c r="AX127" s="14" t="s">
        <v>79</v>
      </c>
      <c r="AY127" s="245" t="s">
        <v>113</v>
      </c>
    </row>
    <row r="128" s="2" customFormat="1" ht="49.05" customHeight="1">
      <c r="A128" s="40"/>
      <c r="B128" s="41"/>
      <c r="C128" s="206" t="s">
        <v>184</v>
      </c>
      <c r="D128" s="206" t="s">
        <v>115</v>
      </c>
      <c r="E128" s="207" t="s">
        <v>185</v>
      </c>
      <c r="F128" s="208" t="s">
        <v>186</v>
      </c>
      <c r="G128" s="209" t="s">
        <v>118</v>
      </c>
      <c r="H128" s="210">
        <v>11.619999999999999</v>
      </c>
      <c r="I128" s="211"/>
      <c r="J128" s="212">
        <f>ROUND(I128*H128,2)</f>
        <v>0</v>
      </c>
      <c r="K128" s="208" t="s">
        <v>119</v>
      </c>
      <c r="L128" s="46"/>
      <c r="M128" s="213" t="s">
        <v>19</v>
      </c>
      <c r="N128" s="214" t="s">
        <v>42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120</v>
      </c>
      <c r="AT128" s="217" t="s">
        <v>115</v>
      </c>
      <c r="AU128" s="217" t="s">
        <v>81</v>
      </c>
      <c r="AY128" s="19" t="s">
        <v>113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79</v>
      </c>
      <c r="BK128" s="218">
        <f>ROUND(I128*H128,2)</f>
        <v>0</v>
      </c>
      <c r="BL128" s="19" t="s">
        <v>120</v>
      </c>
      <c r="BM128" s="217" t="s">
        <v>187</v>
      </c>
    </row>
    <row r="129" s="2" customFormat="1">
      <c r="A129" s="40"/>
      <c r="B129" s="41"/>
      <c r="C129" s="42"/>
      <c r="D129" s="219" t="s">
        <v>122</v>
      </c>
      <c r="E129" s="42"/>
      <c r="F129" s="220" t="s">
        <v>188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122</v>
      </c>
      <c r="AU129" s="19" t="s">
        <v>81</v>
      </c>
    </row>
    <row r="130" s="13" customFormat="1">
      <c r="A130" s="13"/>
      <c r="B130" s="224"/>
      <c r="C130" s="225"/>
      <c r="D130" s="226" t="s">
        <v>124</v>
      </c>
      <c r="E130" s="227" t="s">
        <v>19</v>
      </c>
      <c r="F130" s="228" t="s">
        <v>182</v>
      </c>
      <c r="G130" s="225"/>
      <c r="H130" s="227" t="s">
        <v>19</v>
      </c>
      <c r="I130" s="229"/>
      <c r="J130" s="225"/>
      <c r="K130" s="225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124</v>
      </c>
      <c r="AU130" s="234" t="s">
        <v>81</v>
      </c>
      <c r="AV130" s="13" t="s">
        <v>79</v>
      </c>
      <c r="AW130" s="13" t="s">
        <v>33</v>
      </c>
      <c r="AX130" s="13" t="s">
        <v>71</v>
      </c>
      <c r="AY130" s="234" t="s">
        <v>113</v>
      </c>
    </row>
    <row r="131" s="14" customFormat="1">
      <c r="A131" s="14"/>
      <c r="B131" s="235"/>
      <c r="C131" s="236"/>
      <c r="D131" s="226" t="s">
        <v>124</v>
      </c>
      <c r="E131" s="237" t="s">
        <v>19</v>
      </c>
      <c r="F131" s="238" t="s">
        <v>189</v>
      </c>
      <c r="G131" s="236"/>
      <c r="H131" s="239">
        <v>11.619999999999999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124</v>
      </c>
      <c r="AU131" s="245" t="s">
        <v>81</v>
      </c>
      <c r="AV131" s="14" t="s">
        <v>81</v>
      </c>
      <c r="AW131" s="14" t="s">
        <v>33</v>
      </c>
      <c r="AX131" s="14" t="s">
        <v>79</v>
      </c>
      <c r="AY131" s="245" t="s">
        <v>113</v>
      </c>
    </row>
    <row r="132" s="2" customFormat="1" ht="37.8" customHeight="1">
      <c r="A132" s="40"/>
      <c r="B132" s="41"/>
      <c r="C132" s="206" t="s">
        <v>8</v>
      </c>
      <c r="D132" s="206" t="s">
        <v>115</v>
      </c>
      <c r="E132" s="207" t="s">
        <v>190</v>
      </c>
      <c r="F132" s="208" t="s">
        <v>191</v>
      </c>
      <c r="G132" s="209" t="s">
        <v>118</v>
      </c>
      <c r="H132" s="210">
        <v>98.920000000000002</v>
      </c>
      <c r="I132" s="211"/>
      <c r="J132" s="212">
        <f>ROUND(I132*H132,2)</f>
        <v>0</v>
      </c>
      <c r="K132" s="208" t="s">
        <v>119</v>
      </c>
      <c r="L132" s="46"/>
      <c r="M132" s="213" t="s">
        <v>19</v>
      </c>
      <c r="N132" s="214" t="s">
        <v>42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120</v>
      </c>
      <c r="AT132" s="217" t="s">
        <v>115</v>
      </c>
      <c r="AU132" s="217" t="s">
        <v>81</v>
      </c>
      <c r="AY132" s="19" t="s">
        <v>113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79</v>
      </c>
      <c r="BK132" s="218">
        <f>ROUND(I132*H132,2)</f>
        <v>0</v>
      </c>
      <c r="BL132" s="19" t="s">
        <v>120</v>
      </c>
      <c r="BM132" s="217" t="s">
        <v>192</v>
      </c>
    </row>
    <row r="133" s="2" customFormat="1">
      <c r="A133" s="40"/>
      <c r="B133" s="41"/>
      <c r="C133" s="42"/>
      <c r="D133" s="219" t="s">
        <v>122</v>
      </c>
      <c r="E133" s="42"/>
      <c r="F133" s="220" t="s">
        <v>193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122</v>
      </c>
      <c r="AU133" s="19" t="s">
        <v>81</v>
      </c>
    </row>
    <row r="134" s="13" customFormat="1">
      <c r="A134" s="13"/>
      <c r="B134" s="224"/>
      <c r="C134" s="225"/>
      <c r="D134" s="226" t="s">
        <v>124</v>
      </c>
      <c r="E134" s="227" t="s">
        <v>19</v>
      </c>
      <c r="F134" s="228" t="s">
        <v>182</v>
      </c>
      <c r="G134" s="225"/>
      <c r="H134" s="227" t="s">
        <v>19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124</v>
      </c>
      <c r="AU134" s="234" t="s">
        <v>81</v>
      </c>
      <c r="AV134" s="13" t="s">
        <v>79</v>
      </c>
      <c r="AW134" s="13" t="s">
        <v>33</v>
      </c>
      <c r="AX134" s="13" t="s">
        <v>71</v>
      </c>
      <c r="AY134" s="234" t="s">
        <v>113</v>
      </c>
    </row>
    <row r="135" s="14" customFormat="1">
      <c r="A135" s="14"/>
      <c r="B135" s="235"/>
      <c r="C135" s="236"/>
      <c r="D135" s="226" t="s">
        <v>124</v>
      </c>
      <c r="E135" s="237" t="s">
        <v>19</v>
      </c>
      <c r="F135" s="238" t="s">
        <v>194</v>
      </c>
      <c r="G135" s="236"/>
      <c r="H135" s="239">
        <v>98.920000000000002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124</v>
      </c>
      <c r="AU135" s="245" t="s">
        <v>81</v>
      </c>
      <c r="AV135" s="14" t="s">
        <v>81</v>
      </c>
      <c r="AW135" s="14" t="s">
        <v>33</v>
      </c>
      <c r="AX135" s="14" t="s">
        <v>79</v>
      </c>
      <c r="AY135" s="245" t="s">
        <v>113</v>
      </c>
    </row>
    <row r="136" s="12" customFormat="1" ht="22.8" customHeight="1">
      <c r="A136" s="12"/>
      <c r="B136" s="190"/>
      <c r="C136" s="191"/>
      <c r="D136" s="192" t="s">
        <v>70</v>
      </c>
      <c r="E136" s="204" t="s">
        <v>147</v>
      </c>
      <c r="F136" s="204" t="s">
        <v>195</v>
      </c>
      <c r="G136" s="191"/>
      <c r="H136" s="191"/>
      <c r="I136" s="194"/>
      <c r="J136" s="205">
        <f>BK136</f>
        <v>0</v>
      </c>
      <c r="K136" s="191"/>
      <c r="L136" s="196"/>
      <c r="M136" s="197"/>
      <c r="N136" s="198"/>
      <c r="O136" s="198"/>
      <c r="P136" s="199">
        <f>SUM(P137:P141)</f>
        <v>0</v>
      </c>
      <c r="Q136" s="198"/>
      <c r="R136" s="199">
        <f>SUM(R137:R141)</f>
        <v>1.0900000000000001</v>
      </c>
      <c r="S136" s="198"/>
      <c r="T136" s="200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79</v>
      </c>
      <c r="AT136" s="202" t="s">
        <v>70</v>
      </c>
      <c r="AU136" s="202" t="s">
        <v>79</v>
      </c>
      <c r="AY136" s="201" t="s">
        <v>113</v>
      </c>
      <c r="BK136" s="203">
        <f>SUM(BK137:BK141)</f>
        <v>0</v>
      </c>
    </row>
    <row r="137" s="2" customFormat="1" ht="37.8" customHeight="1">
      <c r="A137" s="40"/>
      <c r="B137" s="41"/>
      <c r="C137" s="206" t="s">
        <v>196</v>
      </c>
      <c r="D137" s="206" t="s">
        <v>115</v>
      </c>
      <c r="E137" s="207" t="s">
        <v>197</v>
      </c>
      <c r="F137" s="208" t="s">
        <v>198</v>
      </c>
      <c r="G137" s="209" t="s">
        <v>118</v>
      </c>
      <c r="H137" s="210">
        <v>331.5</v>
      </c>
      <c r="I137" s="211"/>
      <c r="J137" s="212">
        <f>ROUND(I137*H137,2)</f>
        <v>0</v>
      </c>
      <c r="K137" s="208" t="s">
        <v>119</v>
      </c>
      <c r="L137" s="46"/>
      <c r="M137" s="213" t="s">
        <v>19</v>
      </c>
      <c r="N137" s="214" t="s">
        <v>42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120</v>
      </c>
      <c r="AT137" s="217" t="s">
        <v>115</v>
      </c>
      <c r="AU137" s="217" t="s">
        <v>81</v>
      </c>
      <c r="AY137" s="19" t="s">
        <v>113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79</v>
      </c>
      <c r="BK137" s="218">
        <f>ROUND(I137*H137,2)</f>
        <v>0</v>
      </c>
      <c r="BL137" s="19" t="s">
        <v>120</v>
      </c>
      <c r="BM137" s="217" t="s">
        <v>199</v>
      </c>
    </row>
    <row r="138" s="2" customFormat="1">
      <c r="A138" s="40"/>
      <c r="B138" s="41"/>
      <c r="C138" s="42"/>
      <c r="D138" s="219" t="s">
        <v>122</v>
      </c>
      <c r="E138" s="42"/>
      <c r="F138" s="220" t="s">
        <v>200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122</v>
      </c>
      <c r="AU138" s="19" t="s">
        <v>81</v>
      </c>
    </row>
    <row r="139" s="2" customFormat="1" ht="24.15" customHeight="1">
      <c r="A139" s="40"/>
      <c r="B139" s="41"/>
      <c r="C139" s="206" t="s">
        <v>201</v>
      </c>
      <c r="D139" s="206" t="s">
        <v>115</v>
      </c>
      <c r="E139" s="207" t="s">
        <v>202</v>
      </c>
      <c r="F139" s="208" t="s">
        <v>203</v>
      </c>
      <c r="G139" s="209" t="s">
        <v>204</v>
      </c>
      <c r="H139" s="210">
        <v>20</v>
      </c>
      <c r="I139" s="211"/>
      <c r="J139" s="212">
        <f>ROUND(I139*H139,2)</f>
        <v>0</v>
      </c>
      <c r="K139" s="208" t="s">
        <v>119</v>
      </c>
      <c r="L139" s="46"/>
      <c r="M139" s="213" t="s">
        <v>19</v>
      </c>
      <c r="N139" s="214" t="s">
        <v>42</v>
      </c>
      <c r="O139" s="86"/>
      <c r="P139" s="215">
        <f>O139*H139</f>
        <v>0</v>
      </c>
      <c r="Q139" s="215">
        <v>0.0545</v>
      </c>
      <c r="R139" s="215">
        <f>Q139*H139</f>
        <v>1.0900000000000001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120</v>
      </c>
      <c r="AT139" s="217" t="s">
        <v>115</v>
      </c>
      <c r="AU139" s="217" t="s">
        <v>81</v>
      </c>
      <c r="AY139" s="19" t="s">
        <v>113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79</v>
      </c>
      <c r="BK139" s="218">
        <f>ROUND(I139*H139,2)</f>
        <v>0</v>
      </c>
      <c r="BL139" s="19" t="s">
        <v>120</v>
      </c>
      <c r="BM139" s="217" t="s">
        <v>205</v>
      </c>
    </row>
    <row r="140" s="2" customFormat="1">
      <c r="A140" s="40"/>
      <c r="B140" s="41"/>
      <c r="C140" s="42"/>
      <c r="D140" s="219" t="s">
        <v>122</v>
      </c>
      <c r="E140" s="42"/>
      <c r="F140" s="220" t="s">
        <v>206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122</v>
      </c>
      <c r="AU140" s="19" t="s">
        <v>81</v>
      </c>
    </row>
    <row r="141" s="14" customFormat="1">
      <c r="A141" s="14"/>
      <c r="B141" s="235"/>
      <c r="C141" s="236"/>
      <c r="D141" s="226" t="s">
        <v>124</v>
      </c>
      <c r="E141" s="237" t="s">
        <v>19</v>
      </c>
      <c r="F141" s="238" t="s">
        <v>207</v>
      </c>
      <c r="G141" s="236"/>
      <c r="H141" s="239">
        <v>20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124</v>
      </c>
      <c r="AU141" s="245" t="s">
        <v>81</v>
      </c>
      <c r="AV141" s="14" t="s">
        <v>81</v>
      </c>
      <c r="AW141" s="14" t="s">
        <v>33</v>
      </c>
      <c r="AX141" s="14" t="s">
        <v>79</v>
      </c>
      <c r="AY141" s="245" t="s">
        <v>113</v>
      </c>
    </row>
    <row r="142" s="12" customFormat="1" ht="22.8" customHeight="1">
      <c r="A142" s="12"/>
      <c r="B142" s="190"/>
      <c r="C142" s="191"/>
      <c r="D142" s="192" t="s">
        <v>70</v>
      </c>
      <c r="E142" s="204" t="s">
        <v>208</v>
      </c>
      <c r="F142" s="204" t="s">
        <v>209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SUM(P143:P144)</f>
        <v>0</v>
      </c>
      <c r="Q142" s="198"/>
      <c r="R142" s="199">
        <f>SUM(R143:R144)</f>
        <v>0</v>
      </c>
      <c r="S142" s="198"/>
      <c r="T142" s="200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79</v>
      </c>
      <c r="AT142" s="202" t="s">
        <v>70</v>
      </c>
      <c r="AU142" s="202" t="s">
        <v>79</v>
      </c>
      <c r="AY142" s="201" t="s">
        <v>113</v>
      </c>
      <c r="BK142" s="203">
        <f>SUM(BK143:BK144)</f>
        <v>0</v>
      </c>
    </row>
    <row r="143" s="2" customFormat="1" ht="44.25" customHeight="1">
      <c r="A143" s="40"/>
      <c r="B143" s="41"/>
      <c r="C143" s="206" t="s">
        <v>210</v>
      </c>
      <c r="D143" s="206" t="s">
        <v>115</v>
      </c>
      <c r="E143" s="207" t="s">
        <v>211</v>
      </c>
      <c r="F143" s="208" t="s">
        <v>212</v>
      </c>
      <c r="G143" s="209" t="s">
        <v>162</v>
      </c>
      <c r="H143" s="210">
        <v>245.88999999999999</v>
      </c>
      <c r="I143" s="211"/>
      <c r="J143" s="212">
        <f>ROUND(I143*H143,2)</f>
        <v>0</v>
      </c>
      <c r="K143" s="208" t="s">
        <v>119</v>
      </c>
      <c r="L143" s="46"/>
      <c r="M143" s="213" t="s">
        <v>19</v>
      </c>
      <c r="N143" s="214" t="s">
        <v>42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120</v>
      </c>
      <c r="AT143" s="217" t="s">
        <v>115</v>
      </c>
      <c r="AU143" s="217" t="s">
        <v>81</v>
      </c>
      <c r="AY143" s="19" t="s">
        <v>113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79</v>
      </c>
      <c r="BK143" s="218">
        <f>ROUND(I143*H143,2)</f>
        <v>0</v>
      </c>
      <c r="BL143" s="19" t="s">
        <v>120</v>
      </c>
      <c r="BM143" s="217" t="s">
        <v>213</v>
      </c>
    </row>
    <row r="144" s="2" customFormat="1">
      <c r="A144" s="40"/>
      <c r="B144" s="41"/>
      <c r="C144" s="42"/>
      <c r="D144" s="219" t="s">
        <v>122</v>
      </c>
      <c r="E144" s="42"/>
      <c r="F144" s="220" t="s">
        <v>214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122</v>
      </c>
      <c r="AU144" s="19" t="s">
        <v>81</v>
      </c>
    </row>
    <row r="145" s="12" customFormat="1" ht="25.92" customHeight="1">
      <c r="A145" s="12"/>
      <c r="B145" s="190"/>
      <c r="C145" s="191"/>
      <c r="D145" s="192" t="s">
        <v>70</v>
      </c>
      <c r="E145" s="193" t="s">
        <v>215</v>
      </c>
      <c r="F145" s="193" t="s">
        <v>216</v>
      </c>
      <c r="G145" s="191"/>
      <c r="H145" s="191"/>
      <c r="I145" s="194"/>
      <c r="J145" s="195">
        <f>BK145</f>
        <v>0</v>
      </c>
      <c r="K145" s="191"/>
      <c r="L145" s="196"/>
      <c r="M145" s="197"/>
      <c r="N145" s="198"/>
      <c r="O145" s="198"/>
      <c r="P145" s="199">
        <f>P146</f>
        <v>0</v>
      </c>
      <c r="Q145" s="198"/>
      <c r="R145" s="199">
        <f>R146</f>
        <v>0</v>
      </c>
      <c r="S145" s="198"/>
      <c r="T145" s="20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147</v>
      </c>
      <c r="AT145" s="202" t="s">
        <v>70</v>
      </c>
      <c r="AU145" s="202" t="s">
        <v>71</v>
      </c>
      <c r="AY145" s="201" t="s">
        <v>113</v>
      </c>
      <c r="BK145" s="203">
        <f>BK146</f>
        <v>0</v>
      </c>
    </row>
    <row r="146" s="12" customFormat="1" ht="22.8" customHeight="1">
      <c r="A146" s="12"/>
      <c r="B146" s="190"/>
      <c r="C146" s="191"/>
      <c r="D146" s="192" t="s">
        <v>70</v>
      </c>
      <c r="E146" s="204" t="s">
        <v>217</v>
      </c>
      <c r="F146" s="204" t="s">
        <v>218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SUM(P147:P148)</f>
        <v>0</v>
      </c>
      <c r="Q146" s="198"/>
      <c r="R146" s="199">
        <f>SUM(R147:R148)</f>
        <v>0</v>
      </c>
      <c r="S146" s="198"/>
      <c r="T146" s="20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147</v>
      </c>
      <c r="AT146" s="202" t="s">
        <v>70</v>
      </c>
      <c r="AU146" s="202" t="s">
        <v>79</v>
      </c>
      <c r="AY146" s="201" t="s">
        <v>113</v>
      </c>
      <c r="BK146" s="203">
        <f>SUM(BK147:BK148)</f>
        <v>0</v>
      </c>
    </row>
    <row r="147" s="2" customFormat="1" ht="16.5" customHeight="1">
      <c r="A147" s="40"/>
      <c r="B147" s="41"/>
      <c r="C147" s="206" t="s">
        <v>219</v>
      </c>
      <c r="D147" s="206" t="s">
        <v>115</v>
      </c>
      <c r="E147" s="207" t="s">
        <v>153</v>
      </c>
      <c r="F147" s="208" t="s">
        <v>220</v>
      </c>
      <c r="G147" s="209" t="s">
        <v>221</v>
      </c>
      <c r="H147" s="210">
        <v>1</v>
      </c>
      <c r="I147" s="211"/>
      <c r="J147" s="212">
        <f>ROUND(I147*H147,2)</f>
        <v>0</v>
      </c>
      <c r="K147" s="208" t="s">
        <v>19</v>
      </c>
      <c r="L147" s="46"/>
      <c r="M147" s="213" t="s">
        <v>19</v>
      </c>
      <c r="N147" s="214" t="s">
        <v>42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120</v>
      </c>
      <c r="AT147" s="217" t="s">
        <v>115</v>
      </c>
      <c r="AU147" s="217" t="s">
        <v>81</v>
      </c>
      <c r="AY147" s="19" t="s">
        <v>113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79</v>
      </c>
      <c r="BK147" s="218">
        <f>ROUND(I147*H147,2)</f>
        <v>0</v>
      </c>
      <c r="BL147" s="19" t="s">
        <v>120</v>
      </c>
      <c r="BM147" s="217" t="s">
        <v>222</v>
      </c>
    </row>
    <row r="148" s="2" customFormat="1" ht="16.5" customHeight="1">
      <c r="A148" s="40"/>
      <c r="B148" s="41"/>
      <c r="C148" s="206" t="s">
        <v>223</v>
      </c>
      <c r="D148" s="206" t="s">
        <v>115</v>
      </c>
      <c r="E148" s="207" t="s">
        <v>172</v>
      </c>
      <c r="F148" s="208" t="s">
        <v>218</v>
      </c>
      <c r="G148" s="209" t="s">
        <v>221</v>
      </c>
      <c r="H148" s="210">
        <v>1</v>
      </c>
      <c r="I148" s="211"/>
      <c r="J148" s="212">
        <f>ROUND(I148*H148,2)</f>
        <v>0</v>
      </c>
      <c r="K148" s="208" t="s">
        <v>19</v>
      </c>
      <c r="L148" s="46"/>
      <c r="M148" s="267" t="s">
        <v>19</v>
      </c>
      <c r="N148" s="268" t="s">
        <v>42</v>
      </c>
      <c r="O148" s="269"/>
      <c r="P148" s="270">
        <f>O148*H148</f>
        <v>0</v>
      </c>
      <c r="Q148" s="270">
        <v>0</v>
      </c>
      <c r="R148" s="270">
        <f>Q148*H148</f>
        <v>0</v>
      </c>
      <c r="S148" s="270">
        <v>0</v>
      </c>
      <c r="T148" s="271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120</v>
      </c>
      <c r="AT148" s="217" t="s">
        <v>115</v>
      </c>
      <c r="AU148" s="217" t="s">
        <v>81</v>
      </c>
      <c r="AY148" s="19" t="s">
        <v>113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79</v>
      </c>
      <c r="BK148" s="218">
        <f>ROUND(I148*H148,2)</f>
        <v>0</v>
      </c>
      <c r="BL148" s="19" t="s">
        <v>120</v>
      </c>
      <c r="BM148" s="217" t="s">
        <v>224</v>
      </c>
    </row>
    <row r="149" s="2" customFormat="1" ht="6.96" customHeight="1">
      <c r="A149" s="40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46"/>
      <c r="M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</sheetData>
  <sheetProtection sheet="1" autoFilter="0" formatColumns="0" formatRows="0" objects="1" scenarios="1" spinCount="100000" saltValue="XQdkZn2GO1Qe7ChZqlHBHuKso7brWUgfIp+HE2qpbFyaVQjTOuGf3fXisml3Qx4t1M4GfmlFZS4eQ6SQ1/MEYA==" hashValue="lOfJhBoaowc6v6pe9mLa5BPo5+Dgt/JHZ52UbC4lX+IEb317iD05K0/Li0jEftoA4JxqqcLub6ovs44TpUiMfQ==" algorithmName="SHA-512" password="CC35"/>
  <autoFilter ref="C84:K14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11251102"/>
    <hyperlink ref="F93" r:id="rId2" display="https://podminky.urs.cz/item/CS_URS_2025_01/121151213"/>
    <hyperlink ref="F97" r:id="rId3" display="https://podminky.urs.cz/item/CS_URS_2025_01/162351103"/>
    <hyperlink ref="F102" r:id="rId4" display="https://podminky.urs.cz/item/CS_URS_2025_01/162451106"/>
    <hyperlink ref="F106" r:id="rId5" display="https://podminky.urs.cz/item/CS_URS_2025_01/167151111"/>
    <hyperlink ref="F110" r:id="rId6" display="https://podminky.urs.cz/item/CS_URS_2025_01/171152111"/>
    <hyperlink ref="F117" r:id="rId7" display="https://podminky.urs.cz/item/CS_URS_2025_01/171251101"/>
    <hyperlink ref="F121" r:id="rId8" display="https://podminky.urs.cz/item/CS_URS_2025_01/171251201"/>
    <hyperlink ref="F125" r:id="rId9" display="https://podminky.urs.cz/item/CS_URS_2025_01/181252305"/>
    <hyperlink ref="F129" r:id="rId10" display="https://podminky.urs.cz/item/CS_URS_2025_01/182151111"/>
    <hyperlink ref="F133" r:id="rId11" display="https://podminky.urs.cz/item/CS_URS_2025_01/182251101"/>
    <hyperlink ref="F138" r:id="rId12" display="https://podminky.urs.cz/item/CS_URS_2025_01/571907111"/>
    <hyperlink ref="F140" r:id="rId13" display="https://podminky.urs.cz/item/CS_URS_2025_01/597311111"/>
    <hyperlink ref="F144" r:id="rId14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81</v>
      </c>
    </row>
    <row r="4" s="1" customFormat="1" ht="24.96" customHeight="1">
      <c r="B4" s="22"/>
      <c r="D4" s="132" t="s">
        <v>85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Úprava běžeckých tras v Ruprechticích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225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30. 6. 2025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32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35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37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39</v>
      </c>
      <c r="G32" s="40"/>
      <c r="H32" s="40"/>
      <c r="I32" s="147" t="s">
        <v>38</v>
      </c>
      <c r="J32" s="147" t="s">
        <v>40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41</v>
      </c>
      <c r="E33" s="134" t="s">
        <v>42</v>
      </c>
      <c r="F33" s="149">
        <f>ROUND((SUM(BE83:BE257)),  2)</f>
        <v>0</v>
      </c>
      <c r="G33" s="40"/>
      <c r="H33" s="40"/>
      <c r="I33" s="150">
        <v>0.20999999999999999</v>
      </c>
      <c r="J33" s="149">
        <f>ROUND(((SUM(BE83:BE257))*I33),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43</v>
      </c>
      <c r="F34" s="149">
        <f>ROUND((SUM(BF83:BF257)),  2)</f>
        <v>0</v>
      </c>
      <c r="G34" s="40"/>
      <c r="H34" s="40"/>
      <c r="I34" s="150">
        <v>0.12</v>
      </c>
      <c r="J34" s="149">
        <f>ROUND(((SUM(BF83:BF257))*I34),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44</v>
      </c>
      <c r="F35" s="149">
        <f>ROUND((SUM(BG83:BG257)),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45</v>
      </c>
      <c r="F36" s="149">
        <f>ROUND((SUM(BH83:BH257)),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46</v>
      </c>
      <c r="F37" s="149">
        <f>ROUND((SUM(BI83:BI257)),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47</v>
      </c>
      <c r="E39" s="153"/>
      <c r="F39" s="153"/>
      <c r="G39" s="154" t="s">
        <v>48</v>
      </c>
      <c r="H39" s="155" t="s">
        <v>49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88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Úprava běžeckých tras v Ruprechticích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102 - Drobné opravy běžeckých tras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Liberec</v>
      </c>
      <c r="G52" s="42"/>
      <c r="H52" s="42"/>
      <c r="I52" s="34" t="s">
        <v>23</v>
      </c>
      <c r="J52" s="74" t="str">
        <f>IF(J12="","",J12)</f>
        <v>30. 6. 2025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LIBEREC</v>
      </c>
      <c r="G54" s="42"/>
      <c r="H54" s="42"/>
      <c r="I54" s="34" t="s">
        <v>31</v>
      </c>
      <c r="J54" s="38" t="str">
        <f>E21</f>
        <v>Ing. Stanislav Koleník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Ing. Stanislav Koleník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89</v>
      </c>
      <c r="D57" s="164"/>
      <c r="E57" s="164"/>
      <c r="F57" s="164"/>
      <c r="G57" s="164"/>
      <c r="H57" s="164"/>
      <c r="I57" s="164"/>
      <c r="J57" s="165" t="s">
        <v>90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69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91</v>
      </c>
    </row>
    <row r="60" s="9" customFormat="1" ht="24.96" customHeight="1">
      <c r="A60" s="9"/>
      <c r="B60" s="167"/>
      <c r="C60" s="168"/>
      <c r="D60" s="169" t="s">
        <v>92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93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94</v>
      </c>
      <c r="E62" s="176"/>
      <c r="F62" s="176"/>
      <c r="G62" s="176"/>
      <c r="H62" s="176"/>
      <c r="I62" s="176"/>
      <c r="J62" s="177">
        <f>J248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95</v>
      </c>
      <c r="E63" s="176"/>
      <c r="F63" s="176"/>
      <c r="G63" s="176"/>
      <c r="H63" s="176"/>
      <c r="I63" s="176"/>
      <c r="J63" s="177">
        <f>J255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98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Úprava běžeckých tras v Ruprechticích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86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102 - Drobné opravy běžeckých tras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Liberec</v>
      </c>
      <c r="G77" s="42"/>
      <c r="H77" s="42"/>
      <c r="I77" s="34" t="s">
        <v>23</v>
      </c>
      <c r="J77" s="74" t="str">
        <f>IF(J12="","",J12)</f>
        <v>30. 6. 2025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STATUTÁRNÍ MĚSTO LIBEREC</v>
      </c>
      <c r="G79" s="42"/>
      <c r="H79" s="42"/>
      <c r="I79" s="34" t="s">
        <v>31</v>
      </c>
      <c r="J79" s="38" t="str">
        <f>E21</f>
        <v>Ing. Stanislav Koleník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>Ing. Stanislav Koleník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99</v>
      </c>
      <c r="D82" s="182" t="s">
        <v>56</v>
      </c>
      <c r="E82" s="182" t="s">
        <v>52</v>
      </c>
      <c r="F82" s="182" t="s">
        <v>53</v>
      </c>
      <c r="G82" s="182" t="s">
        <v>100</v>
      </c>
      <c r="H82" s="182" t="s">
        <v>101</v>
      </c>
      <c r="I82" s="182" t="s">
        <v>102</v>
      </c>
      <c r="J82" s="182" t="s">
        <v>90</v>
      </c>
      <c r="K82" s="183" t="s">
        <v>103</v>
      </c>
      <c r="L82" s="184"/>
      <c r="M82" s="94" t="s">
        <v>19</v>
      </c>
      <c r="N82" s="95" t="s">
        <v>41</v>
      </c>
      <c r="O82" s="95" t="s">
        <v>104</v>
      </c>
      <c r="P82" s="95" t="s">
        <v>105</v>
      </c>
      <c r="Q82" s="95" t="s">
        <v>106</v>
      </c>
      <c r="R82" s="95" t="s">
        <v>107</v>
      </c>
      <c r="S82" s="95" t="s">
        <v>108</v>
      </c>
      <c r="T82" s="96" t="s">
        <v>109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110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72.260000000000005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70</v>
      </c>
      <c r="AU83" s="19" t="s">
        <v>91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70</v>
      </c>
      <c r="E84" s="193" t="s">
        <v>111</v>
      </c>
      <c r="F84" s="193" t="s">
        <v>112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P85+P248+P255</f>
        <v>0</v>
      </c>
      <c r="Q84" s="198"/>
      <c r="R84" s="199">
        <f>R85+R248+R255</f>
        <v>72.260000000000005</v>
      </c>
      <c r="S84" s="198"/>
      <c r="T84" s="200">
        <f>T85+T248+T255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79</v>
      </c>
      <c r="AT84" s="202" t="s">
        <v>70</v>
      </c>
      <c r="AU84" s="202" t="s">
        <v>71</v>
      </c>
      <c r="AY84" s="201" t="s">
        <v>113</v>
      </c>
      <c r="BK84" s="203">
        <f>BK85+BK248+BK255</f>
        <v>0</v>
      </c>
    </row>
    <row r="85" s="12" customFormat="1" ht="22.8" customHeight="1">
      <c r="A85" s="12"/>
      <c r="B85" s="190"/>
      <c r="C85" s="191"/>
      <c r="D85" s="192" t="s">
        <v>70</v>
      </c>
      <c r="E85" s="204" t="s">
        <v>79</v>
      </c>
      <c r="F85" s="204" t="s">
        <v>114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SUM(P86:P247)</f>
        <v>0</v>
      </c>
      <c r="Q85" s="198"/>
      <c r="R85" s="199">
        <f>SUM(R86:R247)</f>
        <v>71.388000000000005</v>
      </c>
      <c r="S85" s="198"/>
      <c r="T85" s="200">
        <f>SUM(T86:T247)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79</v>
      </c>
      <c r="AT85" s="202" t="s">
        <v>70</v>
      </c>
      <c r="AU85" s="202" t="s">
        <v>79</v>
      </c>
      <c r="AY85" s="201" t="s">
        <v>113</v>
      </c>
      <c r="BK85" s="203">
        <f>SUM(BK86:BK247)</f>
        <v>0</v>
      </c>
    </row>
    <row r="86" s="2" customFormat="1" ht="37.8" customHeight="1">
      <c r="A86" s="40"/>
      <c r="B86" s="41"/>
      <c r="C86" s="206" t="s">
        <v>79</v>
      </c>
      <c r="D86" s="206" t="s">
        <v>115</v>
      </c>
      <c r="E86" s="207" t="s">
        <v>226</v>
      </c>
      <c r="F86" s="208" t="s">
        <v>227</v>
      </c>
      <c r="G86" s="209" t="s">
        <v>228</v>
      </c>
      <c r="H86" s="210">
        <v>1</v>
      </c>
      <c r="I86" s="211"/>
      <c r="J86" s="212">
        <f>ROUND(I86*H86,2)</f>
        <v>0</v>
      </c>
      <c r="K86" s="208" t="s">
        <v>119</v>
      </c>
      <c r="L86" s="46"/>
      <c r="M86" s="213" t="s">
        <v>19</v>
      </c>
      <c r="N86" s="214" t="s">
        <v>42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120</v>
      </c>
      <c r="AT86" s="217" t="s">
        <v>115</v>
      </c>
      <c r="AU86" s="217" t="s">
        <v>81</v>
      </c>
      <c r="AY86" s="19" t="s">
        <v>113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79</v>
      </c>
      <c r="BK86" s="218">
        <f>ROUND(I86*H86,2)</f>
        <v>0</v>
      </c>
      <c r="BL86" s="19" t="s">
        <v>120</v>
      </c>
      <c r="BM86" s="217" t="s">
        <v>229</v>
      </c>
    </row>
    <row r="87" s="2" customFormat="1">
      <c r="A87" s="40"/>
      <c r="B87" s="41"/>
      <c r="C87" s="42"/>
      <c r="D87" s="219" t="s">
        <v>122</v>
      </c>
      <c r="E87" s="42"/>
      <c r="F87" s="220" t="s">
        <v>230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122</v>
      </c>
      <c r="AU87" s="19" t="s">
        <v>81</v>
      </c>
    </row>
    <row r="88" s="14" customFormat="1">
      <c r="A88" s="14"/>
      <c r="B88" s="235"/>
      <c r="C88" s="236"/>
      <c r="D88" s="226" t="s">
        <v>124</v>
      </c>
      <c r="E88" s="237" t="s">
        <v>19</v>
      </c>
      <c r="F88" s="238" t="s">
        <v>231</v>
      </c>
      <c r="G88" s="236"/>
      <c r="H88" s="239">
        <v>1</v>
      </c>
      <c r="I88" s="240"/>
      <c r="J88" s="236"/>
      <c r="K88" s="236"/>
      <c r="L88" s="241"/>
      <c r="M88" s="242"/>
      <c r="N88" s="243"/>
      <c r="O88" s="243"/>
      <c r="P88" s="243"/>
      <c r="Q88" s="243"/>
      <c r="R88" s="243"/>
      <c r="S88" s="243"/>
      <c r="T88" s="24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5" t="s">
        <v>124</v>
      </c>
      <c r="AU88" s="245" t="s">
        <v>81</v>
      </c>
      <c r="AV88" s="14" t="s">
        <v>81</v>
      </c>
      <c r="AW88" s="14" t="s">
        <v>33</v>
      </c>
      <c r="AX88" s="14" t="s">
        <v>79</v>
      </c>
      <c r="AY88" s="245" t="s">
        <v>113</v>
      </c>
    </row>
    <row r="89" s="2" customFormat="1" ht="33" customHeight="1">
      <c r="A89" s="40"/>
      <c r="B89" s="41"/>
      <c r="C89" s="206" t="s">
        <v>81</v>
      </c>
      <c r="D89" s="206" t="s">
        <v>115</v>
      </c>
      <c r="E89" s="207" t="s">
        <v>232</v>
      </c>
      <c r="F89" s="208" t="s">
        <v>233</v>
      </c>
      <c r="G89" s="209" t="s">
        <v>135</v>
      </c>
      <c r="H89" s="210">
        <v>0.29999999999999999</v>
      </c>
      <c r="I89" s="211"/>
      <c r="J89" s="212">
        <f>ROUND(I89*H89,2)</f>
        <v>0</v>
      </c>
      <c r="K89" s="208" t="s">
        <v>119</v>
      </c>
      <c r="L89" s="46"/>
      <c r="M89" s="213" t="s">
        <v>19</v>
      </c>
      <c r="N89" s="214" t="s">
        <v>42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120</v>
      </c>
      <c r="AT89" s="217" t="s">
        <v>115</v>
      </c>
      <c r="AU89" s="217" t="s">
        <v>81</v>
      </c>
      <c r="AY89" s="19" t="s">
        <v>113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79</v>
      </c>
      <c r="BK89" s="218">
        <f>ROUND(I89*H89,2)</f>
        <v>0</v>
      </c>
      <c r="BL89" s="19" t="s">
        <v>120</v>
      </c>
      <c r="BM89" s="217" t="s">
        <v>234</v>
      </c>
    </row>
    <row r="90" s="2" customFormat="1">
      <c r="A90" s="40"/>
      <c r="B90" s="41"/>
      <c r="C90" s="42"/>
      <c r="D90" s="219" t="s">
        <v>122</v>
      </c>
      <c r="E90" s="42"/>
      <c r="F90" s="220" t="s">
        <v>235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122</v>
      </c>
      <c r="AU90" s="19" t="s">
        <v>81</v>
      </c>
    </row>
    <row r="91" s="14" customFormat="1">
      <c r="A91" s="14"/>
      <c r="B91" s="235"/>
      <c r="C91" s="236"/>
      <c r="D91" s="226" t="s">
        <v>124</v>
      </c>
      <c r="E91" s="237" t="s">
        <v>19</v>
      </c>
      <c r="F91" s="238" t="s">
        <v>236</v>
      </c>
      <c r="G91" s="236"/>
      <c r="H91" s="239">
        <v>0.29999999999999999</v>
      </c>
      <c r="I91" s="240"/>
      <c r="J91" s="236"/>
      <c r="K91" s="236"/>
      <c r="L91" s="241"/>
      <c r="M91" s="242"/>
      <c r="N91" s="243"/>
      <c r="O91" s="243"/>
      <c r="P91" s="243"/>
      <c r="Q91" s="243"/>
      <c r="R91" s="243"/>
      <c r="S91" s="243"/>
      <c r="T91" s="24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5" t="s">
        <v>124</v>
      </c>
      <c r="AU91" s="245" t="s">
        <v>81</v>
      </c>
      <c r="AV91" s="14" t="s">
        <v>81</v>
      </c>
      <c r="AW91" s="14" t="s">
        <v>33</v>
      </c>
      <c r="AX91" s="14" t="s">
        <v>79</v>
      </c>
      <c r="AY91" s="245" t="s">
        <v>113</v>
      </c>
    </row>
    <row r="92" s="2" customFormat="1" ht="55.5" customHeight="1">
      <c r="A92" s="40"/>
      <c r="B92" s="41"/>
      <c r="C92" s="206" t="s">
        <v>132</v>
      </c>
      <c r="D92" s="206" t="s">
        <v>115</v>
      </c>
      <c r="E92" s="207" t="s">
        <v>237</v>
      </c>
      <c r="F92" s="208" t="s">
        <v>238</v>
      </c>
      <c r="G92" s="209" t="s">
        <v>135</v>
      </c>
      <c r="H92" s="210">
        <v>39.659999999999997</v>
      </c>
      <c r="I92" s="211"/>
      <c r="J92" s="212">
        <f>ROUND(I92*H92,2)</f>
        <v>0</v>
      </c>
      <c r="K92" s="208" t="s">
        <v>119</v>
      </c>
      <c r="L92" s="46"/>
      <c r="M92" s="213" t="s">
        <v>19</v>
      </c>
      <c r="N92" s="214" t="s">
        <v>42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120</v>
      </c>
      <c r="AT92" s="217" t="s">
        <v>115</v>
      </c>
      <c r="AU92" s="217" t="s">
        <v>81</v>
      </c>
      <c r="AY92" s="19" t="s">
        <v>113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79</v>
      </c>
      <c r="BK92" s="218">
        <f>ROUND(I92*H92,2)</f>
        <v>0</v>
      </c>
      <c r="BL92" s="19" t="s">
        <v>120</v>
      </c>
      <c r="BM92" s="217" t="s">
        <v>239</v>
      </c>
    </row>
    <row r="93" s="2" customFormat="1">
      <c r="A93" s="40"/>
      <c r="B93" s="41"/>
      <c r="C93" s="42"/>
      <c r="D93" s="219" t="s">
        <v>122</v>
      </c>
      <c r="E93" s="42"/>
      <c r="F93" s="220" t="s">
        <v>240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122</v>
      </c>
      <c r="AU93" s="19" t="s">
        <v>81</v>
      </c>
    </row>
    <row r="94" s="14" customFormat="1">
      <c r="A94" s="14"/>
      <c r="B94" s="235"/>
      <c r="C94" s="236"/>
      <c r="D94" s="226" t="s">
        <v>124</v>
      </c>
      <c r="E94" s="237" t="s">
        <v>19</v>
      </c>
      <c r="F94" s="238" t="s">
        <v>241</v>
      </c>
      <c r="G94" s="236"/>
      <c r="H94" s="239">
        <v>0.66000000000000003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5" t="s">
        <v>124</v>
      </c>
      <c r="AU94" s="245" t="s">
        <v>81</v>
      </c>
      <c r="AV94" s="14" t="s">
        <v>81</v>
      </c>
      <c r="AW94" s="14" t="s">
        <v>33</v>
      </c>
      <c r="AX94" s="14" t="s">
        <v>71</v>
      </c>
      <c r="AY94" s="245" t="s">
        <v>113</v>
      </c>
    </row>
    <row r="95" s="14" customFormat="1">
      <c r="A95" s="14"/>
      <c r="B95" s="235"/>
      <c r="C95" s="236"/>
      <c r="D95" s="226" t="s">
        <v>124</v>
      </c>
      <c r="E95" s="237" t="s">
        <v>19</v>
      </c>
      <c r="F95" s="238" t="s">
        <v>242</v>
      </c>
      <c r="G95" s="236"/>
      <c r="H95" s="239">
        <v>2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124</v>
      </c>
      <c r="AU95" s="245" t="s">
        <v>81</v>
      </c>
      <c r="AV95" s="14" t="s">
        <v>81</v>
      </c>
      <c r="AW95" s="14" t="s">
        <v>33</v>
      </c>
      <c r="AX95" s="14" t="s">
        <v>71</v>
      </c>
      <c r="AY95" s="245" t="s">
        <v>113</v>
      </c>
    </row>
    <row r="96" s="14" customFormat="1">
      <c r="A96" s="14"/>
      <c r="B96" s="235"/>
      <c r="C96" s="236"/>
      <c r="D96" s="226" t="s">
        <v>124</v>
      </c>
      <c r="E96" s="237" t="s">
        <v>19</v>
      </c>
      <c r="F96" s="238" t="s">
        <v>243</v>
      </c>
      <c r="G96" s="236"/>
      <c r="H96" s="239">
        <v>0.5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124</v>
      </c>
      <c r="AU96" s="245" t="s">
        <v>81</v>
      </c>
      <c r="AV96" s="14" t="s">
        <v>81</v>
      </c>
      <c r="AW96" s="14" t="s">
        <v>33</v>
      </c>
      <c r="AX96" s="14" t="s">
        <v>71</v>
      </c>
      <c r="AY96" s="245" t="s">
        <v>113</v>
      </c>
    </row>
    <row r="97" s="14" customFormat="1">
      <c r="A97" s="14"/>
      <c r="B97" s="235"/>
      <c r="C97" s="236"/>
      <c r="D97" s="226" t="s">
        <v>124</v>
      </c>
      <c r="E97" s="237" t="s">
        <v>19</v>
      </c>
      <c r="F97" s="238" t="s">
        <v>244</v>
      </c>
      <c r="G97" s="236"/>
      <c r="H97" s="239">
        <v>8.5999999999999996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124</v>
      </c>
      <c r="AU97" s="245" t="s">
        <v>81</v>
      </c>
      <c r="AV97" s="14" t="s">
        <v>81</v>
      </c>
      <c r="AW97" s="14" t="s">
        <v>33</v>
      </c>
      <c r="AX97" s="14" t="s">
        <v>71</v>
      </c>
      <c r="AY97" s="245" t="s">
        <v>113</v>
      </c>
    </row>
    <row r="98" s="14" customFormat="1">
      <c r="A98" s="14"/>
      <c r="B98" s="235"/>
      <c r="C98" s="236"/>
      <c r="D98" s="226" t="s">
        <v>124</v>
      </c>
      <c r="E98" s="237" t="s">
        <v>19</v>
      </c>
      <c r="F98" s="238" t="s">
        <v>245</v>
      </c>
      <c r="G98" s="236"/>
      <c r="H98" s="239">
        <v>1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124</v>
      </c>
      <c r="AU98" s="245" t="s">
        <v>81</v>
      </c>
      <c r="AV98" s="14" t="s">
        <v>81</v>
      </c>
      <c r="AW98" s="14" t="s">
        <v>33</v>
      </c>
      <c r="AX98" s="14" t="s">
        <v>71</v>
      </c>
      <c r="AY98" s="245" t="s">
        <v>113</v>
      </c>
    </row>
    <row r="99" s="14" customFormat="1">
      <c r="A99" s="14"/>
      <c r="B99" s="235"/>
      <c r="C99" s="236"/>
      <c r="D99" s="226" t="s">
        <v>124</v>
      </c>
      <c r="E99" s="237" t="s">
        <v>19</v>
      </c>
      <c r="F99" s="238" t="s">
        <v>246</v>
      </c>
      <c r="G99" s="236"/>
      <c r="H99" s="239">
        <v>1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124</v>
      </c>
      <c r="AU99" s="245" t="s">
        <v>81</v>
      </c>
      <c r="AV99" s="14" t="s">
        <v>81</v>
      </c>
      <c r="AW99" s="14" t="s">
        <v>33</v>
      </c>
      <c r="AX99" s="14" t="s">
        <v>71</v>
      </c>
      <c r="AY99" s="245" t="s">
        <v>113</v>
      </c>
    </row>
    <row r="100" s="14" customFormat="1">
      <c r="A100" s="14"/>
      <c r="B100" s="235"/>
      <c r="C100" s="236"/>
      <c r="D100" s="226" t="s">
        <v>124</v>
      </c>
      <c r="E100" s="237" t="s">
        <v>19</v>
      </c>
      <c r="F100" s="238" t="s">
        <v>247</v>
      </c>
      <c r="G100" s="236"/>
      <c r="H100" s="239">
        <v>1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124</v>
      </c>
      <c r="AU100" s="245" t="s">
        <v>81</v>
      </c>
      <c r="AV100" s="14" t="s">
        <v>81</v>
      </c>
      <c r="AW100" s="14" t="s">
        <v>33</v>
      </c>
      <c r="AX100" s="14" t="s">
        <v>71</v>
      </c>
      <c r="AY100" s="245" t="s">
        <v>113</v>
      </c>
    </row>
    <row r="101" s="14" customFormat="1">
      <c r="A101" s="14"/>
      <c r="B101" s="235"/>
      <c r="C101" s="236"/>
      <c r="D101" s="226" t="s">
        <v>124</v>
      </c>
      <c r="E101" s="237" t="s">
        <v>19</v>
      </c>
      <c r="F101" s="238" t="s">
        <v>248</v>
      </c>
      <c r="G101" s="236"/>
      <c r="H101" s="239">
        <v>1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124</v>
      </c>
      <c r="AU101" s="245" t="s">
        <v>81</v>
      </c>
      <c r="AV101" s="14" t="s">
        <v>81</v>
      </c>
      <c r="AW101" s="14" t="s">
        <v>33</v>
      </c>
      <c r="AX101" s="14" t="s">
        <v>71</v>
      </c>
      <c r="AY101" s="245" t="s">
        <v>113</v>
      </c>
    </row>
    <row r="102" s="14" customFormat="1">
      <c r="A102" s="14"/>
      <c r="B102" s="235"/>
      <c r="C102" s="236"/>
      <c r="D102" s="226" t="s">
        <v>124</v>
      </c>
      <c r="E102" s="237" t="s">
        <v>19</v>
      </c>
      <c r="F102" s="238" t="s">
        <v>249</v>
      </c>
      <c r="G102" s="236"/>
      <c r="H102" s="239">
        <v>1.5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124</v>
      </c>
      <c r="AU102" s="245" t="s">
        <v>81</v>
      </c>
      <c r="AV102" s="14" t="s">
        <v>81</v>
      </c>
      <c r="AW102" s="14" t="s">
        <v>33</v>
      </c>
      <c r="AX102" s="14" t="s">
        <v>71</v>
      </c>
      <c r="AY102" s="245" t="s">
        <v>113</v>
      </c>
    </row>
    <row r="103" s="14" customFormat="1">
      <c r="A103" s="14"/>
      <c r="B103" s="235"/>
      <c r="C103" s="236"/>
      <c r="D103" s="226" t="s">
        <v>124</v>
      </c>
      <c r="E103" s="237" t="s">
        <v>19</v>
      </c>
      <c r="F103" s="238" t="s">
        <v>250</v>
      </c>
      <c r="G103" s="236"/>
      <c r="H103" s="239">
        <v>1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124</v>
      </c>
      <c r="AU103" s="245" t="s">
        <v>81</v>
      </c>
      <c r="AV103" s="14" t="s">
        <v>81</v>
      </c>
      <c r="AW103" s="14" t="s">
        <v>33</v>
      </c>
      <c r="AX103" s="14" t="s">
        <v>71</v>
      </c>
      <c r="AY103" s="245" t="s">
        <v>113</v>
      </c>
    </row>
    <row r="104" s="14" customFormat="1">
      <c r="A104" s="14"/>
      <c r="B104" s="235"/>
      <c r="C104" s="236"/>
      <c r="D104" s="226" t="s">
        <v>124</v>
      </c>
      <c r="E104" s="237" t="s">
        <v>19</v>
      </c>
      <c r="F104" s="238" t="s">
        <v>251</v>
      </c>
      <c r="G104" s="236"/>
      <c r="H104" s="239">
        <v>1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124</v>
      </c>
      <c r="AU104" s="245" t="s">
        <v>81</v>
      </c>
      <c r="AV104" s="14" t="s">
        <v>81</v>
      </c>
      <c r="AW104" s="14" t="s">
        <v>33</v>
      </c>
      <c r="AX104" s="14" t="s">
        <v>71</v>
      </c>
      <c r="AY104" s="245" t="s">
        <v>113</v>
      </c>
    </row>
    <row r="105" s="14" customFormat="1">
      <c r="A105" s="14"/>
      <c r="B105" s="235"/>
      <c r="C105" s="236"/>
      <c r="D105" s="226" t="s">
        <v>124</v>
      </c>
      <c r="E105" s="237" t="s">
        <v>19</v>
      </c>
      <c r="F105" s="238" t="s">
        <v>252</v>
      </c>
      <c r="G105" s="236"/>
      <c r="H105" s="239">
        <v>2.5</v>
      </c>
      <c r="I105" s="240"/>
      <c r="J105" s="236"/>
      <c r="K105" s="236"/>
      <c r="L105" s="241"/>
      <c r="M105" s="242"/>
      <c r="N105" s="243"/>
      <c r="O105" s="243"/>
      <c r="P105" s="243"/>
      <c r="Q105" s="243"/>
      <c r="R105" s="243"/>
      <c r="S105" s="243"/>
      <c r="T105" s="24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5" t="s">
        <v>124</v>
      </c>
      <c r="AU105" s="245" t="s">
        <v>81</v>
      </c>
      <c r="AV105" s="14" t="s">
        <v>81</v>
      </c>
      <c r="AW105" s="14" t="s">
        <v>33</v>
      </c>
      <c r="AX105" s="14" t="s">
        <v>71</v>
      </c>
      <c r="AY105" s="245" t="s">
        <v>113</v>
      </c>
    </row>
    <row r="106" s="14" customFormat="1">
      <c r="A106" s="14"/>
      <c r="B106" s="235"/>
      <c r="C106" s="236"/>
      <c r="D106" s="226" t="s">
        <v>124</v>
      </c>
      <c r="E106" s="237" t="s">
        <v>19</v>
      </c>
      <c r="F106" s="238" t="s">
        <v>253</v>
      </c>
      <c r="G106" s="236"/>
      <c r="H106" s="239">
        <v>1.3999999999999999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124</v>
      </c>
      <c r="AU106" s="245" t="s">
        <v>81</v>
      </c>
      <c r="AV106" s="14" t="s">
        <v>81</v>
      </c>
      <c r="AW106" s="14" t="s">
        <v>33</v>
      </c>
      <c r="AX106" s="14" t="s">
        <v>71</v>
      </c>
      <c r="AY106" s="245" t="s">
        <v>113</v>
      </c>
    </row>
    <row r="107" s="14" customFormat="1">
      <c r="A107" s="14"/>
      <c r="B107" s="235"/>
      <c r="C107" s="236"/>
      <c r="D107" s="226" t="s">
        <v>124</v>
      </c>
      <c r="E107" s="237" t="s">
        <v>19</v>
      </c>
      <c r="F107" s="238" t="s">
        <v>254</v>
      </c>
      <c r="G107" s="236"/>
      <c r="H107" s="239">
        <v>12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124</v>
      </c>
      <c r="AU107" s="245" t="s">
        <v>81</v>
      </c>
      <c r="AV107" s="14" t="s">
        <v>81</v>
      </c>
      <c r="AW107" s="14" t="s">
        <v>33</v>
      </c>
      <c r="AX107" s="14" t="s">
        <v>71</v>
      </c>
      <c r="AY107" s="245" t="s">
        <v>113</v>
      </c>
    </row>
    <row r="108" s="14" customFormat="1">
      <c r="A108" s="14"/>
      <c r="B108" s="235"/>
      <c r="C108" s="236"/>
      <c r="D108" s="226" t="s">
        <v>124</v>
      </c>
      <c r="E108" s="237" t="s">
        <v>19</v>
      </c>
      <c r="F108" s="238" t="s">
        <v>255</v>
      </c>
      <c r="G108" s="236"/>
      <c r="H108" s="239">
        <v>0.5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124</v>
      </c>
      <c r="AU108" s="245" t="s">
        <v>81</v>
      </c>
      <c r="AV108" s="14" t="s">
        <v>81</v>
      </c>
      <c r="AW108" s="14" t="s">
        <v>33</v>
      </c>
      <c r="AX108" s="14" t="s">
        <v>71</v>
      </c>
      <c r="AY108" s="245" t="s">
        <v>113</v>
      </c>
    </row>
    <row r="109" s="14" customFormat="1">
      <c r="A109" s="14"/>
      <c r="B109" s="235"/>
      <c r="C109" s="236"/>
      <c r="D109" s="226" t="s">
        <v>124</v>
      </c>
      <c r="E109" s="237" t="s">
        <v>19</v>
      </c>
      <c r="F109" s="238" t="s">
        <v>256</v>
      </c>
      <c r="G109" s="236"/>
      <c r="H109" s="239">
        <v>4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124</v>
      </c>
      <c r="AU109" s="245" t="s">
        <v>81</v>
      </c>
      <c r="AV109" s="14" t="s">
        <v>81</v>
      </c>
      <c r="AW109" s="14" t="s">
        <v>33</v>
      </c>
      <c r="AX109" s="14" t="s">
        <v>71</v>
      </c>
      <c r="AY109" s="245" t="s">
        <v>113</v>
      </c>
    </row>
    <row r="110" s="15" customFormat="1">
      <c r="A110" s="15"/>
      <c r="B110" s="246"/>
      <c r="C110" s="247"/>
      <c r="D110" s="226" t="s">
        <v>124</v>
      </c>
      <c r="E110" s="248" t="s">
        <v>19</v>
      </c>
      <c r="F110" s="249" t="s">
        <v>140</v>
      </c>
      <c r="G110" s="247"/>
      <c r="H110" s="250">
        <v>39.659999999999997</v>
      </c>
      <c r="I110" s="251"/>
      <c r="J110" s="247"/>
      <c r="K110" s="247"/>
      <c r="L110" s="252"/>
      <c r="M110" s="253"/>
      <c r="N110" s="254"/>
      <c r="O110" s="254"/>
      <c r="P110" s="254"/>
      <c r="Q110" s="254"/>
      <c r="R110" s="254"/>
      <c r="S110" s="254"/>
      <c r="T110" s="25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6" t="s">
        <v>124</v>
      </c>
      <c r="AU110" s="256" t="s">
        <v>81</v>
      </c>
      <c r="AV110" s="15" t="s">
        <v>120</v>
      </c>
      <c r="AW110" s="15" t="s">
        <v>33</v>
      </c>
      <c r="AX110" s="15" t="s">
        <v>79</v>
      </c>
      <c r="AY110" s="256" t="s">
        <v>113</v>
      </c>
    </row>
    <row r="111" s="2" customFormat="1" ht="62.7" customHeight="1">
      <c r="A111" s="40"/>
      <c r="B111" s="41"/>
      <c r="C111" s="206" t="s">
        <v>120</v>
      </c>
      <c r="D111" s="206" t="s">
        <v>115</v>
      </c>
      <c r="E111" s="207" t="s">
        <v>257</v>
      </c>
      <c r="F111" s="208" t="s">
        <v>258</v>
      </c>
      <c r="G111" s="209" t="s">
        <v>135</v>
      </c>
      <c r="H111" s="210">
        <v>79.319999999999993</v>
      </c>
      <c r="I111" s="211"/>
      <c r="J111" s="212">
        <f>ROUND(I111*H111,2)</f>
        <v>0</v>
      </c>
      <c r="K111" s="208" t="s">
        <v>119</v>
      </c>
      <c r="L111" s="46"/>
      <c r="M111" s="213" t="s">
        <v>19</v>
      </c>
      <c r="N111" s="214" t="s">
        <v>42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120</v>
      </c>
      <c r="AT111" s="217" t="s">
        <v>115</v>
      </c>
      <c r="AU111" s="217" t="s">
        <v>81</v>
      </c>
      <c r="AY111" s="19" t="s">
        <v>113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79</v>
      </c>
      <c r="BK111" s="218">
        <f>ROUND(I111*H111,2)</f>
        <v>0</v>
      </c>
      <c r="BL111" s="19" t="s">
        <v>120</v>
      </c>
      <c r="BM111" s="217" t="s">
        <v>259</v>
      </c>
    </row>
    <row r="112" s="2" customFormat="1">
      <c r="A112" s="40"/>
      <c r="B112" s="41"/>
      <c r="C112" s="42"/>
      <c r="D112" s="219" t="s">
        <v>122</v>
      </c>
      <c r="E112" s="42"/>
      <c r="F112" s="220" t="s">
        <v>260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122</v>
      </c>
      <c r="AU112" s="19" t="s">
        <v>81</v>
      </c>
    </row>
    <row r="113" s="14" customFormat="1">
      <c r="A113" s="14"/>
      <c r="B113" s="235"/>
      <c r="C113" s="236"/>
      <c r="D113" s="226" t="s">
        <v>124</v>
      </c>
      <c r="E113" s="237" t="s">
        <v>19</v>
      </c>
      <c r="F113" s="238" t="s">
        <v>261</v>
      </c>
      <c r="G113" s="236"/>
      <c r="H113" s="239">
        <v>1.3200000000000001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124</v>
      </c>
      <c r="AU113" s="245" t="s">
        <v>81</v>
      </c>
      <c r="AV113" s="14" t="s">
        <v>81</v>
      </c>
      <c r="AW113" s="14" t="s">
        <v>33</v>
      </c>
      <c r="AX113" s="14" t="s">
        <v>71</v>
      </c>
      <c r="AY113" s="245" t="s">
        <v>113</v>
      </c>
    </row>
    <row r="114" s="14" customFormat="1">
      <c r="A114" s="14"/>
      <c r="B114" s="235"/>
      <c r="C114" s="236"/>
      <c r="D114" s="226" t="s">
        <v>124</v>
      </c>
      <c r="E114" s="237" t="s">
        <v>19</v>
      </c>
      <c r="F114" s="238" t="s">
        <v>262</v>
      </c>
      <c r="G114" s="236"/>
      <c r="H114" s="239">
        <v>4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124</v>
      </c>
      <c r="AU114" s="245" t="s">
        <v>81</v>
      </c>
      <c r="AV114" s="14" t="s">
        <v>81</v>
      </c>
      <c r="AW114" s="14" t="s">
        <v>33</v>
      </c>
      <c r="AX114" s="14" t="s">
        <v>71</v>
      </c>
      <c r="AY114" s="245" t="s">
        <v>113</v>
      </c>
    </row>
    <row r="115" s="14" customFormat="1">
      <c r="A115" s="14"/>
      <c r="B115" s="235"/>
      <c r="C115" s="236"/>
      <c r="D115" s="226" t="s">
        <v>124</v>
      </c>
      <c r="E115" s="237" t="s">
        <v>19</v>
      </c>
      <c r="F115" s="238" t="s">
        <v>263</v>
      </c>
      <c r="G115" s="236"/>
      <c r="H115" s="239">
        <v>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124</v>
      </c>
      <c r="AU115" s="245" t="s">
        <v>81</v>
      </c>
      <c r="AV115" s="14" t="s">
        <v>81</v>
      </c>
      <c r="AW115" s="14" t="s">
        <v>33</v>
      </c>
      <c r="AX115" s="14" t="s">
        <v>71</v>
      </c>
      <c r="AY115" s="245" t="s">
        <v>113</v>
      </c>
    </row>
    <row r="116" s="14" customFormat="1">
      <c r="A116" s="14"/>
      <c r="B116" s="235"/>
      <c r="C116" s="236"/>
      <c r="D116" s="226" t="s">
        <v>124</v>
      </c>
      <c r="E116" s="237" t="s">
        <v>19</v>
      </c>
      <c r="F116" s="238" t="s">
        <v>264</v>
      </c>
      <c r="G116" s="236"/>
      <c r="H116" s="239">
        <v>17.199999999999999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124</v>
      </c>
      <c r="AU116" s="245" t="s">
        <v>81</v>
      </c>
      <c r="AV116" s="14" t="s">
        <v>81</v>
      </c>
      <c r="AW116" s="14" t="s">
        <v>33</v>
      </c>
      <c r="AX116" s="14" t="s">
        <v>71</v>
      </c>
      <c r="AY116" s="245" t="s">
        <v>113</v>
      </c>
    </row>
    <row r="117" s="14" customFormat="1">
      <c r="A117" s="14"/>
      <c r="B117" s="235"/>
      <c r="C117" s="236"/>
      <c r="D117" s="226" t="s">
        <v>124</v>
      </c>
      <c r="E117" s="237" t="s">
        <v>19</v>
      </c>
      <c r="F117" s="238" t="s">
        <v>265</v>
      </c>
      <c r="G117" s="236"/>
      <c r="H117" s="239">
        <v>2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124</v>
      </c>
      <c r="AU117" s="245" t="s">
        <v>81</v>
      </c>
      <c r="AV117" s="14" t="s">
        <v>81</v>
      </c>
      <c r="AW117" s="14" t="s">
        <v>33</v>
      </c>
      <c r="AX117" s="14" t="s">
        <v>71</v>
      </c>
      <c r="AY117" s="245" t="s">
        <v>113</v>
      </c>
    </row>
    <row r="118" s="14" customFormat="1">
      <c r="A118" s="14"/>
      <c r="B118" s="235"/>
      <c r="C118" s="236"/>
      <c r="D118" s="226" t="s">
        <v>124</v>
      </c>
      <c r="E118" s="237" t="s">
        <v>19</v>
      </c>
      <c r="F118" s="238" t="s">
        <v>266</v>
      </c>
      <c r="G118" s="236"/>
      <c r="H118" s="239">
        <v>2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124</v>
      </c>
      <c r="AU118" s="245" t="s">
        <v>81</v>
      </c>
      <c r="AV118" s="14" t="s">
        <v>81</v>
      </c>
      <c r="AW118" s="14" t="s">
        <v>33</v>
      </c>
      <c r="AX118" s="14" t="s">
        <v>71</v>
      </c>
      <c r="AY118" s="245" t="s">
        <v>113</v>
      </c>
    </row>
    <row r="119" s="14" customFormat="1">
      <c r="A119" s="14"/>
      <c r="B119" s="235"/>
      <c r="C119" s="236"/>
      <c r="D119" s="226" t="s">
        <v>124</v>
      </c>
      <c r="E119" s="237" t="s">
        <v>19</v>
      </c>
      <c r="F119" s="238" t="s">
        <v>267</v>
      </c>
      <c r="G119" s="236"/>
      <c r="H119" s="239">
        <v>2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124</v>
      </c>
      <c r="AU119" s="245" t="s">
        <v>81</v>
      </c>
      <c r="AV119" s="14" t="s">
        <v>81</v>
      </c>
      <c r="AW119" s="14" t="s">
        <v>33</v>
      </c>
      <c r="AX119" s="14" t="s">
        <v>71</v>
      </c>
      <c r="AY119" s="245" t="s">
        <v>113</v>
      </c>
    </row>
    <row r="120" s="14" customFormat="1">
      <c r="A120" s="14"/>
      <c r="B120" s="235"/>
      <c r="C120" s="236"/>
      <c r="D120" s="226" t="s">
        <v>124</v>
      </c>
      <c r="E120" s="237" t="s">
        <v>19</v>
      </c>
      <c r="F120" s="238" t="s">
        <v>268</v>
      </c>
      <c r="G120" s="236"/>
      <c r="H120" s="239">
        <v>2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124</v>
      </c>
      <c r="AU120" s="245" t="s">
        <v>81</v>
      </c>
      <c r="AV120" s="14" t="s">
        <v>81</v>
      </c>
      <c r="AW120" s="14" t="s">
        <v>33</v>
      </c>
      <c r="AX120" s="14" t="s">
        <v>71</v>
      </c>
      <c r="AY120" s="245" t="s">
        <v>113</v>
      </c>
    </row>
    <row r="121" s="14" customFormat="1">
      <c r="A121" s="14"/>
      <c r="B121" s="235"/>
      <c r="C121" s="236"/>
      <c r="D121" s="226" t="s">
        <v>124</v>
      </c>
      <c r="E121" s="237" t="s">
        <v>19</v>
      </c>
      <c r="F121" s="238" t="s">
        <v>269</v>
      </c>
      <c r="G121" s="236"/>
      <c r="H121" s="239">
        <v>3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124</v>
      </c>
      <c r="AU121" s="245" t="s">
        <v>81</v>
      </c>
      <c r="AV121" s="14" t="s">
        <v>81</v>
      </c>
      <c r="AW121" s="14" t="s">
        <v>33</v>
      </c>
      <c r="AX121" s="14" t="s">
        <v>71</v>
      </c>
      <c r="AY121" s="245" t="s">
        <v>113</v>
      </c>
    </row>
    <row r="122" s="14" customFormat="1">
      <c r="A122" s="14"/>
      <c r="B122" s="235"/>
      <c r="C122" s="236"/>
      <c r="D122" s="226" t="s">
        <v>124</v>
      </c>
      <c r="E122" s="237" t="s">
        <v>19</v>
      </c>
      <c r="F122" s="238" t="s">
        <v>270</v>
      </c>
      <c r="G122" s="236"/>
      <c r="H122" s="239">
        <v>2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124</v>
      </c>
      <c r="AU122" s="245" t="s">
        <v>81</v>
      </c>
      <c r="AV122" s="14" t="s">
        <v>81</v>
      </c>
      <c r="AW122" s="14" t="s">
        <v>33</v>
      </c>
      <c r="AX122" s="14" t="s">
        <v>71</v>
      </c>
      <c r="AY122" s="245" t="s">
        <v>113</v>
      </c>
    </row>
    <row r="123" s="14" customFormat="1">
      <c r="A123" s="14"/>
      <c r="B123" s="235"/>
      <c r="C123" s="236"/>
      <c r="D123" s="226" t="s">
        <v>124</v>
      </c>
      <c r="E123" s="237" t="s">
        <v>19</v>
      </c>
      <c r="F123" s="238" t="s">
        <v>271</v>
      </c>
      <c r="G123" s="236"/>
      <c r="H123" s="239">
        <v>2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124</v>
      </c>
      <c r="AU123" s="245" t="s">
        <v>81</v>
      </c>
      <c r="AV123" s="14" t="s">
        <v>81</v>
      </c>
      <c r="AW123" s="14" t="s">
        <v>33</v>
      </c>
      <c r="AX123" s="14" t="s">
        <v>71</v>
      </c>
      <c r="AY123" s="245" t="s">
        <v>113</v>
      </c>
    </row>
    <row r="124" s="14" customFormat="1">
      <c r="A124" s="14"/>
      <c r="B124" s="235"/>
      <c r="C124" s="236"/>
      <c r="D124" s="226" t="s">
        <v>124</v>
      </c>
      <c r="E124" s="237" t="s">
        <v>19</v>
      </c>
      <c r="F124" s="238" t="s">
        <v>272</v>
      </c>
      <c r="G124" s="236"/>
      <c r="H124" s="239">
        <v>5</v>
      </c>
      <c r="I124" s="240"/>
      <c r="J124" s="236"/>
      <c r="K124" s="236"/>
      <c r="L124" s="241"/>
      <c r="M124" s="242"/>
      <c r="N124" s="243"/>
      <c r="O124" s="243"/>
      <c r="P124" s="243"/>
      <c r="Q124" s="243"/>
      <c r="R124" s="243"/>
      <c r="S124" s="243"/>
      <c r="T124" s="24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5" t="s">
        <v>124</v>
      </c>
      <c r="AU124" s="245" t="s">
        <v>81</v>
      </c>
      <c r="AV124" s="14" t="s">
        <v>81</v>
      </c>
      <c r="AW124" s="14" t="s">
        <v>33</v>
      </c>
      <c r="AX124" s="14" t="s">
        <v>71</v>
      </c>
      <c r="AY124" s="245" t="s">
        <v>113</v>
      </c>
    </row>
    <row r="125" s="14" customFormat="1">
      <c r="A125" s="14"/>
      <c r="B125" s="235"/>
      <c r="C125" s="236"/>
      <c r="D125" s="226" t="s">
        <v>124</v>
      </c>
      <c r="E125" s="237" t="s">
        <v>19</v>
      </c>
      <c r="F125" s="238" t="s">
        <v>273</v>
      </c>
      <c r="G125" s="236"/>
      <c r="H125" s="239">
        <v>2.7999999999999998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124</v>
      </c>
      <c r="AU125" s="245" t="s">
        <v>81</v>
      </c>
      <c r="AV125" s="14" t="s">
        <v>81</v>
      </c>
      <c r="AW125" s="14" t="s">
        <v>33</v>
      </c>
      <c r="AX125" s="14" t="s">
        <v>71</v>
      </c>
      <c r="AY125" s="245" t="s">
        <v>113</v>
      </c>
    </row>
    <row r="126" s="14" customFormat="1">
      <c r="A126" s="14"/>
      <c r="B126" s="235"/>
      <c r="C126" s="236"/>
      <c r="D126" s="226" t="s">
        <v>124</v>
      </c>
      <c r="E126" s="237" t="s">
        <v>19</v>
      </c>
      <c r="F126" s="238" t="s">
        <v>274</v>
      </c>
      <c r="G126" s="236"/>
      <c r="H126" s="239">
        <v>24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124</v>
      </c>
      <c r="AU126" s="245" t="s">
        <v>81</v>
      </c>
      <c r="AV126" s="14" t="s">
        <v>81</v>
      </c>
      <c r="AW126" s="14" t="s">
        <v>33</v>
      </c>
      <c r="AX126" s="14" t="s">
        <v>71</v>
      </c>
      <c r="AY126" s="245" t="s">
        <v>113</v>
      </c>
    </row>
    <row r="127" s="14" customFormat="1">
      <c r="A127" s="14"/>
      <c r="B127" s="235"/>
      <c r="C127" s="236"/>
      <c r="D127" s="226" t="s">
        <v>124</v>
      </c>
      <c r="E127" s="237" t="s">
        <v>19</v>
      </c>
      <c r="F127" s="238" t="s">
        <v>275</v>
      </c>
      <c r="G127" s="236"/>
      <c r="H127" s="239">
        <v>1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124</v>
      </c>
      <c r="AU127" s="245" t="s">
        <v>81</v>
      </c>
      <c r="AV127" s="14" t="s">
        <v>81</v>
      </c>
      <c r="AW127" s="14" t="s">
        <v>33</v>
      </c>
      <c r="AX127" s="14" t="s">
        <v>71</v>
      </c>
      <c r="AY127" s="245" t="s">
        <v>113</v>
      </c>
    </row>
    <row r="128" s="14" customFormat="1">
      <c r="A128" s="14"/>
      <c r="B128" s="235"/>
      <c r="C128" s="236"/>
      <c r="D128" s="226" t="s">
        <v>124</v>
      </c>
      <c r="E128" s="237" t="s">
        <v>19</v>
      </c>
      <c r="F128" s="238" t="s">
        <v>276</v>
      </c>
      <c r="G128" s="236"/>
      <c r="H128" s="239">
        <v>8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5" t="s">
        <v>124</v>
      </c>
      <c r="AU128" s="245" t="s">
        <v>81</v>
      </c>
      <c r="AV128" s="14" t="s">
        <v>81</v>
      </c>
      <c r="AW128" s="14" t="s">
        <v>33</v>
      </c>
      <c r="AX128" s="14" t="s">
        <v>71</v>
      </c>
      <c r="AY128" s="245" t="s">
        <v>113</v>
      </c>
    </row>
    <row r="129" s="15" customFormat="1">
      <c r="A129" s="15"/>
      <c r="B129" s="246"/>
      <c r="C129" s="247"/>
      <c r="D129" s="226" t="s">
        <v>124</v>
      </c>
      <c r="E129" s="248" t="s">
        <v>19</v>
      </c>
      <c r="F129" s="249" t="s">
        <v>140</v>
      </c>
      <c r="G129" s="247"/>
      <c r="H129" s="250">
        <v>79.319999999999993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6" t="s">
        <v>124</v>
      </c>
      <c r="AU129" s="256" t="s">
        <v>81</v>
      </c>
      <c r="AV129" s="15" t="s">
        <v>120</v>
      </c>
      <c r="AW129" s="15" t="s">
        <v>33</v>
      </c>
      <c r="AX129" s="15" t="s">
        <v>79</v>
      </c>
      <c r="AY129" s="256" t="s">
        <v>113</v>
      </c>
    </row>
    <row r="130" s="2" customFormat="1" ht="62.7" customHeight="1">
      <c r="A130" s="40"/>
      <c r="B130" s="41"/>
      <c r="C130" s="206" t="s">
        <v>147</v>
      </c>
      <c r="D130" s="206" t="s">
        <v>115</v>
      </c>
      <c r="E130" s="207" t="s">
        <v>141</v>
      </c>
      <c r="F130" s="208" t="s">
        <v>142</v>
      </c>
      <c r="G130" s="209" t="s">
        <v>135</v>
      </c>
      <c r="H130" s="210">
        <v>39.659999999999997</v>
      </c>
      <c r="I130" s="211"/>
      <c r="J130" s="212">
        <f>ROUND(I130*H130,2)</f>
        <v>0</v>
      </c>
      <c r="K130" s="208" t="s">
        <v>119</v>
      </c>
      <c r="L130" s="46"/>
      <c r="M130" s="213" t="s">
        <v>19</v>
      </c>
      <c r="N130" s="214" t="s">
        <v>42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120</v>
      </c>
      <c r="AT130" s="217" t="s">
        <v>115</v>
      </c>
      <c r="AU130" s="217" t="s">
        <v>81</v>
      </c>
      <c r="AY130" s="19" t="s">
        <v>113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79</v>
      </c>
      <c r="BK130" s="218">
        <f>ROUND(I130*H130,2)</f>
        <v>0</v>
      </c>
      <c r="BL130" s="19" t="s">
        <v>120</v>
      </c>
      <c r="BM130" s="217" t="s">
        <v>277</v>
      </c>
    </row>
    <row r="131" s="2" customFormat="1">
      <c r="A131" s="40"/>
      <c r="B131" s="41"/>
      <c r="C131" s="42"/>
      <c r="D131" s="219" t="s">
        <v>122</v>
      </c>
      <c r="E131" s="42"/>
      <c r="F131" s="220" t="s">
        <v>144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122</v>
      </c>
      <c r="AU131" s="19" t="s">
        <v>81</v>
      </c>
    </row>
    <row r="132" s="14" customFormat="1">
      <c r="A132" s="14"/>
      <c r="B132" s="235"/>
      <c r="C132" s="236"/>
      <c r="D132" s="226" t="s">
        <v>124</v>
      </c>
      <c r="E132" s="237" t="s">
        <v>19</v>
      </c>
      <c r="F132" s="238" t="s">
        <v>278</v>
      </c>
      <c r="G132" s="236"/>
      <c r="H132" s="239">
        <v>0.66000000000000003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5" t="s">
        <v>124</v>
      </c>
      <c r="AU132" s="245" t="s">
        <v>81</v>
      </c>
      <c r="AV132" s="14" t="s">
        <v>81</v>
      </c>
      <c r="AW132" s="14" t="s">
        <v>33</v>
      </c>
      <c r="AX132" s="14" t="s">
        <v>71</v>
      </c>
      <c r="AY132" s="245" t="s">
        <v>113</v>
      </c>
    </row>
    <row r="133" s="14" customFormat="1">
      <c r="A133" s="14"/>
      <c r="B133" s="235"/>
      <c r="C133" s="236"/>
      <c r="D133" s="226" t="s">
        <v>124</v>
      </c>
      <c r="E133" s="237" t="s">
        <v>19</v>
      </c>
      <c r="F133" s="238" t="s">
        <v>279</v>
      </c>
      <c r="G133" s="236"/>
      <c r="H133" s="239">
        <v>2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124</v>
      </c>
      <c r="AU133" s="245" t="s">
        <v>81</v>
      </c>
      <c r="AV133" s="14" t="s">
        <v>81</v>
      </c>
      <c r="AW133" s="14" t="s">
        <v>33</v>
      </c>
      <c r="AX133" s="14" t="s">
        <v>71</v>
      </c>
      <c r="AY133" s="245" t="s">
        <v>113</v>
      </c>
    </row>
    <row r="134" s="14" customFormat="1">
      <c r="A134" s="14"/>
      <c r="B134" s="235"/>
      <c r="C134" s="236"/>
      <c r="D134" s="226" t="s">
        <v>124</v>
      </c>
      <c r="E134" s="237" t="s">
        <v>19</v>
      </c>
      <c r="F134" s="238" t="s">
        <v>280</v>
      </c>
      <c r="G134" s="236"/>
      <c r="H134" s="239">
        <v>0.5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124</v>
      </c>
      <c r="AU134" s="245" t="s">
        <v>81</v>
      </c>
      <c r="AV134" s="14" t="s">
        <v>81</v>
      </c>
      <c r="AW134" s="14" t="s">
        <v>33</v>
      </c>
      <c r="AX134" s="14" t="s">
        <v>71</v>
      </c>
      <c r="AY134" s="245" t="s">
        <v>113</v>
      </c>
    </row>
    <row r="135" s="14" customFormat="1">
      <c r="A135" s="14"/>
      <c r="B135" s="235"/>
      <c r="C135" s="236"/>
      <c r="D135" s="226" t="s">
        <v>124</v>
      </c>
      <c r="E135" s="237" t="s">
        <v>19</v>
      </c>
      <c r="F135" s="238" t="s">
        <v>281</v>
      </c>
      <c r="G135" s="236"/>
      <c r="H135" s="239">
        <v>8.5999999999999996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124</v>
      </c>
      <c r="AU135" s="245" t="s">
        <v>81</v>
      </c>
      <c r="AV135" s="14" t="s">
        <v>81</v>
      </c>
      <c r="AW135" s="14" t="s">
        <v>33</v>
      </c>
      <c r="AX135" s="14" t="s">
        <v>71</v>
      </c>
      <c r="AY135" s="245" t="s">
        <v>113</v>
      </c>
    </row>
    <row r="136" s="14" customFormat="1">
      <c r="A136" s="14"/>
      <c r="B136" s="235"/>
      <c r="C136" s="236"/>
      <c r="D136" s="226" t="s">
        <v>124</v>
      </c>
      <c r="E136" s="237" t="s">
        <v>19</v>
      </c>
      <c r="F136" s="238" t="s">
        <v>282</v>
      </c>
      <c r="G136" s="236"/>
      <c r="H136" s="239">
        <v>1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124</v>
      </c>
      <c r="AU136" s="245" t="s">
        <v>81</v>
      </c>
      <c r="AV136" s="14" t="s">
        <v>81</v>
      </c>
      <c r="AW136" s="14" t="s">
        <v>33</v>
      </c>
      <c r="AX136" s="14" t="s">
        <v>71</v>
      </c>
      <c r="AY136" s="245" t="s">
        <v>113</v>
      </c>
    </row>
    <row r="137" s="14" customFormat="1">
      <c r="A137" s="14"/>
      <c r="B137" s="235"/>
      <c r="C137" s="236"/>
      <c r="D137" s="226" t="s">
        <v>124</v>
      </c>
      <c r="E137" s="237" t="s">
        <v>19</v>
      </c>
      <c r="F137" s="238" t="s">
        <v>283</v>
      </c>
      <c r="G137" s="236"/>
      <c r="H137" s="239">
        <v>1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124</v>
      </c>
      <c r="AU137" s="245" t="s">
        <v>81</v>
      </c>
      <c r="AV137" s="14" t="s">
        <v>81</v>
      </c>
      <c r="AW137" s="14" t="s">
        <v>33</v>
      </c>
      <c r="AX137" s="14" t="s">
        <v>71</v>
      </c>
      <c r="AY137" s="245" t="s">
        <v>113</v>
      </c>
    </row>
    <row r="138" s="14" customFormat="1">
      <c r="A138" s="14"/>
      <c r="B138" s="235"/>
      <c r="C138" s="236"/>
      <c r="D138" s="226" t="s">
        <v>124</v>
      </c>
      <c r="E138" s="237" t="s">
        <v>19</v>
      </c>
      <c r="F138" s="238" t="s">
        <v>247</v>
      </c>
      <c r="G138" s="236"/>
      <c r="H138" s="239">
        <v>1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124</v>
      </c>
      <c r="AU138" s="245" t="s">
        <v>81</v>
      </c>
      <c r="AV138" s="14" t="s">
        <v>81</v>
      </c>
      <c r="AW138" s="14" t="s">
        <v>33</v>
      </c>
      <c r="AX138" s="14" t="s">
        <v>71</v>
      </c>
      <c r="AY138" s="245" t="s">
        <v>113</v>
      </c>
    </row>
    <row r="139" s="14" customFormat="1">
      <c r="A139" s="14"/>
      <c r="B139" s="235"/>
      <c r="C139" s="236"/>
      <c r="D139" s="226" t="s">
        <v>124</v>
      </c>
      <c r="E139" s="237" t="s">
        <v>19</v>
      </c>
      <c r="F139" s="238" t="s">
        <v>248</v>
      </c>
      <c r="G139" s="236"/>
      <c r="H139" s="239">
        <v>1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124</v>
      </c>
      <c r="AU139" s="245" t="s">
        <v>81</v>
      </c>
      <c r="AV139" s="14" t="s">
        <v>81</v>
      </c>
      <c r="AW139" s="14" t="s">
        <v>33</v>
      </c>
      <c r="AX139" s="14" t="s">
        <v>71</v>
      </c>
      <c r="AY139" s="245" t="s">
        <v>113</v>
      </c>
    </row>
    <row r="140" s="14" customFormat="1">
      <c r="A140" s="14"/>
      <c r="B140" s="235"/>
      <c r="C140" s="236"/>
      <c r="D140" s="226" t="s">
        <v>124</v>
      </c>
      <c r="E140" s="237" t="s">
        <v>19</v>
      </c>
      <c r="F140" s="238" t="s">
        <v>249</v>
      </c>
      <c r="G140" s="236"/>
      <c r="H140" s="239">
        <v>1.5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124</v>
      </c>
      <c r="AU140" s="245" t="s">
        <v>81</v>
      </c>
      <c r="AV140" s="14" t="s">
        <v>81</v>
      </c>
      <c r="AW140" s="14" t="s">
        <v>33</v>
      </c>
      <c r="AX140" s="14" t="s">
        <v>71</v>
      </c>
      <c r="AY140" s="245" t="s">
        <v>113</v>
      </c>
    </row>
    <row r="141" s="14" customFormat="1">
      <c r="A141" s="14"/>
      <c r="B141" s="235"/>
      <c r="C141" s="236"/>
      <c r="D141" s="226" t="s">
        <v>124</v>
      </c>
      <c r="E141" s="237" t="s">
        <v>19</v>
      </c>
      <c r="F141" s="238" t="s">
        <v>250</v>
      </c>
      <c r="G141" s="236"/>
      <c r="H141" s="239">
        <v>1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124</v>
      </c>
      <c r="AU141" s="245" t="s">
        <v>81</v>
      </c>
      <c r="AV141" s="14" t="s">
        <v>81</v>
      </c>
      <c r="AW141" s="14" t="s">
        <v>33</v>
      </c>
      <c r="AX141" s="14" t="s">
        <v>71</v>
      </c>
      <c r="AY141" s="245" t="s">
        <v>113</v>
      </c>
    </row>
    <row r="142" s="14" customFormat="1">
      <c r="A142" s="14"/>
      <c r="B142" s="235"/>
      <c r="C142" s="236"/>
      <c r="D142" s="226" t="s">
        <v>124</v>
      </c>
      <c r="E142" s="237" t="s">
        <v>19</v>
      </c>
      <c r="F142" s="238" t="s">
        <v>251</v>
      </c>
      <c r="G142" s="236"/>
      <c r="H142" s="239">
        <v>1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124</v>
      </c>
      <c r="AU142" s="245" t="s">
        <v>81</v>
      </c>
      <c r="AV142" s="14" t="s">
        <v>81</v>
      </c>
      <c r="AW142" s="14" t="s">
        <v>33</v>
      </c>
      <c r="AX142" s="14" t="s">
        <v>71</v>
      </c>
      <c r="AY142" s="245" t="s">
        <v>113</v>
      </c>
    </row>
    <row r="143" s="14" customFormat="1">
      <c r="A143" s="14"/>
      <c r="B143" s="235"/>
      <c r="C143" s="236"/>
      <c r="D143" s="226" t="s">
        <v>124</v>
      </c>
      <c r="E143" s="237" t="s">
        <v>19</v>
      </c>
      <c r="F143" s="238" t="s">
        <v>284</v>
      </c>
      <c r="G143" s="236"/>
      <c r="H143" s="239">
        <v>2.5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124</v>
      </c>
      <c r="AU143" s="245" t="s">
        <v>81</v>
      </c>
      <c r="AV143" s="14" t="s">
        <v>81</v>
      </c>
      <c r="AW143" s="14" t="s">
        <v>33</v>
      </c>
      <c r="AX143" s="14" t="s">
        <v>71</v>
      </c>
      <c r="AY143" s="245" t="s">
        <v>113</v>
      </c>
    </row>
    <row r="144" s="14" customFormat="1">
      <c r="A144" s="14"/>
      <c r="B144" s="235"/>
      <c r="C144" s="236"/>
      <c r="D144" s="226" t="s">
        <v>124</v>
      </c>
      <c r="E144" s="237" t="s">
        <v>19</v>
      </c>
      <c r="F144" s="238" t="s">
        <v>285</v>
      </c>
      <c r="G144" s="236"/>
      <c r="H144" s="239">
        <v>1.3999999999999999</v>
      </c>
      <c r="I144" s="240"/>
      <c r="J144" s="236"/>
      <c r="K144" s="236"/>
      <c r="L144" s="241"/>
      <c r="M144" s="242"/>
      <c r="N144" s="243"/>
      <c r="O144" s="243"/>
      <c r="P144" s="243"/>
      <c r="Q144" s="243"/>
      <c r="R144" s="243"/>
      <c r="S144" s="243"/>
      <c r="T144" s="24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5" t="s">
        <v>124</v>
      </c>
      <c r="AU144" s="245" t="s">
        <v>81</v>
      </c>
      <c r="AV144" s="14" t="s">
        <v>81</v>
      </c>
      <c r="AW144" s="14" t="s">
        <v>33</v>
      </c>
      <c r="AX144" s="14" t="s">
        <v>71</v>
      </c>
      <c r="AY144" s="245" t="s">
        <v>113</v>
      </c>
    </row>
    <row r="145" s="14" customFormat="1">
      <c r="A145" s="14"/>
      <c r="B145" s="235"/>
      <c r="C145" s="236"/>
      <c r="D145" s="226" t="s">
        <v>124</v>
      </c>
      <c r="E145" s="237" t="s">
        <v>19</v>
      </c>
      <c r="F145" s="238" t="s">
        <v>286</v>
      </c>
      <c r="G145" s="236"/>
      <c r="H145" s="239">
        <v>12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124</v>
      </c>
      <c r="AU145" s="245" t="s">
        <v>81</v>
      </c>
      <c r="AV145" s="14" t="s">
        <v>81</v>
      </c>
      <c r="AW145" s="14" t="s">
        <v>33</v>
      </c>
      <c r="AX145" s="14" t="s">
        <v>71</v>
      </c>
      <c r="AY145" s="245" t="s">
        <v>113</v>
      </c>
    </row>
    <row r="146" s="14" customFormat="1">
      <c r="A146" s="14"/>
      <c r="B146" s="235"/>
      <c r="C146" s="236"/>
      <c r="D146" s="226" t="s">
        <v>124</v>
      </c>
      <c r="E146" s="237" t="s">
        <v>19</v>
      </c>
      <c r="F146" s="238" t="s">
        <v>255</v>
      </c>
      <c r="G146" s="236"/>
      <c r="H146" s="239">
        <v>0.5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5" t="s">
        <v>124</v>
      </c>
      <c r="AU146" s="245" t="s">
        <v>81</v>
      </c>
      <c r="AV146" s="14" t="s">
        <v>81</v>
      </c>
      <c r="AW146" s="14" t="s">
        <v>33</v>
      </c>
      <c r="AX146" s="14" t="s">
        <v>71</v>
      </c>
      <c r="AY146" s="245" t="s">
        <v>113</v>
      </c>
    </row>
    <row r="147" s="14" customFormat="1">
      <c r="A147" s="14"/>
      <c r="B147" s="235"/>
      <c r="C147" s="236"/>
      <c r="D147" s="226" t="s">
        <v>124</v>
      </c>
      <c r="E147" s="237" t="s">
        <v>19</v>
      </c>
      <c r="F147" s="238" t="s">
        <v>256</v>
      </c>
      <c r="G147" s="236"/>
      <c r="H147" s="239">
        <v>4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124</v>
      </c>
      <c r="AU147" s="245" t="s">
        <v>81</v>
      </c>
      <c r="AV147" s="14" t="s">
        <v>81</v>
      </c>
      <c r="AW147" s="14" t="s">
        <v>33</v>
      </c>
      <c r="AX147" s="14" t="s">
        <v>71</v>
      </c>
      <c r="AY147" s="245" t="s">
        <v>113</v>
      </c>
    </row>
    <row r="148" s="15" customFormat="1">
      <c r="A148" s="15"/>
      <c r="B148" s="246"/>
      <c r="C148" s="247"/>
      <c r="D148" s="226" t="s">
        <v>124</v>
      </c>
      <c r="E148" s="248" t="s">
        <v>19</v>
      </c>
      <c r="F148" s="249" t="s">
        <v>140</v>
      </c>
      <c r="G148" s="247"/>
      <c r="H148" s="250">
        <v>39.659999999999997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6" t="s">
        <v>124</v>
      </c>
      <c r="AU148" s="256" t="s">
        <v>81</v>
      </c>
      <c r="AV148" s="15" t="s">
        <v>120</v>
      </c>
      <c r="AW148" s="15" t="s">
        <v>33</v>
      </c>
      <c r="AX148" s="15" t="s">
        <v>79</v>
      </c>
      <c r="AY148" s="256" t="s">
        <v>113</v>
      </c>
    </row>
    <row r="149" s="2" customFormat="1" ht="44.25" customHeight="1">
      <c r="A149" s="40"/>
      <c r="B149" s="41"/>
      <c r="C149" s="206" t="s">
        <v>153</v>
      </c>
      <c r="D149" s="206" t="s">
        <v>115</v>
      </c>
      <c r="E149" s="207" t="s">
        <v>148</v>
      </c>
      <c r="F149" s="208" t="s">
        <v>149</v>
      </c>
      <c r="G149" s="209" t="s">
        <v>135</v>
      </c>
      <c r="H149" s="210">
        <v>39.659999999999997</v>
      </c>
      <c r="I149" s="211"/>
      <c r="J149" s="212">
        <f>ROUND(I149*H149,2)</f>
        <v>0</v>
      </c>
      <c r="K149" s="208" t="s">
        <v>119</v>
      </c>
      <c r="L149" s="46"/>
      <c r="M149" s="213" t="s">
        <v>19</v>
      </c>
      <c r="N149" s="214" t="s">
        <v>42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120</v>
      </c>
      <c r="AT149" s="217" t="s">
        <v>115</v>
      </c>
      <c r="AU149" s="217" t="s">
        <v>81</v>
      </c>
      <c r="AY149" s="19" t="s">
        <v>113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79</v>
      </c>
      <c r="BK149" s="218">
        <f>ROUND(I149*H149,2)</f>
        <v>0</v>
      </c>
      <c r="BL149" s="19" t="s">
        <v>120</v>
      </c>
      <c r="BM149" s="217" t="s">
        <v>287</v>
      </c>
    </row>
    <row r="150" s="2" customFormat="1">
      <c r="A150" s="40"/>
      <c r="B150" s="41"/>
      <c r="C150" s="42"/>
      <c r="D150" s="219" t="s">
        <v>122</v>
      </c>
      <c r="E150" s="42"/>
      <c r="F150" s="220" t="s">
        <v>151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122</v>
      </c>
      <c r="AU150" s="19" t="s">
        <v>81</v>
      </c>
    </row>
    <row r="151" s="14" customFormat="1">
      <c r="A151" s="14"/>
      <c r="B151" s="235"/>
      <c r="C151" s="236"/>
      <c r="D151" s="226" t="s">
        <v>124</v>
      </c>
      <c r="E151" s="237" t="s">
        <v>19</v>
      </c>
      <c r="F151" s="238" t="s">
        <v>288</v>
      </c>
      <c r="G151" s="236"/>
      <c r="H151" s="239">
        <v>0.66000000000000003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124</v>
      </c>
      <c r="AU151" s="245" t="s">
        <v>81</v>
      </c>
      <c r="AV151" s="14" t="s">
        <v>81</v>
      </c>
      <c r="AW151" s="14" t="s">
        <v>33</v>
      </c>
      <c r="AX151" s="14" t="s">
        <v>71</v>
      </c>
      <c r="AY151" s="245" t="s">
        <v>113</v>
      </c>
    </row>
    <row r="152" s="14" customFormat="1">
      <c r="A152" s="14"/>
      <c r="B152" s="235"/>
      <c r="C152" s="236"/>
      <c r="D152" s="226" t="s">
        <v>124</v>
      </c>
      <c r="E152" s="237" t="s">
        <v>19</v>
      </c>
      <c r="F152" s="238" t="s">
        <v>289</v>
      </c>
      <c r="G152" s="236"/>
      <c r="H152" s="239">
        <v>2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124</v>
      </c>
      <c r="AU152" s="245" t="s">
        <v>81</v>
      </c>
      <c r="AV152" s="14" t="s">
        <v>81</v>
      </c>
      <c r="AW152" s="14" t="s">
        <v>33</v>
      </c>
      <c r="AX152" s="14" t="s">
        <v>71</v>
      </c>
      <c r="AY152" s="245" t="s">
        <v>113</v>
      </c>
    </row>
    <row r="153" s="14" customFormat="1">
      <c r="A153" s="14"/>
      <c r="B153" s="235"/>
      <c r="C153" s="236"/>
      <c r="D153" s="226" t="s">
        <v>124</v>
      </c>
      <c r="E153" s="237" t="s">
        <v>19</v>
      </c>
      <c r="F153" s="238" t="s">
        <v>243</v>
      </c>
      <c r="G153" s="236"/>
      <c r="H153" s="239">
        <v>0.5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124</v>
      </c>
      <c r="AU153" s="245" t="s">
        <v>81</v>
      </c>
      <c r="AV153" s="14" t="s">
        <v>81</v>
      </c>
      <c r="AW153" s="14" t="s">
        <v>33</v>
      </c>
      <c r="AX153" s="14" t="s">
        <v>71</v>
      </c>
      <c r="AY153" s="245" t="s">
        <v>113</v>
      </c>
    </row>
    <row r="154" s="14" customFormat="1">
      <c r="A154" s="14"/>
      <c r="B154" s="235"/>
      <c r="C154" s="236"/>
      <c r="D154" s="226" t="s">
        <v>124</v>
      </c>
      <c r="E154" s="237" t="s">
        <v>19</v>
      </c>
      <c r="F154" s="238" t="s">
        <v>290</v>
      </c>
      <c r="G154" s="236"/>
      <c r="H154" s="239">
        <v>8.5999999999999996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124</v>
      </c>
      <c r="AU154" s="245" t="s">
        <v>81</v>
      </c>
      <c r="AV154" s="14" t="s">
        <v>81</v>
      </c>
      <c r="AW154" s="14" t="s">
        <v>33</v>
      </c>
      <c r="AX154" s="14" t="s">
        <v>71</v>
      </c>
      <c r="AY154" s="245" t="s">
        <v>113</v>
      </c>
    </row>
    <row r="155" s="14" customFormat="1">
      <c r="A155" s="14"/>
      <c r="B155" s="235"/>
      <c r="C155" s="236"/>
      <c r="D155" s="226" t="s">
        <v>124</v>
      </c>
      <c r="E155" s="237" t="s">
        <v>19</v>
      </c>
      <c r="F155" s="238" t="s">
        <v>291</v>
      </c>
      <c r="G155" s="236"/>
      <c r="H155" s="239">
        <v>1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5" t="s">
        <v>124</v>
      </c>
      <c r="AU155" s="245" t="s">
        <v>81</v>
      </c>
      <c r="AV155" s="14" t="s">
        <v>81</v>
      </c>
      <c r="AW155" s="14" t="s">
        <v>33</v>
      </c>
      <c r="AX155" s="14" t="s">
        <v>71</v>
      </c>
      <c r="AY155" s="245" t="s">
        <v>113</v>
      </c>
    </row>
    <row r="156" s="14" customFormat="1">
      <c r="A156" s="14"/>
      <c r="B156" s="235"/>
      <c r="C156" s="236"/>
      <c r="D156" s="226" t="s">
        <v>124</v>
      </c>
      <c r="E156" s="237" t="s">
        <v>19</v>
      </c>
      <c r="F156" s="238" t="s">
        <v>283</v>
      </c>
      <c r="G156" s="236"/>
      <c r="H156" s="239">
        <v>1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124</v>
      </c>
      <c r="AU156" s="245" t="s">
        <v>81</v>
      </c>
      <c r="AV156" s="14" t="s">
        <v>81</v>
      </c>
      <c r="AW156" s="14" t="s">
        <v>33</v>
      </c>
      <c r="AX156" s="14" t="s">
        <v>71</v>
      </c>
      <c r="AY156" s="245" t="s">
        <v>113</v>
      </c>
    </row>
    <row r="157" s="14" customFormat="1">
      <c r="A157" s="14"/>
      <c r="B157" s="235"/>
      <c r="C157" s="236"/>
      <c r="D157" s="226" t="s">
        <v>124</v>
      </c>
      <c r="E157" s="237" t="s">
        <v>19</v>
      </c>
      <c r="F157" s="238" t="s">
        <v>247</v>
      </c>
      <c r="G157" s="236"/>
      <c r="H157" s="239">
        <v>1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124</v>
      </c>
      <c r="AU157" s="245" t="s">
        <v>81</v>
      </c>
      <c r="AV157" s="14" t="s">
        <v>81</v>
      </c>
      <c r="AW157" s="14" t="s">
        <v>33</v>
      </c>
      <c r="AX157" s="14" t="s">
        <v>71</v>
      </c>
      <c r="AY157" s="245" t="s">
        <v>113</v>
      </c>
    </row>
    <row r="158" s="14" customFormat="1">
      <c r="A158" s="14"/>
      <c r="B158" s="235"/>
      <c r="C158" s="236"/>
      <c r="D158" s="226" t="s">
        <v>124</v>
      </c>
      <c r="E158" s="237" t="s">
        <v>19</v>
      </c>
      <c r="F158" s="238" t="s">
        <v>248</v>
      </c>
      <c r="G158" s="236"/>
      <c r="H158" s="239">
        <v>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5" t="s">
        <v>124</v>
      </c>
      <c r="AU158" s="245" t="s">
        <v>81</v>
      </c>
      <c r="AV158" s="14" t="s">
        <v>81</v>
      </c>
      <c r="AW158" s="14" t="s">
        <v>33</v>
      </c>
      <c r="AX158" s="14" t="s">
        <v>71</v>
      </c>
      <c r="AY158" s="245" t="s">
        <v>113</v>
      </c>
    </row>
    <row r="159" s="14" customFormat="1">
      <c r="A159" s="14"/>
      <c r="B159" s="235"/>
      <c r="C159" s="236"/>
      <c r="D159" s="226" t="s">
        <v>124</v>
      </c>
      <c r="E159" s="237" t="s">
        <v>19</v>
      </c>
      <c r="F159" s="238" t="s">
        <v>249</v>
      </c>
      <c r="G159" s="236"/>
      <c r="H159" s="239">
        <v>1.5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124</v>
      </c>
      <c r="AU159" s="245" t="s">
        <v>81</v>
      </c>
      <c r="AV159" s="14" t="s">
        <v>81</v>
      </c>
      <c r="AW159" s="14" t="s">
        <v>33</v>
      </c>
      <c r="AX159" s="14" t="s">
        <v>71</v>
      </c>
      <c r="AY159" s="245" t="s">
        <v>113</v>
      </c>
    </row>
    <row r="160" s="14" customFormat="1">
      <c r="A160" s="14"/>
      <c r="B160" s="235"/>
      <c r="C160" s="236"/>
      <c r="D160" s="226" t="s">
        <v>124</v>
      </c>
      <c r="E160" s="237" t="s">
        <v>19</v>
      </c>
      <c r="F160" s="238" t="s">
        <v>250</v>
      </c>
      <c r="G160" s="236"/>
      <c r="H160" s="239">
        <v>1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124</v>
      </c>
      <c r="AU160" s="245" t="s">
        <v>81</v>
      </c>
      <c r="AV160" s="14" t="s">
        <v>81</v>
      </c>
      <c r="AW160" s="14" t="s">
        <v>33</v>
      </c>
      <c r="AX160" s="14" t="s">
        <v>71</v>
      </c>
      <c r="AY160" s="245" t="s">
        <v>113</v>
      </c>
    </row>
    <row r="161" s="14" customFormat="1">
      <c r="A161" s="14"/>
      <c r="B161" s="235"/>
      <c r="C161" s="236"/>
      <c r="D161" s="226" t="s">
        <v>124</v>
      </c>
      <c r="E161" s="237" t="s">
        <v>19</v>
      </c>
      <c r="F161" s="238" t="s">
        <v>292</v>
      </c>
      <c r="G161" s="236"/>
      <c r="H161" s="239">
        <v>1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124</v>
      </c>
      <c r="AU161" s="245" t="s">
        <v>81</v>
      </c>
      <c r="AV161" s="14" t="s">
        <v>81</v>
      </c>
      <c r="AW161" s="14" t="s">
        <v>33</v>
      </c>
      <c r="AX161" s="14" t="s">
        <v>71</v>
      </c>
      <c r="AY161" s="245" t="s">
        <v>113</v>
      </c>
    </row>
    <row r="162" s="14" customFormat="1">
      <c r="A162" s="14"/>
      <c r="B162" s="235"/>
      <c r="C162" s="236"/>
      <c r="D162" s="226" t="s">
        <v>124</v>
      </c>
      <c r="E162" s="237" t="s">
        <v>19</v>
      </c>
      <c r="F162" s="238" t="s">
        <v>293</v>
      </c>
      <c r="G162" s="236"/>
      <c r="H162" s="239">
        <v>2.5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5" t="s">
        <v>124</v>
      </c>
      <c r="AU162" s="245" t="s">
        <v>81</v>
      </c>
      <c r="AV162" s="14" t="s">
        <v>81</v>
      </c>
      <c r="AW162" s="14" t="s">
        <v>33</v>
      </c>
      <c r="AX162" s="14" t="s">
        <v>71</v>
      </c>
      <c r="AY162" s="245" t="s">
        <v>113</v>
      </c>
    </row>
    <row r="163" s="14" customFormat="1">
      <c r="A163" s="14"/>
      <c r="B163" s="235"/>
      <c r="C163" s="236"/>
      <c r="D163" s="226" t="s">
        <v>124</v>
      </c>
      <c r="E163" s="237" t="s">
        <v>19</v>
      </c>
      <c r="F163" s="238" t="s">
        <v>294</v>
      </c>
      <c r="G163" s="236"/>
      <c r="H163" s="239">
        <v>1.3999999999999999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124</v>
      </c>
      <c r="AU163" s="245" t="s">
        <v>81</v>
      </c>
      <c r="AV163" s="14" t="s">
        <v>81</v>
      </c>
      <c r="AW163" s="14" t="s">
        <v>33</v>
      </c>
      <c r="AX163" s="14" t="s">
        <v>71</v>
      </c>
      <c r="AY163" s="245" t="s">
        <v>113</v>
      </c>
    </row>
    <row r="164" s="14" customFormat="1">
      <c r="A164" s="14"/>
      <c r="B164" s="235"/>
      <c r="C164" s="236"/>
      <c r="D164" s="226" t="s">
        <v>124</v>
      </c>
      <c r="E164" s="237" t="s">
        <v>19</v>
      </c>
      <c r="F164" s="238" t="s">
        <v>254</v>
      </c>
      <c r="G164" s="236"/>
      <c r="H164" s="239">
        <v>12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5" t="s">
        <v>124</v>
      </c>
      <c r="AU164" s="245" t="s">
        <v>81</v>
      </c>
      <c r="AV164" s="14" t="s">
        <v>81</v>
      </c>
      <c r="AW164" s="14" t="s">
        <v>33</v>
      </c>
      <c r="AX164" s="14" t="s">
        <v>71</v>
      </c>
      <c r="AY164" s="245" t="s">
        <v>113</v>
      </c>
    </row>
    <row r="165" s="14" customFormat="1">
      <c r="A165" s="14"/>
      <c r="B165" s="235"/>
      <c r="C165" s="236"/>
      <c r="D165" s="226" t="s">
        <v>124</v>
      </c>
      <c r="E165" s="237" t="s">
        <v>19</v>
      </c>
      <c r="F165" s="238" t="s">
        <v>295</v>
      </c>
      <c r="G165" s="236"/>
      <c r="H165" s="239">
        <v>0.5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124</v>
      </c>
      <c r="AU165" s="245" t="s">
        <v>81</v>
      </c>
      <c r="AV165" s="14" t="s">
        <v>81</v>
      </c>
      <c r="AW165" s="14" t="s">
        <v>33</v>
      </c>
      <c r="AX165" s="14" t="s">
        <v>71</v>
      </c>
      <c r="AY165" s="245" t="s">
        <v>113</v>
      </c>
    </row>
    <row r="166" s="14" customFormat="1">
      <c r="A166" s="14"/>
      <c r="B166" s="235"/>
      <c r="C166" s="236"/>
      <c r="D166" s="226" t="s">
        <v>124</v>
      </c>
      <c r="E166" s="237" t="s">
        <v>19</v>
      </c>
      <c r="F166" s="238" t="s">
        <v>296</v>
      </c>
      <c r="G166" s="236"/>
      <c r="H166" s="239">
        <v>4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124</v>
      </c>
      <c r="AU166" s="245" t="s">
        <v>81</v>
      </c>
      <c r="AV166" s="14" t="s">
        <v>81</v>
      </c>
      <c r="AW166" s="14" t="s">
        <v>33</v>
      </c>
      <c r="AX166" s="14" t="s">
        <v>71</v>
      </c>
      <c r="AY166" s="245" t="s">
        <v>113</v>
      </c>
    </row>
    <row r="167" s="15" customFormat="1">
      <c r="A167" s="15"/>
      <c r="B167" s="246"/>
      <c r="C167" s="247"/>
      <c r="D167" s="226" t="s">
        <v>124</v>
      </c>
      <c r="E167" s="248" t="s">
        <v>19</v>
      </c>
      <c r="F167" s="249" t="s">
        <v>140</v>
      </c>
      <c r="G167" s="247"/>
      <c r="H167" s="250">
        <v>39.659999999999997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6" t="s">
        <v>124</v>
      </c>
      <c r="AU167" s="256" t="s">
        <v>81</v>
      </c>
      <c r="AV167" s="15" t="s">
        <v>120</v>
      </c>
      <c r="AW167" s="15" t="s">
        <v>33</v>
      </c>
      <c r="AX167" s="15" t="s">
        <v>79</v>
      </c>
      <c r="AY167" s="256" t="s">
        <v>113</v>
      </c>
    </row>
    <row r="168" s="2" customFormat="1" ht="37.8" customHeight="1">
      <c r="A168" s="40"/>
      <c r="B168" s="41"/>
      <c r="C168" s="206" t="s">
        <v>158</v>
      </c>
      <c r="D168" s="206" t="s">
        <v>115</v>
      </c>
      <c r="E168" s="207" t="s">
        <v>297</v>
      </c>
      <c r="F168" s="208" t="s">
        <v>298</v>
      </c>
      <c r="G168" s="209" t="s">
        <v>135</v>
      </c>
      <c r="H168" s="210">
        <v>39.659999999999997</v>
      </c>
      <c r="I168" s="211"/>
      <c r="J168" s="212">
        <f>ROUND(I168*H168,2)</f>
        <v>0</v>
      </c>
      <c r="K168" s="208" t="s">
        <v>119</v>
      </c>
      <c r="L168" s="46"/>
      <c r="M168" s="213" t="s">
        <v>19</v>
      </c>
      <c r="N168" s="214" t="s">
        <v>42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120</v>
      </c>
      <c r="AT168" s="217" t="s">
        <v>115</v>
      </c>
      <c r="AU168" s="217" t="s">
        <v>81</v>
      </c>
      <c r="AY168" s="19" t="s">
        <v>113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79</v>
      </c>
      <c r="BK168" s="218">
        <f>ROUND(I168*H168,2)</f>
        <v>0</v>
      </c>
      <c r="BL168" s="19" t="s">
        <v>120</v>
      </c>
      <c r="BM168" s="217" t="s">
        <v>299</v>
      </c>
    </row>
    <row r="169" s="2" customFormat="1">
      <c r="A169" s="40"/>
      <c r="B169" s="41"/>
      <c r="C169" s="42"/>
      <c r="D169" s="219" t="s">
        <v>122</v>
      </c>
      <c r="E169" s="42"/>
      <c r="F169" s="220" t="s">
        <v>300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122</v>
      </c>
      <c r="AU169" s="19" t="s">
        <v>81</v>
      </c>
    </row>
    <row r="170" s="14" customFormat="1">
      <c r="A170" s="14"/>
      <c r="B170" s="235"/>
      <c r="C170" s="236"/>
      <c r="D170" s="226" t="s">
        <v>124</v>
      </c>
      <c r="E170" s="237" t="s">
        <v>19</v>
      </c>
      <c r="F170" s="238" t="s">
        <v>301</v>
      </c>
      <c r="G170" s="236"/>
      <c r="H170" s="239">
        <v>0.66000000000000003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124</v>
      </c>
      <c r="AU170" s="245" t="s">
        <v>81</v>
      </c>
      <c r="AV170" s="14" t="s">
        <v>81</v>
      </c>
      <c r="AW170" s="14" t="s">
        <v>33</v>
      </c>
      <c r="AX170" s="14" t="s">
        <v>71</v>
      </c>
      <c r="AY170" s="245" t="s">
        <v>113</v>
      </c>
    </row>
    <row r="171" s="14" customFormat="1">
      <c r="A171" s="14"/>
      <c r="B171" s="235"/>
      <c r="C171" s="236"/>
      <c r="D171" s="226" t="s">
        <v>124</v>
      </c>
      <c r="E171" s="237" t="s">
        <v>19</v>
      </c>
      <c r="F171" s="238" t="s">
        <v>289</v>
      </c>
      <c r="G171" s="236"/>
      <c r="H171" s="239">
        <v>2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124</v>
      </c>
      <c r="AU171" s="245" t="s">
        <v>81</v>
      </c>
      <c r="AV171" s="14" t="s">
        <v>81</v>
      </c>
      <c r="AW171" s="14" t="s">
        <v>33</v>
      </c>
      <c r="AX171" s="14" t="s">
        <v>71</v>
      </c>
      <c r="AY171" s="245" t="s">
        <v>113</v>
      </c>
    </row>
    <row r="172" s="14" customFormat="1">
      <c r="A172" s="14"/>
      <c r="B172" s="235"/>
      <c r="C172" s="236"/>
      <c r="D172" s="226" t="s">
        <v>124</v>
      </c>
      <c r="E172" s="237" t="s">
        <v>19</v>
      </c>
      <c r="F172" s="238" t="s">
        <v>302</v>
      </c>
      <c r="G172" s="236"/>
      <c r="H172" s="239">
        <v>0.5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124</v>
      </c>
      <c r="AU172" s="245" t="s">
        <v>81</v>
      </c>
      <c r="AV172" s="14" t="s">
        <v>81</v>
      </c>
      <c r="AW172" s="14" t="s">
        <v>33</v>
      </c>
      <c r="AX172" s="14" t="s">
        <v>71</v>
      </c>
      <c r="AY172" s="245" t="s">
        <v>113</v>
      </c>
    </row>
    <row r="173" s="14" customFormat="1">
      <c r="A173" s="14"/>
      <c r="B173" s="235"/>
      <c r="C173" s="236"/>
      <c r="D173" s="226" t="s">
        <v>124</v>
      </c>
      <c r="E173" s="237" t="s">
        <v>19</v>
      </c>
      <c r="F173" s="238" t="s">
        <v>303</v>
      </c>
      <c r="G173" s="236"/>
      <c r="H173" s="239">
        <v>8.5999999999999996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124</v>
      </c>
      <c r="AU173" s="245" t="s">
        <v>81</v>
      </c>
      <c r="AV173" s="14" t="s">
        <v>81</v>
      </c>
      <c r="AW173" s="14" t="s">
        <v>33</v>
      </c>
      <c r="AX173" s="14" t="s">
        <v>71</v>
      </c>
      <c r="AY173" s="245" t="s">
        <v>113</v>
      </c>
    </row>
    <row r="174" s="14" customFormat="1">
      <c r="A174" s="14"/>
      <c r="B174" s="235"/>
      <c r="C174" s="236"/>
      <c r="D174" s="226" t="s">
        <v>124</v>
      </c>
      <c r="E174" s="237" t="s">
        <v>19</v>
      </c>
      <c r="F174" s="238" t="s">
        <v>245</v>
      </c>
      <c r="G174" s="236"/>
      <c r="H174" s="239">
        <v>1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124</v>
      </c>
      <c r="AU174" s="245" t="s">
        <v>81</v>
      </c>
      <c r="AV174" s="14" t="s">
        <v>81</v>
      </c>
      <c r="AW174" s="14" t="s">
        <v>33</v>
      </c>
      <c r="AX174" s="14" t="s">
        <v>71</v>
      </c>
      <c r="AY174" s="245" t="s">
        <v>113</v>
      </c>
    </row>
    <row r="175" s="14" customFormat="1">
      <c r="A175" s="14"/>
      <c r="B175" s="235"/>
      <c r="C175" s="236"/>
      <c r="D175" s="226" t="s">
        <v>124</v>
      </c>
      <c r="E175" s="237" t="s">
        <v>19</v>
      </c>
      <c r="F175" s="238" t="s">
        <v>283</v>
      </c>
      <c r="G175" s="236"/>
      <c r="H175" s="239">
        <v>1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5" t="s">
        <v>124</v>
      </c>
      <c r="AU175" s="245" t="s">
        <v>81</v>
      </c>
      <c r="AV175" s="14" t="s">
        <v>81</v>
      </c>
      <c r="AW175" s="14" t="s">
        <v>33</v>
      </c>
      <c r="AX175" s="14" t="s">
        <v>71</v>
      </c>
      <c r="AY175" s="245" t="s">
        <v>113</v>
      </c>
    </row>
    <row r="176" s="14" customFormat="1">
      <c r="A176" s="14"/>
      <c r="B176" s="235"/>
      <c r="C176" s="236"/>
      <c r="D176" s="226" t="s">
        <v>124</v>
      </c>
      <c r="E176" s="237" t="s">
        <v>19</v>
      </c>
      <c r="F176" s="238" t="s">
        <v>247</v>
      </c>
      <c r="G176" s="236"/>
      <c r="H176" s="239">
        <v>1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124</v>
      </c>
      <c r="AU176" s="245" t="s">
        <v>81</v>
      </c>
      <c r="AV176" s="14" t="s">
        <v>81</v>
      </c>
      <c r="AW176" s="14" t="s">
        <v>33</v>
      </c>
      <c r="AX176" s="14" t="s">
        <v>71</v>
      </c>
      <c r="AY176" s="245" t="s">
        <v>113</v>
      </c>
    </row>
    <row r="177" s="14" customFormat="1">
      <c r="A177" s="14"/>
      <c r="B177" s="235"/>
      <c r="C177" s="236"/>
      <c r="D177" s="226" t="s">
        <v>124</v>
      </c>
      <c r="E177" s="237" t="s">
        <v>19</v>
      </c>
      <c r="F177" s="238" t="s">
        <v>248</v>
      </c>
      <c r="G177" s="236"/>
      <c r="H177" s="239">
        <v>1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124</v>
      </c>
      <c r="AU177" s="245" t="s">
        <v>81</v>
      </c>
      <c r="AV177" s="14" t="s">
        <v>81</v>
      </c>
      <c r="AW177" s="14" t="s">
        <v>33</v>
      </c>
      <c r="AX177" s="14" t="s">
        <v>71</v>
      </c>
      <c r="AY177" s="245" t="s">
        <v>113</v>
      </c>
    </row>
    <row r="178" s="14" customFormat="1">
      <c r="A178" s="14"/>
      <c r="B178" s="235"/>
      <c r="C178" s="236"/>
      <c r="D178" s="226" t="s">
        <v>124</v>
      </c>
      <c r="E178" s="237" t="s">
        <v>19</v>
      </c>
      <c r="F178" s="238" t="s">
        <v>249</v>
      </c>
      <c r="G178" s="236"/>
      <c r="H178" s="239">
        <v>1.5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124</v>
      </c>
      <c r="AU178" s="245" t="s">
        <v>81</v>
      </c>
      <c r="AV178" s="14" t="s">
        <v>81</v>
      </c>
      <c r="AW178" s="14" t="s">
        <v>33</v>
      </c>
      <c r="AX178" s="14" t="s">
        <v>71</v>
      </c>
      <c r="AY178" s="245" t="s">
        <v>113</v>
      </c>
    </row>
    <row r="179" s="14" customFormat="1">
      <c r="A179" s="14"/>
      <c r="B179" s="235"/>
      <c r="C179" s="236"/>
      <c r="D179" s="226" t="s">
        <v>124</v>
      </c>
      <c r="E179" s="237" t="s">
        <v>19</v>
      </c>
      <c r="F179" s="238" t="s">
        <v>250</v>
      </c>
      <c r="G179" s="236"/>
      <c r="H179" s="239">
        <v>1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124</v>
      </c>
      <c r="AU179" s="245" t="s">
        <v>81</v>
      </c>
      <c r="AV179" s="14" t="s">
        <v>81</v>
      </c>
      <c r="AW179" s="14" t="s">
        <v>33</v>
      </c>
      <c r="AX179" s="14" t="s">
        <v>71</v>
      </c>
      <c r="AY179" s="245" t="s">
        <v>113</v>
      </c>
    </row>
    <row r="180" s="14" customFormat="1">
      <c r="A180" s="14"/>
      <c r="B180" s="235"/>
      <c r="C180" s="236"/>
      <c r="D180" s="226" t="s">
        <v>124</v>
      </c>
      <c r="E180" s="237" t="s">
        <v>19</v>
      </c>
      <c r="F180" s="238" t="s">
        <v>251</v>
      </c>
      <c r="G180" s="236"/>
      <c r="H180" s="239">
        <v>1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124</v>
      </c>
      <c r="AU180" s="245" t="s">
        <v>81</v>
      </c>
      <c r="AV180" s="14" t="s">
        <v>81</v>
      </c>
      <c r="AW180" s="14" t="s">
        <v>33</v>
      </c>
      <c r="AX180" s="14" t="s">
        <v>71</v>
      </c>
      <c r="AY180" s="245" t="s">
        <v>113</v>
      </c>
    </row>
    <row r="181" s="14" customFormat="1">
      <c r="A181" s="14"/>
      <c r="B181" s="235"/>
      <c r="C181" s="236"/>
      <c r="D181" s="226" t="s">
        <v>124</v>
      </c>
      <c r="E181" s="237" t="s">
        <v>19</v>
      </c>
      <c r="F181" s="238" t="s">
        <v>304</v>
      </c>
      <c r="G181" s="236"/>
      <c r="H181" s="239">
        <v>2.5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5" t="s">
        <v>124</v>
      </c>
      <c r="AU181" s="245" t="s">
        <v>81</v>
      </c>
      <c r="AV181" s="14" t="s">
        <v>81</v>
      </c>
      <c r="AW181" s="14" t="s">
        <v>33</v>
      </c>
      <c r="AX181" s="14" t="s">
        <v>71</v>
      </c>
      <c r="AY181" s="245" t="s">
        <v>113</v>
      </c>
    </row>
    <row r="182" s="14" customFormat="1">
      <c r="A182" s="14"/>
      <c r="B182" s="235"/>
      <c r="C182" s="236"/>
      <c r="D182" s="226" t="s">
        <v>124</v>
      </c>
      <c r="E182" s="237" t="s">
        <v>19</v>
      </c>
      <c r="F182" s="238" t="s">
        <v>305</v>
      </c>
      <c r="G182" s="236"/>
      <c r="H182" s="239">
        <v>1.3999999999999999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124</v>
      </c>
      <c r="AU182" s="245" t="s">
        <v>81</v>
      </c>
      <c r="AV182" s="14" t="s">
        <v>81</v>
      </c>
      <c r="AW182" s="14" t="s">
        <v>33</v>
      </c>
      <c r="AX182" s="14" t="s">
        <v>71</v>
      </c>
      <c r="AY182" s="245" t="s">
        <v>113</v>
      </c>
    </row>
    <row r="183" s="14" customFormat="1">
      <c r="A183" s="14"/>
      <c r="B183" s="235"/>
      <c r="C183" s="236"/>
      <c r="D183" s="226" t="s">
        <v>124</v>
      </c>
      <c r="E183" s="237" t="s">
        <v>19</v>
      </c>
      <c r="F183" s="238" t="s">
        <v>286</v>
      </c>
      <c r="G183" s="236"/>
      <c r="H183" s="239">
        <v>12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124</v>
      </c>
      <c r="AU183" s="245" t="s">
        <v>81</v>
      </c>
      <c r="AV183" s="14" t="s">
        <v>81</v>
      </c>
      <c r="AW183" s="14" t="s">
        <v>33</v>
      </c>
      <c r="AX183" s="14" t="s">
        <v>71</v>
      </c>
      <c r="AY183" s="245" t="s">
        <v>113</v>
      </c>
    </row>
    <row r="184" s="14" customFormat="1">
      <c r="A184" s="14"/>
      <c r="B184" s="235"/>
      <c r="C184" s="236"/>
      <c r="D184" s="226" t="s">
        <v>124</v>
      </c>
      <c r="E184" s="237" t="s">
        <v>19</v>
      </c>
      <c r="F184" s="238" t="s">
        <v>255</v>
      </c>
      <c r="G184" s="236"/>
      <c r="H184" s="239">
        <v>0.5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124</v>
      </c>
      <c r="AU184" s="245" t="s">
        <v>81</v>
      </c>
      <c r="AV184" s="14" t="s">
        <v>81</v>
      </c>
      <c r="AW184" s="14" t="s">
        <v>33</v>
      </c>
      <c r="AX184" s="14" t="s">
        <v>71</v>
      </c>
      <c r="AY184" s="245" t="s">
        <v>113</v>
      </c>
    </row>
    <row r="185" s="14" customFormat="1">
      <c r="A185" s="14"/>
      <c r="B185" s="235"/>
      <c r="C185" s="236"/>
      <c r="D185" s="226" t="s">
        <v>124</v>
      </c>
      <c r="E185" s="237" t="s">
        <v>19</v>
      </c>
      <c r="F185" s="238" t="s">
        <v>296</v>
      </c>
      <c r="G185" s="236"/>
      <c r="H185" s="239">
        <v>4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124</v>
      </c>
      <c r="AU185" s="245" t="s">
        <v>81</v>
      </c>
      <c r="AV185" s="14" t="s">
        <v>81</v>
      </c>
      <c r="AW185" s="14" t="s">
        <v>33</v>
      </c>
      <c r="AX185" s="14" t="s">
        <v>71</v>
      </c>
      <c r="AY185" s="245" t="s">
        <v>113</v>
      </c>
    </row>
    <row r="186" s="15" customFormat="1">
      <c r="A186" s="15"/>
      <c r="B186" s="246"/>
      <c r="C186" s="247"/>
      <c r="D186" s="226" t="s">
        <v>124</v>
      </c>
      <c r="E186" s="248" t="s">
        <v>19</v>
      </c>
      <c r="F186" s="249" t="s">
        <v>140</v>
      </c>
      <c r="G186" s="247"/>
      <c r="H186" s="250">
        <v>39.659999999999997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6" t="s">
        <v>124</v>
      </c>
      <c r="AU186" s="256" t="s">
        <v>81</v>
      </c>
      <c r="AV186" s="15" t="s">
        <v>120</v>
      </c>
      <c r="AW186" s="15" t="s">
        <v>33</v>
      </c>
      <c r="AX186" s="15" t="s">
        <v>79</v>
      </c>
      <c r="AY186" s="256" t="s">
        <v>113</v>
      </c>
    </row>
    <row r="187" s="2" customFormat="1" ht="16.5" customHeight="1">
      <c r="A187" s="40"/>
      <c r="B187" s="41"/>
      <c r="C187" s="257" t="s">
        <v>163</v>
      </c>
      <c r="D187" s="257" t="s">
        <v>159</v>
      </c>
      <c r="E187" s="258" t="s">
        <v>160</v>
      </c>
      <c r="F187" s="259" t="s">
        <v>161</v>
      </c>
      <c r="G187" s="260" t="s">
        <v>162</v>
      </c>
      <c r="H187" s="261">
        <v>71.388000000000005</v>
      </c>
      <c r="I187" s="262"/>
      <c r="J187" s="263">
        <f>ROUND(I187*H187,2)</f>
        <v>0</v>
      </c>
      <c r="K187" s="259" t="s">
        <v>19</v>
      </c>
      <c r="L187" s="264"/>
      <c r="M187" s="265" t="s">
        <v>19</v>
      </c>
      <c r="N187" s="266" t="s">
        <v>42</v>
      </c>
      <c r="O187" s="86"/>
      <c r="P187" s="215">
        <f>O187*H187</f>
        <v>0</v>
      </c>
      <c r="Q187" s="215">
        <v>1</v>
      </c>
      <c r="R187" s="215">
        <f>Q187*H187</f>
        <v>71.388000000000005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163</v>
      </c>
      <c r="AT187" s="217" t="s">
        <v>159</v>
      </c>
      <c r="AU187" s="217" t="s">
        <v>81</v>
      </c>
      <c r="AY187" s="19" t="s">
        <v>113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79</v>
      </c>
      <c r="BK187" s="218">
        <f>ROUND(I187*H187,2)</f>
        <v>0</v>
      </c>
      <c r="BL187" s="19" t="s">
        <v>120</v>
      </c>
      <c r="BM187" s="217" t="s">
        <v>306</v>
      </c>
    </row>
    <row r="188" s="14" customFormat="1">
      <c r="A188" s="14"/>
      <c r="B188" s="235"/>
      <c r="C188" s="236"/>
      <c r="D188" s="226" t="s">
        <v>124</v>
      </c>
      <c r="E188" s="237" t="s">
        <v>19</v>
      </c>
      <c r="F188" s="238" t="s">
        <v>307</v>
      </c>
      <c r="G188" s="236"/>
      <c r="H188" s="239">
        <v>1.1879999999999999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124</v>
      </c>
      <c r="AU188" s="245" t="s">
        <v>81</v>
      </c>
      <c r="AV188" s="14" t="s">
        <v>81</v>
      </c>
      <c r="AW188" s="14" t="s">
        <v>33</v>
      </c>
      <c r="AX188" s="14" t="s">
        <v>71</v>
      </c>
      <c r="AY188" s="245" t="s">
        <v>113</v>
      </c>
    </row>
    <row r="189" s="14" customFormat="1">
      <c r="A189" s="14"/>
      <c r="B189" s="235"/>
      <c r="C189" s="236"/>
      <c r="D189" s="226" t="s">
        <v>124</v>
      </c>
      <c r="E189" s="237" t="s">
        <v>19</v>
      </c>
      <c r="F189" s="238" t="s">
        <v>308</v>
      </c>
      <c r="G189" s="236"/>
      <c r="H189" s="239">
        <v>3.6000000000000001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124</v>
      </c>
      <c r="AU189" s="245" t="s">
        <v>81</v>
      </c>
      <c r="AV189" s="14" t="s">
        <v>81</v>
      </c>
      <c r="AW189" s="14" t="s">
        <v>33</v>
      </c>
      <c r="AX189" s="14" t="s">
        <v>71</v>
      </c>
      <c r="AY189" s="245" t="s">
        <v>113</v>
      </c>
    </row>
    <row r="190" s="14" customFormat="1">
      <c r="A190" s="14"/>
      <c r="B190" s="235"/>
      <c r="C190" s="236"/>
      <c r="D190" s="226" t="s">
        <v>124</v>
      </c>
      <c r="E190" s="237" t="s">
        <v>19</v>
      </c>
      <c r="F190" s="238" t="s">
        <v>309</v>
      </c>
      <c r="G190" s="236"/>
      <c r="H190" s="239">
        <v>0.90000000000000002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124</v>
      </c>
      <c r="AU190" s="245" t="s">
        <v>81</v>
      </c>
      <c r="AV190" s="14" t="s">
        <v>81</v>
      </c>
      <c r="AW190" s="14" t="s">
        <v>33</v>
      </c>
      <c r="AX190" s="14" t="s">
        <v>71</v>
      </c>
      <c r="AY190" s="245" t="s">
        <v>113</v>
      </c>
    </row>
    <row r="191" s="14" customFormat="1">
      <c r="A191" s="14"/>
      <c r="B191" s="235"/>
      <c r="C191" s="236"/>
      <c r="D191" s="226" t="s">
        <v>124</v>
      </c>
      <c r="E191" s="237" t="s">
        <v>19</v>
      </c>
      <c r="F191" s="238" t="s">
        <v>310</v>
      </c>
      <c r="G191" s="236"/>
      <c r="H191" s="239">
        <v>15.48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124</v>
      </c>
      <c r="AU191" s="245" t="s">
        <v>81</v>
      </c>
      <c r="AV191" s="14" t="s">
        <v>81</v>
      </c>
      <c r="AW191" s="14" t="s">
        <v>33</v>
      </c>
      <c r="AX191" s="14" t="s">
        <v>71</v>
      </c>
      <c r="AY191" s="245" t="s">
        <v>113</v>
      </c>
    </row>
    <row r="192" s="14" customFormat="1">
      <c r="A192" s="14"/>
      <c r="B192" s="235"/>
      <c r="C192" s="236"/>
      <c r="D192" s="226" t="s">
        <v>124</v>
      </c>
      <c r="E192" s="237" t="s">
        <v>19</v>
      </c>
      <c r="F192" s="238" t="s">
        <v>311</v>
      </c>
      <c r="G192" s="236"/>
      <c r="H192" s="239">
        <v>1.8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124</v>
      </c>
      <c r="AU192" s="245" t="s">
        <v>81</v>
      </c>
      <c r="AV192" s="14" t="s">
        <v>81</v>
      </c>
      <c r="AW192" s="14" t="s">
        <v>33</v>
      </c>
      <c r="AX192" s="14" t="s">
        <v>71</v>
      </c>
      <c r="AY192" s="245" t="s">
        <v>113</v>
      </c>
    </row>
    <row r="193" s="14" customFormat="1">
      <c r="A193" s="14"/>
      <c r="B193" s="235"/>
      <c r="C193" s="236"/>
      <c r="D193" s="226" t="s">
        <v>124</v>
      </c>
      <c r="E193" s="237" t="s">
        <v>19</v>
      </c>
      <c r="F193" s="238" t="s">
        <v>312</v>
      </c>
      <c r="G193" s="236"/>
      <c r="H193" s="239">
        <v>1.8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124</v>
      </c>
      <c r="AU193" s="245" t="s">
        <v>81</v>
      </c>
      <c r="AV193" s="14" t="s">
        <v>81</v>
      </c>
      <c r="AW193" s="14" t="s">
        <v>33</v>
      </c>
      <c r="AX193" s="14" t="s">
        <v>71</v>
      </c>
      <c r="AY193" s="245" t="s">
        <v>113</v>
      </c>
    </row>
    <row r="194" s="14" customFormat="1">
      <c r="A194" s="14"/>
      <c r="B194" s="235"/>
      <c r="C194" s="236"/>
      <c r="D194" s="226" t="s">
        <v>124</v>
      </c>
      <c r="E194" s="237" t="s">
        <v>19</v>
      </c>
      <c r="F194" s="238" t="s">
        <v>313</v>
      </c>
      <c r="G194" s="236"/>
      <c r="H194" s="239">
        <v>1.8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5" t="s">
        <v>124</v>
      </c>
      <c r="AU194" s="245" t="s">
        <v>81</v>
      </c>
      <c r="AV194" s="14" t="s">
        <v>81</v>
      </c>
      <c r="AW194" s="14" t="s">
        <v>33</v>
      </c>
      <c r="AX194" s="14" t="s">
        <v>71</v>
      </c>
      <c r="AY194" s="245" t="s">
        <v>113</v>
      </c>
    </row>
    <row r="195" s="14" customFormat="1">
      <c r="A195" s="14"/>
      <c r="B195" s="235"/>
      <c r="C195" s="236"/>
      <c r="D195" s="226" t="s">
        <v>124</v>
      </c>
      <c r="E195" s="237" t="s">
        <v>19</v>
      </c>
      <c r="F195" s="238" t="s">
        <v>314</v>
      </c>
      <c r="G195" s="236"/>
      <c r="H195" s="239">
        <v>1.8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124</v>
      </c>
      <c r="AU195" s="245" t="s">
        <v>81</v>
      </c>
      <c r="AV195" s="14" t="s">
        <v>81</v>
      </c>
      <c r="AW195" s="14" t="s">
        <v>33</v>
      </c>
      <c r="AX195" s="14" t="s">
        <v>71</v>
      </c>
      <c r="AY195" s="245" t="s">
        <v>113</v>
      </c>
    </row>
    <row r="196" s="14" customFormat="1">
      <c r="A196" s="14"/>
      <c r="B196" s="235"/>
      <c r="C196" s="236"/>
      <c r="D196" s="226" t="s">
        <v>124</v>
      </c>
      <c r="E196" s="237" t="s">
        <v>19</v>
      </c>
      <c r="F196" s="238" t="s">
        <v>315</v>
      </c>
      <c r="G196" s="236"/>
      <c r="H196" s="239">
        <v>2.7000000000000002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124</v>
      </c>
      <c r="AU196" s="245" t="s">
        <v>81</v>
      </c>
      <c r="AV196" s="14" t="s">
        <v>81</v>
      </c>
      <c r="AW196" s="14" t="s">
        <v>33</v>
      </c>
      <c r="AX196" s="14" t="s">
        <v>71</v>
      </c>
      <c r="AY196" s="245" t="s">
        <v>113</v>
      </c>
    </row>
    <row r="197" s="14" customFormat="1">
      <c r="A197" s="14"/>
      <c r="B197" s="235"/>
      <c r="C197" s="236"/>
      <c r="D197" s="226" t="s">
        <v>124</v>
      </c>
      <c r="E197" s="237" t="s">
        <v>19</v>
      </c>
      <c r="F197" s="238" t="s">
        <v>316</v>
      </c>
      <c r="G197" s="236"/>
      <c r="H197" s="239">
        <v>1.8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5" t="s">
        <v>124</v>
      </c>
      <c r="AU197" s="245" t="s">
        <v>81</v>
      </c>
      <c r="AV197" s="14" t="s">
        <v>81</v>
      </c>
      <c r="AW197" s="14" t="s">
        <v>33</v>
      </c>
      <c r="AX197" s="14" t="s">
        <v>71</v>
      </c>
      <c r="AY197" s="245" t="s">
        <v>113</v>
      </c>
    </row>
    <row r="198" s="14" customFormat="1">
      <c r="A198" s="14"/>
      <c r="B198" s="235"/>
      <c r="C198" s="236"/>
      <c r="D198" s="226" t="s">
        <v>124</v>
      </c>
      <c r="E198" s="237" t="s">
        <v>19</v>
      </c>
      <c r="F198" s="238" t="s">
        <v>317</v>
      </c>
      <c r="G198" s="236"/>
      <c r="H198" s="239">
        <v>1.8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5" t="s">
        <v>124</v>
      </c>
      <c r="AU198" s="245" t="s">
        <v>81</v>
      </c>
      <c r="AV198" s="14" t="s">
        <v>81</v>
      </c>
      <c r="AW198" s="14" t="s">
        <v>33</v>
      </c>
      <c r="AX198" s="14" t="s">
        <v>71</v>
      </c>
      <c r="AY198" s="245" t="s">
        <v>113</v>
      </c>
    </row>
    <row r="199" s="14" customFormat="1">
      <c r="A199" s="14"/>
      <c r="B199" s="235"/>
      <c r="C199" s="236"/>
      <c r="D199" s="226" t="s">
        <v>124</v>
      </c>
      <c r="E199" s="237" t="s">
        <v>19</v>
      </c>
      <c r="F199" s="238" t="s">
        <v>318</v>
      </c>
      <c r="G199" s="236"/>
      <c r="H199" s="239">
        <v>4.5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124</v>
      </c>
      <c r="AU199" s="245" t="s">
        <v>81</v>
      </c>
      <c r="AV199" s="14" t="s">
        <v>81</v>
      </c>
      <c r="AW199" s="14" t="s">
        <v>33</v>
      </c>
      <c r="AX199" s="14" t="s">
        <v>71</v>
      </c>
      <c r="AY199" s="245" t="s">
        <v>113</v>
      </c>
    </row>
    <row r="200" s="14" customFormat="1">
      <c r="A200" s="14"/>
      <c r="B200" s="235"/>
      <c r="C200" s="236"/>
      <c r="D200" s="226" t="s">
        <v>124</v>
      </c>
      <c r="E200" s="237" t="s">
        <v>19</v>
      </c>
      <c r="F200" s="238" t="s">
        <v>319</v>
      </c>
      <c r="G200" s="236"/>
      <c r="H200" s="239">
        <v>2.52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124</v>
      </c>
      <c r="AU200" s="245" t="s">
        <v>81</v>
      </c>
      <c r="AV200" s="14" t="s">
        <v>81</v>
      </c>
      <c r="AW200" s="14" t="s">
        <v>33</v>
      </c>
      <c r="AX200" s="14" t="s">
        <v>71</v>
      </c>
      <c r="AY200" s="245" t="s">
        <v>113</v>
      </c>
    </row>
    <row r="201" s="14" customFormat="1">
      <c r="A201" s="14"/>
      <c r="B201" s="235"/>
      <c r="C201" s="236"/>
      <c r="D201" s="226" t="s">
        <v>124</v>
      </c>
      <c r="E201" s="237" t="s">
        <v>19</v>
      </c>
      <c r="F201" s="238" t="s">
        <v>320</v>
      </c>
      <c r="G201" s="236"/>
      <c r="H201" s="239">
        <v>21.600000000000001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124</v>
      </c>
      <c r="AU201" s="245" t="s">
        <v>81</v>
      </c>
      <c r="AV201" s="14" t="s">
        <v>81</v>
      </c>
      <c r="AW201" s="14" t="s">
        <v>33</v>
      </c>
      <c r="AX201" s="14" t="s">
        <v>71</v>
      </c>
      <c r="AY201" s="245" t="s">
        <v>113</v>
      </c>
    </row>
    <row r="202" s="14" customFormat="1">
      <c r="A202" s="14"/>
      <c r="B202" s="235"/>
      <c r="C202" s="236"/>
      <c r="D202" s="226" t="s">
        <v>124</v>
      </c>
      <c r="E202" s="237" t="s">
        <v>19</v>
      </c>
      <c r="F202" s="238" t="s">
        <v>321</v>
      </c>
      <c r="G202" s="236"/>
      <c r="H202" s="239">
        <v>0.90000000000000002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124</v>
      </c>
      <c r="AU202" s="245" t="s">
        <v>81</v>
      </c>
      <c r="AV202" s="14" t="s">
        <v>81</v>
      </c>
      <c r="AW202" s="14" t="s">
        <v>33</v>
      </c>
      <c r="AX202" s="14" t="s">
        <v>71</v>
      </c>
      <c r="AY202" s="245" t="s">
        <v>113</v>
      </c>
    </row>
    <row r="203" s="14" customFormat="1">
      <c r="A203" s="14"/>
      <c r="B203" s="235"/>
      <c r="C203" s="236"/>
      <c r="D203" s="226" t="s">
        <v>124</v>
      </c>
      <c r="E203" s="237" t="s">
        <v>19</v>
      </c>
      <c r="F203" s="238" t="s">
        <v>322</v>
      </c>
      <c r="G203" s="236"/>
      <c r="H203" s="239">
        <v>7.2000000000000002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124</v>
      </c>
      <c r="AU203" s="245" t="s">
        <v>81</v>
      </c>
      <c r="AV203" s="14" t="s">
        <v>81</v>
      </c>
      <c r="AW203" s="14" t="s">
        <v>33</v>
      </c>
      <c r="AX203" s="14" t="s">
        <v>71</v>
      </c>
      <c r="AY203" s="245" t="s">
        <v>113</v>
      </c>
    </row>
    <row r="204" s="15" customFormat="1">
      <c r="A204" s="15"/>
      <c r="B204" s="246"/>
      <c r="C204" s="247"/>
      <c r="D204" s="226" t="s">
        <v>124</v>
      </c>
      <c r="E204" s="248" t="s">
        <v>19</v>
      </c>
      <c r="F204" s="249" t="s">
        <v>140</v>
      </c>
      <c r="G204" s="247"/>
      <c r="H204" s="250">
        <v>71.388000000000005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6" t="s">
        <v>124</v>
      </c>
      <c r="AU204" s="256" t="s">
        <v>81</v>
      </c>
      <c r="AV204" s="15" t="s">
        <v>120</v>
      </c>
      <c r="AW204" s="15" t="s">
        <v>33</v>
      </c>
      <c r="AX204" s="15" t="s">
        <v>79</v>
      </c>
      <c r="AY204" s="256" t="s">
        <v>113</v>
      </c>
    </row>
    <row r="205" s="2" customFormat="1" ht="37.8" customHeight="1">
      <c r="A205" s="40"/>
      <c r="B205" s="41"/>
      <c r="C205" s="206" t="s">
        <v>172</v>
      </c>
      <c r="D205" s="206" t="s">
        <v>115</v>
      </c>
      <c r="E205" s="207" t="s">
        <v>173</v>
      </c>
      <c r="F205" s="208" t="s">
        <v>174</v>
      </c>
      <c r="G205" s="209" t="s">
        <v>135</v>
      </c>
      <c r="H205" s="210">
        <v>39.659999999999997</v>
      </c>
      <c r="I205" s="211"/>
      <c r="J205" s="212">
        <f>ROUND(I205*H205,2)</f>
        <v>0</v>
      </c>
      <c r="K205" s="208" t="s">
        <v>119</v>
      </c>
      <c r="L205" s="46"/>
      <c r="M205" s="213" t="s">
        <v>19</v>
      </c>
      <c r="N205" s="214" t="s">
        <v>42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120</v>
      </c>
      <c r="AT205" s="217" t="s">
        <v>115</v>
      </c>
      <c r="AU205" s="217" t="s">
        <v>81</v>
      </c>
      <c r="AY205" s="19" t="s">
        <v>113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79</v>
      </c>
      <c r="BK205" s="218">
        <f>ROUND(I205*H205,2)</f>
        <v>0</v>
      </c>
      <c r="BL205" s="19" t="s">
        <v>120</v>
      </c>
      <c r="BM205" s="217" t="s">
        <v>323</v>
      </c>
    </row>
    <row r="206" s="2" customFormat="1">
      <c r="A206" s="40"/>
      <c r="B206" s="41"/>
      <c r="C206" s="42"/>
      <c r="D206" s="219" t="s">
        <v>122</v>
      </c>
      <c r="E206" s="42"/>
      <c r="F206" s="220" t="s">
        <v>176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122</v>
      </c>
      <c r="AU206" s="19" t="s">
        <v>81</v>
      </c>
    </row>
    <row r="207" s="14" customFormat="1">
      <c r="A207" s="14"/>
      <c r="B207" s="235"/>
      <c r="C207" s="236"/>
      <c r="D207" s="226" t="s">
        <v>124</v>
      </c>
      <c r="E207" s="237" t="s">
        <v>19</v>
      </c>
      <c r="F207" s="238" t="s">
        <v>324</v>
      </c>
      <c r="G207" s="236"/>
      <c r="H207" s="239">
        <v>0.66000000000000003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124</v>
      </c>
      <c r="AU207" s="245" t="s">
        <v>81</v>
      </c>
      <c r="AV207" s="14" t="s">
        <v>81</v>
      </c>
      <c r="AW207" s="14" t="s">
        <v>33</v>
      </c>
      <c r="AX207" s="14" t="s">
        <v>71</v>
      </c>
      <c r="AY207" s="245" t="s">
        <v>113</v>
      </c>
    </row>
    <row r="208" s="14" customFormat="1">
      <c r="A208" s="14"/>
      <c r="B208" s="235"/>
      <c r="C208" s="236"/>
      <c r="D208" s="226" t="s">
        <v>124</v>
      </c>
      <c r="E208" s="237" t="s">
        <v>19</v>
      </c>
      <c r="F208" s="238" t="s">
        <v>325</v>
      </c>
      <c r="G208" s="236"/>
      <c r="H208" s="239">
        <v>2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124</v>
      </c>
      <c r="AU208" s="245" t="s">
        <v>81</v>
      </c>
      <c r="AV208" s="14" t="s">
        <v>81</v>
      </c>
      <c r="AW208" s="14" t="s">
        <v>33</v>
      </c>
      <c r="AX208" s="14" t="s">
        <v>71</v>
      </c>
      <c r="AY208" s="245" t="s">
        <v>113</v>
      </c>
    </row>
    <row r="209" s="14" customFormat="1">
      <c r="A209" s="14"/>
      <c r="B209" s="235"/>
      <c r="C209" s="236"/>
      <c r="D209" s="226" t="s">
        <v>124</v>
      </c>
      <c r="E209" s="237" t="s">
        <v>19</v>
      </c>
      <c r="F209" s="238" t="s">
        <v>280</v>
      </c>
      <c r="G209" s="236"/>
      <c r="H209" s="239">
        <v>0.5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124</v>
      </c>
      <c r="AU209" s="245" t="s">
        <v>81</v>
      </c>
      <c r="AV209" s="14" t="s">
        <v>81</v>
      </c>
      <c r="AW209" s="14" t="s">
        <v>33</v>
      </c>
      <c r="AX209" s="14" t="s">
        <v>71</v>
      </c>
      <c r="AY209" s="245" t="s">
        <v>113</v>
      </c>
    </row>
    <row r="210" s="14" customFormat="1">
      <c r="A210" s="14"/>
      <c r="B210" s="235"/>
      <c r="C210" s="236"/>
      <c r="D210" s="226" t="s">
        <v>124</v>
      </c>
      <c r="E210" s="237" t="s">
        <v>19</v>
      </c>
      <c r="F210" s="238" t="s">
        <v>326</v>
      </c>
      <c r="G210" s="236"/>
      <c r="H210" s="239">
        <v>8.5999999999999996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5" t="s">
        <v>124</v>
      </c>
      <c r="AU210" s="245" t="s">
        <v>81</v>
      </c>
      <c r="AV210" s="14" t="s">
        <v>81</v>
      </c>
      <c r="AW210" s="14" t="s">
        <v>33</v>
      </c>
      <c r="AX210" s="14" t="s">
        <v>71</v>
      </c>
      <c r="AY210" s="245" t="s">
        <v>113</v>
      </c>
    </row>
    <row r="211" s="14" customFormat="1">
      <c r="A211" s="14"/>
      <c r="B211" s="235"/>
      <c r="C211" s="236"/>
      <c r="D211" s="226" t="s">
        <v>124</v>
      </c>
      <c r="E211" s="237" t="s">
        <v>19</v>
      </c>
      <c r="F211" s="238" t="s">
        <v>327</v>
      </c>
      <c r="G211" s="236"/>
      <c r="H211" s="239">
        <v>1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124</v>
      </c>
      <c r="AU211" s="245" t="s">
        <v>81</v>
      </c>
      <c r="AV211" s="14" t="s">
        <v>81</v>
      </c>
      <c r="AW211" s="14" t="s">
        <v>33</v>
      </c>
      <c r="AX211" s="14" t="s">
        <v>71</v>
      </c>
      <c r="AY211" s="245" t="s">
        <v>113</v>
      </c>
    </row>
    <row r="212" s="14" customFormat="1">
      <c r="A212" s="14"/>
      <c r="B212" s="235"/>
      <c r="C212" s="236"/>
      <c r="D212" s="226" t="s">
        <v>124</v>
      </c>
      <c r="E212" s="237" t="s">
        <v>19</v>
      </c>
      <c r="F212" s="238" t="s">
        <v>328</v>
      </c>
      <c r="G212" s="236"/>
      <c r="H212" s="239">
        <v>1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5" t="s">
        <v>124</v>
      </c>
      <c r="AU212" s="245" t="s">
        <v>81</v>
      </c>
      <c r="AV212" s="14" t="s">
        <v>81</v>
      </c>
      <c r="AW212" s="14" t="s">
        <v>33</v>
      </c>
      <c r="AX212" s="14" t="s">
        <v>71</v>
      </c>
      <c r="AY212" s="245" t="s">
        <v>113</v>
      </c>
    </row>
    <row r="213" s="14" customFormat="1">
      <c r="A213" s="14"/>
      <c r="B213" s="235"/>
      <c r="C213" s="236"/>
      <c r="D213" s="226" t="s">
        <v>124</v>
      </c>
      <c r="E213" s="237" t="s">
        <v>19</v>
      </c>
      <c r="F213" s="238" t="s">
        <v>329</v>
      </c>
      <c r="G213" s="236"/>
      <c r="H213" s="239">
        <v>1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124</v>
      </c>
      <c r="AU213" s="245" t="s">
        <v>81</v>
      </c>
      <c r="AV213" s="14" t="s">
        <v>81</v>
      </c>
      <c r="AW213" s="14" t="s">
        <v>33</v>
      </c>
      <c r="AX213" s="14" t="s">
        <v>71</v>
      </c>
      <c r="AY213" s="245" t="s">
        <v>113</v>
      </c>
    </row>
    <row r="214" s="14" customFormat="1">
      <c r="A214" s="14"/>
      <c r="B214" s="235"/>
      <c r="C214" s="236"/>
      <c r="D214" s="226" t="s">
        <v>124</v>
      </c>
      <c r="E214" s="237" t="s">
        <v>19</v>
      </c>
      <c r="F214" s="238" t="s">
        <v>330</v>
      </c>
      <c r="G214" s="236"/>
      <c r="H214" s="239">
        <v>1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124</v>
      </c>
      <c r="AU214" s="245" t="s">
        <v>81</v>
      </c>
      <c r="AV214" s="14" t="s">
        <v>81</v>
      </c>
      <c r="AW214" s="14" t="s">
        <v>33</v>
      </c>
      <c r="AX214" s="14" t="s">
        <v>71</v>
      </c>
      <c r="AY214" s="245" t="s">
        <v>113</v>
      </c>
    </row>
    <row r="215" s="14" customFormat="1">
      <c r="A215" s="14"/>
      <c r="B215" s="235"/>
      <c r="C215" s="236"/>
      <c r="D215" s="226" t="s">
        <v>124</v>
      </c>
      <c r="E215" s="237" t="s">
        <v>19</v>
      </c>
      <c r="F215" s="238" t="s">
        <v>331</v>
      </c>
      <c r="G215" s="236"/>
      <c r="H215" s="239">
        <v>1.5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124</v>
      </c>
      <c r="AU215" s="245" t="s">
        <v>81</v>
      </c>
      <c r="AV215" s="14" t="s">
        <v>81</v>
      </c>
      <c r="AW215" s="14" t="s">
        <v>33</v>
      </c>
      <c r="AX215" s="14" t="s">
        <v>71</v>
      </c>
      <c r="AY215" s="245" t="s">
        <v>113</v>
      </c>
    </row>
    <row r="216" s="14" customFormat="1">
      <c r="A216" s="14"/>
      <c r="B216" s="235"/>
      <c r="C216" s="236"/>
      <c r="D216" s="226" t="s">
        <v>124</v>
      </c>
      <c r="E216" s="237" t="s">
        <v>19</v>
      </c>
      <c r="F216" s="238" t="s">
        <v>332</v>
      </c>
      <c r="G216" s="236"/>
      <c r="H216" s="239">
        <v>1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124</v>
      </c>
      <c r="AU216" s="245" t="s">
        <v>81</v>
      </c>
      <c r="AV216" s="14" t="s">
        <v>81</v>
      </c>
      <c r="AW216" s="14" t="s">
        <v>33</v>
      </c>
      <c r="AX216" s="14" t="s">
        <v>71</v>
      </c>
      <c r="AY216" s="245" t="s">
        <v>113</v>
      </c>
    </row>
    <row r="217" s="14" customFormat="1">
      <c r="A217" s="14"/>
      <c r="B217" s="235"/>
      <c r="C217" s="236"/>
      <c r="D217" s="226" t="s">
        <v>124</v>
      </c>
      <c r="E217" s="237" t="s">
        <v>19</v>
      </c>
      <c r="F217" s="238" t="s">
        <v>333</v>
      </c>
      <c r="G217" s="236"/>
      <c r="H217" s="239">
        <v>1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124</v>
      </c>
      <c r="AU217" s="245" t="s">
        <v>81</v>
      </c>
      <c r="AV217" s="14" t="s">
        <v>81</v>
      </c>
      <c r="AW217" s="14" t="s">
        <v>33</v>
      </c>
      <c r="AX217" s="14" t="s">
        <v>71</v>
      </c>
      <c r="AY217" s="245" t="s">
        <v>113</v>
      </c>
    </row>
    <row r="218" s="14" customFormat="1">
      <c r="A218" s="14"/>
      <c r="B218" s="235"/>
      <c r="C218" s="236"/>
      <c r="D218" s="226" t="s">
        <v>124</v>
      </c>
      <c r="E218" s="237" t="s">
        <v>19</v>
      </c>
      <c r="F218" s="238" t="s">
        <v>334</v>
      </c>
      <c r="G218" s="236"/>
      <c r="H218" s="239">
        <v>2.5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124</v>
      </c>
      <c r="AU218" s="245" t="s">
        <v>81</v>
      </c>
      <c r="AV218" s="14" t="s">
        <v>81</v>
      </c>
      <c r="AW218" s="14" t="s">
        <v>33</v>
      </c>
      <c r="AX218" s="14" t="s">
        <v>71</v>
      </c>
      <c r="AY218" s="245" t="s">
        <v>113</v>
      </c>
    </row>
    <row r="219" s="14" customFormat="1">
      <c r="A219" s="14"/>
      <c r="B219" s="235"/>
      <c r="C219" s="236"/>
      <c r="D219" s="226" t="s">
        <v>124</v>
      </c>
      <c r="E219" s="237" t="s">
        <v>19</v>
      </c>
      <c r="F219" s="238" t="s">
        <v>335</v>
      </c>
      <c r="G219" s="236"/>
      <c r="H219" s="239">
        <v>1.3999999999999999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124</v>
      </c>
      <c r="AU219" s="245" t="s">
        <v>81</v>
      </c>
      <c r="AV219" s="14" t="s">
        <v>81</v>
      </c>
      <c r="AW219" s="14" t="s">
        <v>33</v>
      </c>
      <c r="AX219" s="14" t="s">
        <v>71</v>
      </c>
      <c r="AY219" s="245" t="s">
        <v>113</v>
      </c>
    </row>
    <row r="220" s="14" customFormat="1">
      <c r="A220" s="14"/>
      <c r="B220" s="235"/>
      <c r="C220" s="236"/>
      <c r="D220" s="226" t="s">
        <v>124</v>
      </c>
      <c r="E220" s="237" t="s">
        <v>19</v>
      </c>
      <c r="F220" s="238" t="s">
        <v>286</v>
      </c>
      <c r="G220" s="236"/>
      <c r="H220" s="239">
        <v>12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124</v>
      </c>
      <c r="AU220" s="245" t="s">
        <v>81</v>
      </c>
      <c r="AV220" s="14" t="s">
        <v>81</v>
      </c>
      <c r="AW220" s="14" t="s">
        <v>33</v>
      </c>
      <c r="AX220" s="14" t="s">
        <v>71</v>
      </c>
      <c r="AY220" s="245" t="s">
        <v>113</v>
      </c>
    </row>
    <row r="221" s="14" customFormat="1">
      <c r="A221" s="14"/>
      <c r="B221" s="235"/>
      <c r="C221" s="236"/>
      <c r="D221" s="226" t="s">
        <v>124</v>
      </c>
      <c r="E221" s="237" t="s">
        <v>19</v>
      </c>
      <c r="F221" s="238" t="s">
        <v>255</v>
      </c>
      <c r="G221" s="236"/>
      <c r="H221" s="239">
        <v>0.5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124</v>
      </c>
      <c r="AU221" s="245" t="s">
        <v>81</v>
      </c>
      <c r="AV221" s="14" t="s">
        <v>81</v>
      </c>
      <c r="AW221" s="14" t="s">
        <v>33</v>
      </c>
      <c r="AX221" s="14" t="s">
        <v>71</v>
      </c>
      <c r="AY221" s="245" t="s">
        <v>113</v>
      </c>
    </row>
    <row r="222" s="14" customFormat="1">
      <c r="A222" s="14"/>
      <c r="B222" s="235"/>
      <c r="C222" s="236"/>
      <c r="D222" s="226" t="s">
        <v>124</v>
      </c>
      <c r="E222" s="237" t="s">
        <v>19</v>
      </c>
      <c r="F222" s="238" t="s">
        <v>256</v>
      </c>
      <c r="G222" s="236"/>
      <c r="H222" s="239">
        <v>4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124</v>
      </c>
      <c r="AU222" s="245" t="s">
        <v>81</v>
      </c>
      <c r="AV222" s="14" t="s">
        <v>81</v>
      </c>
      <c r="AW222" s="14" t="s">
        <v>33</v>
      </c>
      <c r="AX222" s="14" t="s">
        <v>71</v>
      </c>
      <c r="AY222" s="245" t="s">
        <v>113</v>
      </c>
    </row>
    <row r="223" s="15" customFormat="1">
      <c r="A223" s="15"/>
      <c r="B223" s="246"/>
      <c r="C223" s="247"/>
      <c r="D223" s="226" t="s">
        <v>124</v>
      </c>
      <c r="E223" s="248" t="s">
        <v>19</v>
      </c>
      <c r="F223" s="249" t="s">
        <v>140</v>
      </c>
      <c r="G223" s="247"/>
      <c r="H223" s="250">
        <v>39.659999999999997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6" t="s">
        <v>124</v>
      </c>
      <c r="AU223" s="256" t="s">
        <v>81</v>
      </c>
      <c r="AV223" s="15" t="s">
        <v>120</v>
      </c>
      <c r="AW223" s="15" t="s">
        <v>33</v>
      </c>
      <c r="AX223" s="15" t="s">
        <v>79</v>
      </c>
      <c r="AY223" s="256" t="s">
        <v>113</v>
      </c>
    </row>
    <row r="224" s="2" customFormat="1" ht="33" customHeight="1">
      <c r="A224" s="40"/>
      <c r="B224" s="41"/>
      <c r="C224" s="206" t="s">
        <v>177</v>
      </c>
      <c r="D224" s="206" t="s">
        <v>115</v>
      </c>
      <c r="E224" s="207" t="s">
        <v>336</v>
      </c>
      <c r="F224" s="208" t="s">
        <v>337</v>
      </c>
      <c r="G224" s="209" t="s">
        <v>118</v>
      </c>
      <c r="H224" s="210">
        <v>372.69999999999999</v>
      </c>
      <c r="I224" s="211"/>
      <c r="J224" s="212">
        <f>ROUND(I224*H224,2)</f>
        <v>0</v>
      </c>
      <c r="K224" s="208" t="s">
        <v>119</v>
      </c>
      <c r="L224" s="46"/>
      <c r="M224" s="213" t="s">
        <v>19</v>
      </c>
      <c r="N224" s="214" t="s">
        <v>42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120</v>
      </c>
      <c r="AT224" s="217" t="s">
        <v>115</v>
      </c>
      <c r="AU224" s="217" t="s">
        <v>81</v>
      </c>
      <c r="AY224" s="19" t="s">
        <v>113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79</v>
      </c>
      <c r="BK224" s="218">
        <f>ROUND(I224*H224,2)</f>
        <v>0</v>
      </c>
      <c r="BL224" s="19" t="s">
        <v>120</v>
      </c>
      <c r="BM224" s="217" t="s">
        <v>338</v>
      </c>
    </row>
    <row r="225" s="2" customFormat="1">
      <c r="A225" s="40"/>
      <c r="B225" s="41"/>
      <c r="C225" s="42"/>
      <c r="D225" s="219" t="s">
        <v>122</v>
      </c>
      <c r="E225" s="42"/>
      <c r="F225" s="220" t="s">
        <v>339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122</v>
      </c>
      <c r="AU225" s="19" t="s">
        <v>81</v>
      </c>
    </row>
    <row r="226" s="14" customFormat="1">
      <c r="A226" s="14"/>
      <c r="B226" s="235"/>
      <c r="C226" s="236"/>
      <c r="D226" s="226" t="s">
        <v>124</v>
      </c>
      <c r="E226" s="237" t="s">
        <v>19</v>
      </c>
      <c r="F226" s="238" t="s">
        <v>340</v>
      </c>
      <c r="G226" s="236"/>
      <c r="H226" s="239">
        <v>13.199999999999999</v>
      </c>
      <c r="I226" s="240"/>
      <c r="J226" s="236"/>
      <c r="K226" s="236"/>
      <c r="L226" s="241"/>
      <c r="M226" s="242"/>
      <c r="N226" s="243"/>
      <c r="O226" s="243"/>
      <c r="P226" s="243"/>
      <c r="Q226" s="243"/>
      <c r="R226" s="243"/>
      <c r="S226" s="243"/>
      <c r="T226" s="24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5" t="s">
        <v>124</v>
      </c>
      <c r="AU226" s="245" t="s">
        <v>81</v>
      </c>
      <c r="AV226" s="14" t="s">
        <v>81</v>
      </c>
      <c r="AW226" s="14" t="s">
        <v>33</v>
      </c>
      <c r="AX226" s="14" t="s">
        <v>71</v>
      </c>
      <c r="AY226" s="245" t="s">
        <v>113</v>
      </c>
    </row>
    <row r="227" s="14" customFormat="1">
      <c r="A227" s="14"/>
      <c r="B227" s="235"/>
      <c r="C227" s="236"/>
      <c r="D227" s="226" t="s">
        <v>124</v>
      </c>
      <c r="E227" s="237" t="s">
        <v>19</v>
      </c>
      <c r="F227" s="238" t="s">
        <v>341</v>
      </c>
      <c r="G227" s="236"/>
      <c r="H227" s="239">
        <v>2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124</v>
      </c>
      <c r="AU227" s="245" t="s">
        <v>81</v>
      </c>
      <c r="AV227" s="14" t="s">
        <v>81</v>
      </c>
      <c r="AW227" s="14" t="s">
        <v>33</v>
      </c>
      <c r="AX227" s="14" t="s">
        <v>71</v>
      </c>
      <c r="AY227" s="245" t="s">
        <v>113</v>
      </c>
    </row>
    <row r="228" s="14" customFormat="1">
      <c r="A228" s="14"/>
      <c r="B228" s="235"/>
      <c r="C228" s="236"/>
      <c r="D228" s="226" t="s">
        <v>124</v>
      </c>
      <c r="E228" s="237" t="s">
        <v>19</v>
      </c>
      <c r="F228" s="238" t="s">
        <v>342</v>
      </c>
      <c r="G228" s="236"/>
      <c r="H228" s="239">
        <v>5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124</v>
      </c>
      <c r="AU228" s="245" t="s">
        <v>81</v>
      </c>
      <c r="AV228" s="14" t="s">
        <v>81</v>
      </c>
      <c r="AW228" s="14" t="s">
        <v>33</v>
      </c>
      <c r="AX228" s="14" t="s">
        <v>71</v>
      </c>
      <c r="AY228" s="245" t="s">
        <v>113</v>
      </c>
    </row>
    <row r="229" s="14" customFormat="1">
      <c r="A229" s="14"/>
      <c r="B229" s="235"/>
      <c r="C229" s="236"/>
      <c r="D229" s="226" t="s">
        <v>124</v>
      </c>
      <c r="E229" s="237" t="s">
        <v>19</v>
      </c>
      <c r="F229" s="238" t="s">
        <v>343</v>
      </c>
      <c r="G229" s="236"/>
      <c r="H229" s="239">
        <v>172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124</v>
      </c>
      <c r="AU229" s="245" t="s">
        <v>81</v>
      </c>
      <c r="AV229" s="14" t="s">
        <v>81</v>
      </c>
      <c r="AW229" s="14" t="s">
        <v>33</v>
      </c>
      <c r="AX229" s="14" t="s">
        <v>71</v>
      </c>
      <c r="AY229" s="245" t="s">
        <v>113</v>
      </c>
    </row>
    <row r="230" s="14" customFormat="1">
      <c r="A230" s="14"/>
      <c r="B230" s="235"/>
      <c r="C230" s="236"/>
      <c r="D230" s="226" t="s">
        <v>124</v>
      </c>
      <c r="E230" s="237" t="s">
        <v>19</v>
      </c>
      <c r="F230" s="238" t="s">
        <v>344</v>
      </c>
      <c r="G230" s="236"/>
      <c r="H230" s="239">
        <v>1.5</v>
      </c>
      <c r="I230" s="240"/>
      <c r="J230" s="236"/>
      <c r="K230" s="236"/>
      <c r="L230" s="241"/>
      <c r="M230" s="242"/>
      <c r="N230" s="243"/>
      <c r="O230" s="243"/>
      <c r="P230" s="243"/>
      <c r="Q230" s="243"/>
      <c r="R230" s="243"/>
      <c r="S230" s="243"/>
      <c r="T230" s="24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5" t="s">
        <v>124</v>
      </c>
      <c r="AU230" s="245" t="s">
        <v>81</v>
      </c>
      <c r="AV230" s="14" t="s">
        <v>81</v>
      </c>
      <c r="AW230" s="14" t="s">
        <v>33</v>
      </c>
      <c r="AX230" s="14" t="s">
        <v>71</v>
      </c>
      <c r="AY230" s="245" t="s">
        <v>113</v>
      </c>
    </row>
    <row r="231" s="14" customFormat="1">
      <c r="A231" s="14"/>
      <c r="B231" s="235"/>
      <c r="C231" s="236"/>
      <c r="D231" s="226" t="s">
        <v>124</v>
      </c>
      <c r="E231" s="237" t="s">
        <v>19</v>
      </c>
      <c r="F231" s="238" t="s">
        <v>345</v>
      </c>
      <c r="G231" s="236"/>
      <c r="H231" s="239">
        <v>10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124</v>
      </c>
      <c r="AU231" s="245" t="s">
        <v>81</v>
      </c>
      <c r="AV231" s="14" t="s">
        <v>81</v>
      </c>
      <c r="AW231" s="14" t="s">
        <v>33</v>
      </c>
      <c r="AX231" s="14" t="s">
        <v>71</v>
      </c>
      <c r="AY231" s="245" t="s">
        <v>113</v>
      </c>
    </row>
    <row r="232" s="14" customFormat="1">
      <c r="A232" s="14"/>
      <c r="B232" s="235"/>
      <c r="C232" s="236"/>
      <c r="D232" s="226" t="s">
        <v>124</v>
      </c>
      <c r="E232" s="237" t="s">
        <v>19</v>
      </c>
      <c r="F232" s="238" t="s">
        <v>346</v>
      </c>
      <c r="G232" s="236"/>
      <c r="H232" s="239">
        <v>10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124</v>
      </c>
      <c r="AU232" s="245" t="s">
        <v>81</v>
      </c>
      <c r="AV232" s="14" t="s">
        <v>81</v>
      </c>
      <c r="AW232" s="14" t="s">
        <v>33</v>
      </c>
      <c r="AX232" s="14" t="s">
        <v>71</v>
      </c>
      <c r="AY232" s="245" t="s">
        <v>113</v>
      </c>
    </row>
    <row r="233" s="14" customFormat="1">
      <c r="A233" s="14"/>
      <c r="B233" s="235"/>
      <c r="C233" s="236"/>
      <c r="D233" s="226" t="s">
        <v>124</v>
      </c>
      <c r="E233" s="237" t="s">
        <v>19</v>
      </c>
      <c r="F233" s="238" t="s">
        <v>347</v>
      </c>
      <c r="G233" s="236"/>
      <c r="H233" s="239">
        <v>15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5" t="s">
        <v>124</v>
      </c>
      <c r="AU233" s="245" t="s">
        <v>81</v>
      </c>
      <c r="AV233" s="14" t="s">
        <v>81</v>
      </c>
      <c r="AW233" s="14" t="s">
        <v>33</v>
      </c>
      <c r="AX233" s="14" t="s">
        <v>71</v>
      </c>
      <c r="AY233" s="245" t="s">
        <v>113</v>
      </c>
    </row>
    <row r="234" s="14" customFormat="1">
      <c r="A234" s="14"/>
      <c r="B234" s="235"/>
      <c r="C234" s="236"/>
      <c r="D234" s="226" t="s">
        <v>124</v>
      </c>
      <c r="E234" s="237" t="s">
        <v>19</v>
      </c>
      <c r="F234" s="238" t="s">
        <v>348</v>
      </c>
      <c r="G234" s="236"/>
      <c r="H234" s="239">
        <v>10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124</v>
      </c>
      <c r="AU234" s="245" t="s">
        <v>81</v>
      </c>
      <c r="AV234" s="14" t="s">
        <v>81</v>
      </c>
      <c r="AW234" s="14" t="s">
        <v>33</v>
      </c>
      <c r="AX234" s="14" t="s">
        <v>71</v>
      </c>
      <c r="AY234" s="245" t="s">
        <v>113</v>
      </c>
    </row>
    <row r="235" s="14" customFormat="1">
      <c r="A235" s="14"/>
      <c r="B235" s="235"/>
      <c r="C235" s="236"/>
      <c r="D235" s="226" t="s">
        <v>124</v>
      </c>
      <c r="E235" s="237" t="s">
        <v>19</v>
      </c>
      <c r="F235" s="238" t="s">
        <v>349</v>
      </c>
      <c r="G235" s="236"/>
      <c r="H235" s="239">
        <v>10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124</v>
      </c>
      <c r="AU235" s="245" t="s">
        <v>81</v>
      </c>
      <c r="AV235" s="14" t="s">
        <v>81</v>
      </c>
      <c r="AW235" s="14" t="s">
        <v>33</v>
      </c>
      <c r="AX235" s="14" t="s">
        <v>71</v>
      </c>
      <c r="AY235" s="245" t="s">
        <v>113</v>
      </c>
    </row>
    <row r="236" s="14" customFormat="1">
      <c r="A236" s="14"/>
      <c r="B236" s="235"/>
      <c r="C236" s="236"/>
      <c r="D236" s="226" t="s">
        <v>124</v>
      </c>
      <c r="E236" s="237" t="s">
        <v>19</v>
      </c>
      <c r="F236" s="238" t="s">
        <v>350</v>
      </c>
      <c r="G236" s="236"/>
      <c r="H236" s="239">
        <v>25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124</v>
      </c>
      <c r="AU236" s="245" t="s">
        <v>81</v>
      </c>
      <c r="AV236" s="14" t="s">
        <v>81</v>
      </c>
      <c r="AW236" s="14" t="s">
        <v>33</v>
      </c>
      <c r="AX236" s="14" t="s">
        <v>71</v>
      </c>
      <c r="AY236" s="245" t="s">
        <v>113</v>
      </c>
    </row>
    <row r="237" s="14" customFormat="1">
      <c r="A237" s="14"/>
      <c r="B237" s="235"/>
      <c r="C237" s="236"/>
      <c r="D237" s="226" t="s">
        <v>124</v>
      </c>
      <c r="E237" s="237" t="s">
        <v>19</v>
      </c>
      <c r="F237" s="238" t="s">
        <v>351</v>
      </c>
      <c r="G237" s="236"/>
      <c r="H237" s="239">
        <v>14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124</v>
      </c>
      <c r="AU237" s="245" t="s">
        <v>81</v>
      </c>
      <c r="AV237" s="14" t="s">
        <v>81</v>
      </c>
      <c r="AW237" s="14" t="s">
        <v>33</v>
      </c>
      <c r="AX237" s="14" t="s">
        <v>71</v>
      </c>
      <c r="AY237" s="245" t="s">
        <v>113</v>
      </c>
    </row>
    <row r="238" s="14" customFormat="1">
      <c r="A238" s="14"/>
      <c r="B238" s="235"/>
      <c r="C238" s="236"/>
      <c r="D238" s="226" t="s">
        <v>124</v>
      </c>
      <c r="E238" s="237" t="s">
        <v>19</v>
      </c>
      <c r="F238" s="238" t="s">
        <v>352</v>
      </c>
      <c r="G238" s="236"/>
      <c r="H238" s="239">
        <v>40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124</v>
      </c>
      <c r="AU238" s="245" t="s">
        <v>81</v>
      </c>
      <c r="AV238" s="14" t="s">
        <v>81</v>
      </c>
      <c r="AW238" s="14" t="s">
        <v>33</v>
      </c>
      <c r="AX238" s="14" t="s">
        <v>71</v>
      </c>
      <c r="AY238" s="245" t="s">
        <v>113</v>
      </c>
    </row>
    <row r="239" s="14" customFormat="1">
      <c r="A239" s="14"/>
      <c r="B239" s="235"/>
      <c r="C239" s="236"/>
      <c r="D239" s="226" t="s">
        <v>124</v>
      </c>
      <c r="E239" s="237" t="s">
        <v>19</v>
      </c>
      <c r="F239" s="238" t="s">
        <v>353</v>
      </c>
      <c r="G239" s="236"/>
      <c r="H239" s="239">
        <v>5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124</v>
      </c>
      <c r="AU239" s="245" t="s">
        <v>81</v>
      </c>
      <c r="AV239" s="14" t="s">
        <v>81</v>
      </c>
      <c r="AW239" s="14" t="s">
        <v>33</v>
      </c>
      <c r="AX239" s="14" t="s">
        <v>71</v>
      </c>
      <c r="AY239" s="245" t="s">
        <v>113</v>
      </c>
    </row>
    <row r="240" s="14" customFormat="1">
      <c r="A240" s="14"/>
      <c r="B240" s="235"/>
      <c r="C240" s="236"/>
      <c r="D240" s="226" t="s">
        <v>124</v>
      </c>
      <c r="E240" s="237" t="s">
        <v>19</v>
      </c>
      <c r="F240" s="238" t="s">
        <v>354</v>
      </c>
      <c r="G240" s="236"/>
      <c r="H240" s="239">
        <v>40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124</v>
      </c>
      <c r="AU240" s="245" t="s">
        <v>81</v>
      </c>
      <c r="AV240" s="14" t="s">
        <v>81</v>
      </c>
      <c r="AW240" s="14" t="s">
        <v>33</v>
      </c>
      <c r="AX240" s="14" t="s">
        <v>71</v>
      </c>
      <c r="AY240" s="245" t="s">
        <v>113</v>
      </c>
    </row>
    <row r="241" s="15" customFormat="1">
      <c r="A241" s="15"/>
      <c r="B241" s="246"/>
      <c r="C241" s="247"/>
      <c r="D241" s="226" t="s">
        <v>124</v>
      </c>
      <c r="E241" s="248" t="s">
        <v>19</v>
      </c>
      <c r="F241" s="249" t="s">
        <v>140</v>
      </c>
      <c r="G241" s="247"/>
      <c r="H241" s="250">
        <v>372.69999999999999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6" t="s">
        <v>124</v>
      </c>
      <c r="AU241" s="256" t="s">
        <v>81</v>
      </c>
      <c r="AV241" s="15" t="s">
        <v>120</v>
      </c>
      <c r="AW241" s="15" t="s">
        <v>33</v>
      </c>
      <c r="AX241" s="15" t="s">
        <v>79</v>
      </c>
      <c r="AY241" s="256" t="s">
        <v>113</v>
      </c>
    </row>
    <row r="242" s="2" customFormat="1" ht="24.15" customHeight="1">
      <c r="A242" s="40"/>
      <c r="B242" s="41"/>
      <c r="C242" s="206" t="s">
        <v>184</v>
      </c>
      <c r="D242" s="206" t="s">
        <v>115</v>
      </c>
      <c r="E242" s="207" t="s">
        <v>355</v>
      </c>
      <c r="F242" s="208" t="s">
        <v>356</v>
      </c>
      <c r="G242" s="209" t="s">
        <v>228</v>
      </c>
      <c r="H242" s="210">
        <v>1</v>
      </c>
      <c r="I242" s="211"/>
      <c r="J242" s="212">
        <f>ROUND(I242*H242,2)</f>
        <v>0</v>
      </c>
      <c r="K242" s="208" t="s">
        <v>19</v>
      </c>
      <c r="L242" s="46"/>
      <c r="M242" s="213" t="s">
        <v>19</v>
      </c>
      <c r="N242" s="214" t="s">
        <v>42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120</v>
      </c>
      <c r="AT242" s="217" t="s">
        <v>115</v>
      </c>
      <c r="AU242" s="217" t="s">
        <v>81</v>
      </c>
      <c r="AY242" s="19" t="s">
        <v>113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79</v>
      </c>
      <c r="BK242" s="218">
        <f>ROUND(I242*H242,2)</f>
        <v>0</v>
      </c>
      <c r="BL242" s="19" t="s">
        <v>120</v>
      </c>
      <c r="BM242" s="217" t="s">
        <v>357</v>
      </c>
    </row>
    <row r="243" s="14" customFormat="1">
      <c r="A243" s="14"/>
      <c r="B243" s="235"/>
      <c r="C243" s="236"/>
      <c r="D243" s="226" t="s">
        <v>124</v>
      </c>
      <c r="E243" s="237" t="s">
        <v>19</v>
      </c>
      <c r="F243" s="238" t="s">
        <v>358</v>
      </c>
      <c r="G243" s="236"/>
      <c r="H243" s="239">
        <v>1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124</v>
      </c>
      <c r="AU243" s="245" t="s">
        <v>81</v>
      </c>
      <c r="AV243" s="14" t="s">
        <v>81</v>
      </c>
      <c r="AW243" s="14" t="s">
        <v>33</v>
      </c>
      <c r="AX243" s="14" t="s">
        <v>79</v>
      </c>
      <c r="AY243" s="245" t="s">
        <v>113</v>
      </c>
    </row>
    <row r="244" s="2" customFormat="1" ht="24.15" customHeight="1">
      <c r="A244" s="40"/>
      <c r="B244" s="41"/>
      <c r="C244" s="206" t="s">
        <v>8</v>
      </c>
      <c r="D244" s="206" t="s">
        <v>115</v>
      </c>
      <c r="E244" s="207" t="s">
        <v>359</v>
      </c>
      <c r="F244" s="208" t="s">
        <v>360</v>
      </c>
      <c r="G244" s="209" t="s">
        <v>228</v>
      </c>
      <c r="H244" s="210">
        <v>1</v>
      </c>
      <c r="I244" s="211"/>
      <c r="J244" s="212">
        <f>ROUND(I244*H244,2)</f>
        <v>0</v>
      </c>
      <c r="K244" s="208" t="s">
        <v>19</v>
      </c>
      <c r="L244" s="46"/>
      <c r="M244" s="213" t="s">
        <v>19</v>
      </c>
      <c r="N244" s="214" t="s">
        <v>42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120</v>
      </c>
      <c r="AT244" s="217" t="s">
        <v>115</v>
      </c>
      <c r="AU244" s="217" t="s">
        <v>81</v>
      </c>
      <c r="AY244" s="19" t="s">
        <v>113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79</v>
      </c>
      <c r="BK244" s="218">
        <f>ROUND(I244*H244,2)</f>
        <v>0</v>
      </c>
      <c r="BL244" s="19" t="s">
        <v>120</v>
      </c>
      <c r="BM244" s="217" t="s">
        <v>361</v>
      </c>
    </row>
    <row r="245" s="2" customFormat="1" ht="33" customHeight="1">
      <c r="A245" s="40"/>
      <c r="B245" s="41"/>
      <c r="C245" s="206" t="s">
        <v>196</v>
      </c>
      <c r="D245" s="206" t="s">
        <v>115</v>
      </c>
      <c r="E245" s="207" t="s">
        <v>362</v>
      </c>
      <c r="F245" s="208" t="s">
        <v>363</v>
      </c>
      <c r="G245" s="209" t="s">
        <v>228</v>
      </c>
      <c r="H245" s="210">
        <v>17</v>
      </c>
      <c r="I245" s="211"/>
      <c r="J245" s="212">
        <f>ROUND(I245*H245,2)</f>
        <v>0</v>
      </c>
      <c r="K245" s="208" t="s">
        <v>19</v>
      </c>
      <c r="L245" s="46"/>
      <c r="M245" s="213" t="s">
        <v>19</v>
      </c>
      <c r="N245" s="214" t="s">
        <v>42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120</v>
      </c>
      <c r="AT245" s="217" t="s">
        <v>115</v>
      </c>
      <c r="AU245" s="217" t="s">
        <v>81</v>
      </c>
      <c r="AY245" s="19" t="s">
        <v>113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79</v>
      </c>
      <c r="BK245" s="218">
        <f>ROUND(I245*H245,2)</f>
        <v>0</v>
      </c>
      <c r="BL245" s="19" t="s">
        <v>120</v>
      </c>
      <c r="BM245" s="217" t="s">
        <v>364</v>
      </c>
    </row>
    <row r="246" s="14" customFormat="1">
      <c r="A246" s="14"/>
      <c r="B246" s="235"/>
      <c r="C246" s="236"/>
      <c r="D246" s="226" t="s">
        <v>124</v>
      </c>
      <c r="E246" s="237" t="s">
        <v>19</v>
      </c>
      <c r="F246" s="238" t="s">
        <v>365</v>
      </c>
      <c r="G246" s="236"/>
      <c r="H246" s="239">
        <v>17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5" t="s">
        <v>124</v>
      </c>
      <c r="AU246" s="245" t="s">
        <v>81</v>
      </c>
      <c r="AV246" s="14" t="s">
        <v>81</v>
      </c>
      <c r="AW246" s="14" t="s">
        <v>33</v>
      </c>
      <c r="AX246" s="14" t="s">
        <v>79</v>
      </c>
      <c r="AY246" s="245" t="s">
        <v>113</v>
      </c>
    </row>
    <row r="247" s="2" customFormat="1" ht="24.15" customHeight="1">
      <c r="A247" s="40"/>
      <c r="B247" s="41"/>
      <c r="C247" s="206" t="s">
        <v>201</v>
      </c>
      <c r="D247" s="206" t="s">
        <v>115</v>
      </c>
      <c r="E247" s="207" t="s">
        <v>366</v>
      </c>
      <c r="F247" s="208" t="s">
        <v>367</v>
      </c>
      <c r="G247" s="209" t="s">
        <v>228</v>
      </c>
      <c r="H247" s="210">
        <v>36</v>
      </c>
      <c r="I247" s="211"/>
      <c r="J247" s="212">
        <f>ROUND(I247*H247,2)</f>
        <v>0</v>
      </c>
      <c r="K247" s="208" t="s">
        <v>19</v>
      </c>
      <c r="L247" s="46"/>
      <c r="M247" s="213" t="s">
        <v>19</v>
      </c>
      <c r="N247" s="214" t="s">
        <v>42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120</v>
      </c>
      <c r="AT247" s="217" t="s">
        <v>115</v>
      </c>
      <c r="AU247" s="217" t="s">
        <v>81</v>
      </c>
      <c r="AY247" s="19" t="s">
        <v>113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79</v>
      </c>
      <c r="BK247" s="218">
        <f>ROUND(I247*H247,2)</f>
        <v>0</v>
      </c>
      <c r="BL247" s="19" t="s">
        <v>120</v>
      </c>
      <c r="BM247" s="217" t="s">
        <v>368</v>
      </c>
    </row>
    <row r="248" s="12" customFormat="1" ht="22.8" customHeight="1">
      <c r="A248" s="12"/>
      <c r="B248" s="190"/>
      <c r="C248" s="191"/>
      <c r="D248" s="192" t="s">
        <v>70</v>
      </c>
      <c r="E248" s="204" t="s">
        <v>147</v>
      </c>
      <c r="F248" s="204" t="s">
        <v>195</v>
      </c>
      <c r="G248" s="191"/>
      <c r="H248" s="191"/>
      <c r="I248" s="194"/>
      <c r="J248" s="205">
        <f>BK248</f>
        <v>0</v>
      </c>
      <c r="K248" s="191"/>
      <c r="L248" s="196"/>
      <c r="M248" s="197"/>
      <c r="N248" s="198"/>
      <c r="O248" s="198"/>
      <c r="P248" s="199">
        <f>SUM(P249:P254)</f>
        <v>0</v>
      </c>
      <c r="Q248" s="198"/>
      <c r="R248" s="199">
        <f>SUM(R249:R254)</f>
        <v>0.872</v>
      </c>
      <c r="S248" s="198"/>
      <c r="T248" s="200">
        <f>SUM(T249:T254)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1" t="s">
        <v>79</v>
      </c>
      <c r="AT248" s="202" t="s">
        <v>70</v>
      </c>
      <c r="AU248" s="202" t="s">
        <v>79</v>
      </c>
      <c r="AY248" s="201" t="s">
        <v>113</v>
      </c>
      <c r="BK248" s="203">
        <f>SUM(BK249:BK254)</f>
        <v>0</v>
      </c>
    </row>
    <row r="249" s="2" customFormat="1" ht="24.15" customHeight="1">
      <c r="A249" s="40"/>
      <c r="B249" s="41"/>
      <c r="C249" s="206" t="s">
        <v>210</v>
      </c>
      <c r="D249" s="206" t="s">
        <v>115</v>
      </c>
      <c r="E249" s="207" t="s">
        <v>202</v>
      </c>
      <c r="F249" s="208" t="s">
        <v>203</v>
      </c>
      <c r="G249" s="209" t="s">
        <v>204</v>
      </c>
      <c r="H249" s="210">
        <v>16</v>
      </c>
      <c r="I249" s="211"/>
      <c r="J249" s="212">
        <f>ROUND(I249*H249,2)</f>
        <v>0</v>
      </c>
      <c r="K249" s="208" t="s">
        <v>119</v>
      </c>
      <c r="L249" s="46"/>
      <c r="M249" s="213" t="s">
        <v>19</v>
      </c>
      <c r="N249" s="214" t="s">
        <v>42</v>
      </c>
      <c r="O249" s="86"/>
      <c r="P249" s="215">
        <f>O249*H249</f>
        <v>0</v>
      </c>
      <c r="Q249" s="215">
        <v>0.0545</v>
      </c>
      <c r="R249" s="215">
        <f>Q249*H249</f>
        <v>0.872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120</v>
      </c>
      <c r="AT249" s="217" t="s">
        <v>115</v>
      </c>
      <c r="AU249" s="217" t="s">
        <v>81</v>
      </c>
      <c r="AY249" s="19" t="s">
        <v>113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79</v>
      </c>
      <c r="BK249" s="218">
        <f>ROUND(I249*H249,2)</f>
        <v>0</v>
      </c>
      <c r="BL249" s="19" t="s">
        <v>120</v>
      </c>
      <c r="BM249" s="217" t="s">
        <v>369</v>
      </c>
    </row>
    <row r="250" s="2" customFormat="1">
      <c r="A250" s="40"/>
      <c r="B250" s="41"/>
      <c r="C250" s="42"/>
      <c r="D250" s="219" t="s">
        <v>122</v>
      </c>
      <c r="E250" s="42"/>
      <c r="F250" s="220" t="s">
        <v>206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122</v>
      </c>
      <c r="AU250" s="19" t="s">
        <v>81</v>
      </c>
    </row>
    <row r="251" s="14" customFormat="1">
      <c r="A251" s="14"/>
      <c r="B251" s="235"/>
      <c r="C251" s="236"/>
      <c r="D251" s="226" t="s">
        <v>124</v>
      </c>
      <c r="E251" s="237" t="s">
        <v>19</v>
      </c>
      <c r="F251" s="238" t="s">
        <v>370</v>
      </c>
      <c r="G251" s="236"/>
      <c r="H251" s="239">
        <v>5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124</v>
      </c>
      <c r="AU251" s="245" t="s">
        <v>81</v>
      </c>
      <c r="AV251" s="14" t="s">
        <v>81</v>
      </c>
      <c r="AW251" s="14" t="s">
        <v>33</v>
      </c>
      <c r="AX251" s="14" t="s">
        <v>71</v>
      </c>
      <c r="AY251" s="245" t="s">
        <v>113</v>
      </c>
    </row>
    <row r="252" s="14" customFormat="1">
      <c r="A252" s="14"/>
      <c r="B252" s="235"/>
      <c r="C252" s="236"/>
      <c r="D252" s="226" t="s">
        <v>124</v>
      </c>
      <c r="E252" s="237" t="s">
        <v>19</v>
      </c>
      <c r="F252" s="238" t="s">
        <v>371</v>
      </c>
      <c r="G252" s="236"/>
      <c r="H252" s="239">
        <v>5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5" t="s">
        <v>124</v>
      </c>
      <c r="AU252" s="245" t="s">
        <v>81</v>
      </c>
      <c r="AV252" s="14" t="s">
        <v>81</v>
      </c>
      <c r="AW252" s="14" t="s">
        <v>33</v>
      </c>
      <c r="AX252" s="14" t="s">
        <v>71</v>
      </c>
      <c r="AY252" s="245" t="s">
        <v>113</v>
      </c>
    </row>
    <row r="253" s="14" customFormat="1">
      <c r="A253" s="14"/>
      <c r="B253" s="235"/>
      <c r="C253" s="236"/>
      <c r="D253" s="226" t="s">
        <v>124</v>
      </c>
      <c r="E253" s="237" t="s">
        <v>19</v>
      </c>
      <c r="F253" s="238" t="s">
        <v>372</v>
      </c>
      <c r="G253" s="236"/>
      <c r="H253" s="239">
        <v>6</v>
      </c>
      <c r="I253" s="240"/>
      <c r="J253" s="236"/>
      <c r="K253" s="236"/>
      <c r="L253" s="241"/>
      <c r="M253" s="242"/>
      <c r="N253" s="243"/>
      <c r="O253" s="243"/>
      <c r="P253" s="243"/>
      <c r="Q253" s="243"/>
      <c r="R253" s="243"/>
      <c r="S253" s="243"/>
      <c r="T253" s="24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5" t="s">
        <v>124</v>
      </c>
      <c r="AU253" s="245" t="s">
        <v>81</v>
      </c>
      <c r="AV253" s="14" t="s">
        <v>81</v>
      </c>
      <c r="AW253" s="14" t="s">
        <v>33</v>
      </c>
      <c r="AX253" s="14" t="s">
        <v>71</v>
      </c>
      <c r="AY253" s="245" t="s">
        <v>113</v>
      </c>
    </row>
    <row r="254" s="15" customFormat="1">
      <c r="A254" s="15"/>
      <c r="B254" s="246"/>
      <c r="C254" s="247"/>
      <c r="D254" s="226" t="s">
        <v>124</v>
      </c>
      <c r="E254" s="248" t="s">
        <v>19</v>
      </c>
      <c r="F254" s="249" t="s">
        <v>140</v>
      </c>
      <c r="G254" s="247"/>
      <c r="H254" s="250">
        <v>16</v>
      </c>
      <c r="I254" s="251"/>
      <c r="J254" s="247"/>
      <c r="K254" s="247"/>
      <c r="L254" s="252"/>
      <c r="M254" s="253"/>
      <c r="N254" s="254"/>
      <c r="O254" s="254"/>
      <c r="P254" s="254"/>
      <c r="Q254" s="254"/>
      <c r="R254" s="254"/>
      <c r="S254" s="254"/>
      <c r="T254" s="25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6" t="s">
        <v>124</v>
      </c>
      <c r="AU254" s="256" t="s">
        <v>81</v>
      </c>
      <c r="AV254" s="15" t="s">
        <v>120</v>
      </c>
      <c r="AW254" s="15" t="s">
        <v>33</v>
      </c>
      <c r="AX254" s="15" t="s">
        <v>79</v>
      </c>
      <c r="AY254" s="256" t="s">
        <v>113</v>
      </c>
    </row>
    <row r="255" s="12" customFormat="1" ht="22.8" customHeight="1">
      <c r="A255" s="12"/>
      <c r="B255" s="190"/>
      <c r="C255" s="191"/>
      <c r="D255" s="192" t="s">
        <v>70</v>
      </c>
      <c r="E255" s="204" t="s">
        <v>208</v>
      </c>
      <c r="F255" s="204" t="s">
        <v>209</v>
      </c>
      <c r="G255" s="191"/>
      <c r="H255" s="191"/>
      <c r="I255" s="194"/>
      <c r="J255" s="205">
        <f>BK255</f>
        <v>0</v>
      </c>
      <c r="K255" s="191"/>
      <c r="L255" s="196"/>
      <c r="M255" s="197"/>
      <c r="N255" s="198"/>
      <c r="O255" s="198"/>
      <c r="P255" s="199">
        <f>SUM(P256:P257)</f>
        <v>0</v>
      </c>
      <c r="Q255" s="198"/>
      <c r="R255" s="199">
        <f>SUM(R256:R257)</f>
        <v>0</v>
      </c>
      <c r="S255" s="198"/>
      <c r="T255" s="200">
        <f>SUM(T256:T257)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1" t="s">
        <v>79</v>
      </c>
      <c r="AT255" s="202" t="s">
        <v>70</v>
      </c>
      <c r="AU255" s="202" t="s">
        <v>79</v>
      </c>
      <c r="AY255" s="201" t="s">
        <v>113</v>
      </c>
      <c r="BK255" s="203">
        <f>SUM(BK256:BK257)</f>
        <v>0</v>
      </c>
    </row>
    <row r="256" s="2" customFormat="1" ht="44.25" customHeight="1">
      <c r="A256" s="40"/>
      <c r="B256" s="41"/>
      <c r="C256" s="206" t="s">
        <v>219</v>
      </c>
      <c r="D256" s="206" t="s">
        <v>115</v>
      </c>
      <c r="E256" s="207" t="s">
        <v>211</v>
      </c>
      <c r="F256" s="208" t="s">
        <v>212</v>
      </c>
      <c r="G256" s="209" t="s">
        <v>162</v>
      </c>
      <c r="H256" s="210">
        <v>72.260000000000005</v>
      </c>
      <c r="I256" s="211"/>
      <c r="J256" s="212">
        <f>ROUND(I256*H256,2)</f>
        <v>0</v>
      </c>
      <c r="K256" s="208" t="s">
        <v>119</v>
      </c>
      <c r="L256" s="46"/>
      <c r="M256" s="213" t="s">
        <v>19</v>
      </c>
      <c r="N256" s="214" t="s">
        <v>42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120</v>
      </c>
      <c r="AT256" s="217" t="s">
        <v>115</v>
      </c>
      <c r="AU256" s="217" t="s">
        <v>81</v>
      </c>
      <c r="AY256" s="19" t="s">
        <v>113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79</v>
      </c>
      <c r="BK256" s="218">
        <f>ROUND(I256*H256,2)</f>
        <v>0</v>
      </c>
      <c r="BL256" s="19" t="s">
        <v>120</v>
      </c>
      <c r="BM256" s="217" t="s">
        <v>373</v>
      </c>
    </row>
    <row r="257" s="2" customFormat="1">
      <c r="A257" s="40"/>
      <c r="B257" s="41"/>
      <c r="C257" s="42"/>
      <c r="D257" s="219" t="s">
        <v>122</v>
      </c>
      <c r="E257" s="42"/>
      <c r="F257" s="220" t="s">
        <v>214</v>
      </c>
      <c r="G257" s="42"/>
      <c r="H257" s="42"/>
      <c r="I257" s="221"/>
      <c r="J257" s="42"/>
      <c r="K257" s="42"/>
      <c r="L257" s="46"/>
      <c r="M257" s="272"/>
      <c r="N257" s="273"/>
      <c r="O257" s="269"/>
      <c r="P257" s="269"/>
      <c r="Q257" s="269"/>
      <c r="R257" s="269"/>
      <c r="S257" s="269"/>
      <c r="T257" s="274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122</v>
      </c>
      <c r="AU257" s="19" t="s">
        <v>81</v>
      </c>
    </row>
    <row r="258" s="2" customFormat="1" ht="6.96" customHeight="1">
      <c r="A258" s="40"/>
      <c r="B258" s="61"/>
      <c r="C258" s="62"/>
      <c r="D258" s="62"/>
      <c r="E258" s="62"/>
      <c r="F258" s="62"/>
      <c r="G258" s="62"/>
      <c r="H258" s="62"/>
      <c r="I258" s="62"/>
      <c r="J258" s="62"/>
      <c r="K258" s="62"/>
      <c r="L258" s="46"/>
      <c r="M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</row>
  </sheetData>
  <sheetProtection sheet="1" autoFilter="0" formatColumns="0" formatRows="0" objects="1" scenarios="1" spinCount="100000" saltValue="zdDWIBxaYkTBhFplK5YT3mq1Qron0DT6elo1GYN+6EQn3ym0YBjvKiGmvRvIC2I665nykpz/kZ7ceeCLT1BFOg==" hashValue="NBdHTwDOtlGhoKuYrZPeoKgBuu9spMNzYyKIVq16Ipms7kknKSEQ10Kk04qzLlsqeEdNFqguLwS3Z2Sktnb98Q==" algorithmName="SHA-512" password="CC35"/>
  <autoFilter ref="C82:K25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112211213"/>
    <hyperlink ref="F90" r:id="rId2" display="https://podminky.urs.cz/item/CS_URS_2025_01/122411101"/>
    <hyperlink ref="F93" r:id="rId3" display="https://podminky.urs.cz/item/CS_URS_2025_01/162211311"/>
    <hyperlink ref="F112" r:id="rId4" display="https://podminky.urs.cz/item/CS_URS_2025_01/162211319"/>
    <hyperlink ref="F131" r:id="rId5" display="https://podminky.urs.cz/item/CS_URS_2025_01/162451106"/>
    <hyperlink ref="F150" r:id="rId6" display="https://podminky.urs.cz/item/CS_URS_2025_01/167151111"/>
    <hyperlink ref="F169" r:id="rId7" display="https://podminky.urs.cz/item/CS_URS_2025_01/171211101"/>
    <hyperlink ref="F206" r:id="rId8" display="https://podminky.urs.cz/item/CS_URS_2025_01/171251201"/>
    <hyperlink ref="F225" r:id="rId9" display="https://podminky.urs.cz/item/CS_URS_2025_01/181912112"/>
    <hyperlink ref="F250" r:id="rId10" display="https://podminky.urs.cz/item/CS_URS_2025_01/597311111"/>
    <hyperlink ref="F257" r:id="rId11" display="https://podminky.urs.cz/item/CS_URS_2025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5" customWidth="1"/>
    <col min="2" max="2" width="1.667969" style="275" customWidth="1"/>
    <col min="3" max="4" width="5" style="275" customWidth="1"/>
    <col min="5" max="5" width="11.66016" style="275" customWidth="1"/>
    <col min="6" max="6" width="9.160156" style="275" customWidth="1"/>
    <col min="7" max="7" width="5" style="275" customWidth="1"/>
    <col min="8" max="8" width="77.83203" style="275" customWidth="1"/>
    <col min="9" max="10" width="20" style="275" customWidth="1"/>
    <col min="11" max="11" width="1.667969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6" customFormat="1" ht="45" customHeight="1">
      <c r="B3" s="279"/>
      <c r="C3" s="280" t="s">
        <v>374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375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376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377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378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379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380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381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382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383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384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78</v>
      </c>
      <c r="F18" s="286" t="s">
        <v>385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386</v>
      </c>
      <c r="F19" s="286" t="s">
        <v>387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388</v>
      </c>
      <c r="F20" s="286" t="s">
        <v>389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390</v>
      </c>
      <c r="F21" s="286" t="s">
        <v>391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392</v>
      </c>
      <c r="F22" s="286" t="s">
        <v>393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394</v>
      </c>
      <c r="F23" s="286" t="s">
        <v>395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396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397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398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399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400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401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402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403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404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99</v>
      </c>
      <c r="F36" s="286"/>
      <c r="G36" s="286" t="s">
        <v>405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406</v>
      </c>
      <c r="F37" s="286"/>
      <c r="G37" s="286" t="s">
        <v>407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52</v>
      </c>
      <c r="F38" s="286"/>
      <c r="G38" s="286" t="s">
        <v>408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53</v>
      </c>
      <c r="F39" s="286"/>
      <c r="G39" s="286" t="s">
        <v>409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100</v>
      </c>
      <c r="F40" s="286"/>
      <c r="G40" s="286" t="s">
        <v>410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101</v>
      </c>
      <c r="F41" s="286"/>
      <c r="G41" s="286" t="s">
        <v>411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412</v>
      </c>
      <c r="F42" s="286"/>
      <c r="G42" s="286" t="s">
        <v>413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414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415</v>
      </c>
      <c r="F44" s="286"/>
      <c r="G44" s="286" t="s">
        <v>416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103</v>
      </c>
      <c r="F45" s="286"/>
      <c r="G45" s="286" t="s">
        <v>417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418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419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420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421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422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423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424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425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426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427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428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429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430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431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432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433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434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435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436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437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438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439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440</v>
      </c>
      <c r="D76" s="304"/>
      <c r="E76" s="304"/>
      <c r="F76" s="304" t="s">
        <v>441</v>
      </c>
      <c r="G76" s="305"/>
      <c r="H76" s="304" t="s">
        <v>53</v>
      </c>
      <c r="I76" s="304" t="s">
        <v>56</v>
      </c>
      <c r="J76" s="304" t="s">
        <v>442</v>
      </c>
      <c r="K76" s="303"/>
    </row>
    <row r="77" s="1" customFormat="1" ht="17.25" customHeight="1">
      <c r="B77" s="301"/>
      <c r="C77" s="306" t="s">
        <v>443</v>
      </c>
      <c r="D77" s="306"/>
      <c r="E77" s="306"/>
      <c r="F77" s="307" t="s">
        <v>444</v>
      </c>
      <c r="G77" s="308"/>
      <c r="H77" s="306"/>
      <c r="I77" s="306"/>
      <c r="J77" s="306" t="s">
        <v>445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52</v>
      </c>
      <c r="D79" s="311"/>
      <c r="E79" s="311"/>
      <c r="F79" s="312" t="s">
        <v>446</v>
      </c>
      <c r="G79" s="313"/>
      <c r="H79" s="289" t="s">
        <v>447</v>
      </c>
      <c r="I79" s="289" t="s">
        <v>448</v>
      </c>
      <c r="J79" s="289">
        <v>20</v>
      </c>
      <c r="K79" s="303"/>
    </row>
    <row r="80" s="1" customFormat="1" ht="15" customHeight="1">
      <c r="B80" s="301"/>
      <c r="C80" s="289" t="s">
        <v>449</v>
      </c>
      <c r="D80" s="289"/>
      <c r="E80" s="289"/>
      <c r="F80" s="312" t="s">
        <v>446</v>
      </c>
      <c r="G80" s="313"/>
      <c r="H80" s="289" t="s">
        <v>450</v>
      </c>
      <c r="I80" s="289" t="s">
        <v>448</v>
      </c>
      <c r="J80" s="289">
        <v>120</v>
      </c>
      <c r="K80" s="303"/>
    </row>
    <row r="81" s="1" customFormat="1" ht="15" customHeight="1">
      <c r="B81" s="314"/>
      <c r="C81" s="289" t="s">
        <v>451</v>
      </c>
      <c r="D81" s="289"/>
      <c r="E81" s="289"/>
      <c r="F81" s="312" t="s">
        <v>452</v>
      </c>
      <c r="G81" s="313"/>
      <c r="H81" s="289" t="s">
        <v>453</v>
      </c>
      <c r="I81" s="289" t="s">
        <v>448</v>
      </c>
      <c r="J81" s="289">
        <v>50</v>
      </c>
      <c r="K81" s="303"/>
    </row>
    <row r="82" s="1" customFormat="1" ht="15" customHeight="1">
      <c r="B82" s="314"/>
      <c r="C82" s="289" t="s">
        <v>454</v>
      </c>
      <c r="D82" s="289"/>
      <c r="E82" s="289"/>
      <c r="F82" s="312" t="s">
        <v>446</v>
      </c>
      <c r="G82" s="313"/>
      <c r="H82" s="289" t="s">
        <v>455</v>
      </c>
      <c r="I82" s="289" t="s">
        <v>456</v>
      </c>
      <c r="J82" s="289"/>
      <c r="K82" s="303"/>
    </row>
    <row r="83" s="1" customFormat="1" ht="15" customHeight="1">
      <c r="B83" s="314"/>
      <c r="C83" s="315" t="s">
        <v>457</v>
      </c>
      <c r="D83" s="315"/>
      <c r="E83" s="315"/>
      <c r="F83" s="316" t="s">
        <v>452</v>
      </c>
      <c r="G83" s="315"/>
      <c r="H83" s="315" t="s">
        <v>458</v>
      </c>
      <c r="I83" s="315" t="s">
        <v>448</v>
      </c>
      <c r="J83" s="315">
        <v>15</v>
      </c>
      <c r="K83" s="303"/>
    </row>
    <row r="84" s="1" customFormat="1" ht="15" customHeight="1">
      <c r="B84" s="314"/>
      <c r="C84" s="315" t="s">
        <v>459</v>
      </c>
      <c r="D84" s="315"/>
      <c r="E84" s="315"/>
      <c r="F84" s="316" t="s">
        <v>452</v>
      </c>
      <c r="G84" s="315"/>
      <c r="H84" s="315" t="s">
        <v>460</v>
      </c>
      <c r="I84" s="315" t="s">
        <v>448</v>
      </c>
      <c r="J84" s="315">
        <v>15</v>
      </c>
      <c r="K84" s="303"/>
    </row>
    <row r="85" s="1" customFormat="1" ht="15" customHeight="1">
      <c r="B85" s="314"/>
      <c r="C85" s="315" t="s">
        <v>461</v>
      </c>
      <c r="D85" s="315"/>
      <c r="E85" s="315"/>
      <c r="F85" s="316" t="s">
        <v>452</v>
      </c>
      <c r="G85" s="315"/>
      <c r="H85" s="315" t="s">
        <v>462</v>
      </c>
      <c r="I85" s="315" t="s">
        <v>448</v>
      </c>
      <c r="J85" s="315">
        <v>20</v>
      </c>
      <c r="K85" s="303"/>
    </row>
    <row r="86" s="1" customFormat="1" ht="15" customHeight="1">
      <c r="B86" s="314"/>
      <c r="C86" s="315" t="s">
        <v>463</v>
      </c>
      <c r="D86" s="315"/>
      <c r="E86" s="315"/>
      <c r="F86" s="316" t="s">
        <v>452</v>
      </c>
      <c r="G86" s="315"/>
      <c r="H86" s="315" t="s">
        <v>464</v>
      </c>
      <c r="I86" s="315" t="s">
        <v>448</v>
      </c>
      <c r="J86" s="315">
        <v>20</v>
      </c>
      <c r="K86" s="303"/>
    </row>
    <row r="87" s="1" customFormat="1" ht="15" customHeight="1">
      <c r="B87" s="314"/>
      <c r="C87" s="289" t="s">
        <v>465</v>
      </c>
      <c r="D87" s="289"/>
      <c r="E87" s="289"/>
      <c r="F87" s="312" t="s">
        <v>452</v>
      </c>
      <c r="G87" s="313"/>
      <c r="H87" s="289" t="s">
        <v>466</v>
      </c>
      <c r="I87" s="289" t="s">
        <v>448</v>
      </c>
      <c r="J87" s="289">
        <v>50</v>
      </c>
      <c r="K87" s="303"/>
    </row>
    <row r="88" s="1" customFormat="1" ht="15" customHeight="1">
      <c r="B88" s="314"/>
      <c r="C88" s="289" t="s">
        <v>467</v>
      </c>
      <c r="D88" s="289"/>
      <c r="E88" s="289"/>
      <c r="F88" s="312" t="s">
        <v>452</v>
      </c>
      <c r="G88" s="313"/>
      <c r="H88" s="289" t="s">
        <v>468</v>
      </c>
      <c r="I88" s="289" t="s">
        <v>448</v>
      </c>
      <c r="J88" s="289">
        <v>20</v>
      </c>
      <c r="K88" s="303"/>
    </row>
    <row r="89" s="1" customFormat="1" ht="15" customHeight="1">
      <c r="B89" s="314"/>
      <c r="C89" s="289" t="s">
        <v>469</v>
      </c>
      <c r="D89" s="289"/>
      <c r="E89" s="289"/>
      <c r="F89" s="312" t="s">
        <v>452</v>
      </c>
      <c r="G89" s="313"/>
      <c r="H89" s="289" t="s">
        <v>470</v>
      </c>
      <c r="I89" s="289" t="s">
        <v>448</v>
      </c>
      <c r="J89" s="289">
        <v>20</v>
      </c>
      <c r="K89" s="303"/>
    </row>
    <row r="90" s="1" customFormat="1" ht="15" customHeight="1">
      <c r="B90" s="314"/>
      <c r="C90" s="289" t="s">
        <v>471</v>
      </c>
      <c r="D90" s="289"/>
      <c r="E90" s="289"/>
      <c r="F90" s="312" t="s">
        <v>452</v>
      </c>
      <c r="G90" s="313"/>
      <c r="H90" s="289" t="s">
        <v>472</v>
      </c>
      <c r="I90" s="289" t="s">
        <v>448</v>
      </c>
      <c r="J90" s="289">
        <v>50</v>
      </c>
      <c r="K90" s="303"/>
    </row>
    <row r="91" s="1" customFormat="1" ht="15" customHeight="1">
      <c r="B91" s="314"/>
      <c r="C91" s="289" t="s">
        <v>473</v>
      </c>
      <c r="D91" s="289"/>
      <c r="E91" s="289"/>
      <c r="F91" s="312" t="s">
        <v>452</v>
      </c>
      <c r="G91" s="313"/>
      <c r="H91" s="289" t="s">
        <v>473</v>
      </c>
      <c r="I91" s="289" t="s">
        <v>448</v>
      </c>
      <c r="J91" s="289">
        <v>50</v>
      </c>
      <c r="K91" s="303"/>
    </row>
    <row r="92" s="1" customFormat="1" ht="15" customHeight="1">
      <c r="B92" s="314"/>
      <c r="C92" s="289" t="s">
        <v>474</v>
      </c>
      <c r="D92" s="289"/>
      <c r="E92" s="289"/>
      <c r="F92" s="312" t="s">
        <v>452</v>
      </c>
      <c r="G92" s="313"/>
      <c r="H92" s="289" t="s">
        <v>475</v>
      </c>
      <c r="I92" s="289" t="s">
        <v>448</v>
      </c>
      <c r="J92" s="289">
        <v>255</v>
      </c>
      <c r="K92" s="303"/>
    </row>
    <row r="93" s="1" customFormat="1" ht="15" customHeight="1">
      <c r="B93" s="314"/>
      <c r="C93" s="289" t="s">
        <v>476</v>
      </c>
      <c r="D93" s="289"/>
      <c r="E93" s="289"/>
      <c r="F93" s="312" t="s">
        <v>446</v>
      </c>
      <c r="G93" s="313"/>
      <c r="H93" s="289" t="s">
        <v>477</v>
      </c>
      <c r="I93" s="289" t="s">
        <v>478</v>
      </c>
      <c r="J93" s="289"/>
      <c r="K93" s="303"/>
    </row>
    <row r="94" s="1" customFormat="1" ht="15" customHeight="1">
      <c r="B94" s="314"/>
      <c r="C94" s="289" t="s">
        <v>479</v>
      </c>
      <c r="D94" s="289"/>
      <c r="E94" s="289"/>
      <c r="F94" s="312" t="s">
        <v>446</v>
      </c>
      <c r="G94" s="313"/>
      <c r="H94" s="289" t="s">
        <v>480</v>
      </c>
      <c r="I94" s="289" t="s">
        <v>481</v>
      </c>
      <c r="J94" s="289"/>
      <c r="K94" s="303"/>
    </row>
    <row r="95" s="1" customFormat="1" ht="15" customHeight="1">
      <c r="B95" s="314"/>
      <c r="C95" s="289" t="s">
        <v>482</v>
      </c>
      <c r="D95" s="289"/>
      <c r="E95" s="289"/>
      <c r="F95" s="312" t="s">
        <v>446</v>
      </c>
      <c r="G95" s="313"/>
      <c r="H95" s="289" t="s">
        <v>482</v>
      </c>
      <c r="I95" s="289" t="s">
        <v>481</v>
      </c>
      <c r="J95" s="289"/>
      <c r="K95" s="303"/>
    </row>
    <row r="96" s="1" customFormat="1" ht="15" customHeight="1">
      <c r="B96" s="314"/>
      <c r="C96" s="289" t="s">
        <v>37</v>
      </c>
      <c r="D96" s="289"/>
      <c r="E96" s="289"/>
      <c r="F96" s="312" t="s">
        <v>446</v>
      </c>
      <c r="G96" s="313"/>
      <c r="H96" s="289" t="s">
        <v>483</v>
      </c>
      <c r="I96" s="289" t="s">
        <v>481</v>
      </c>
      <c r="J96" s="289"/>
      <c r="K96" s="303"/>
    </row>
    <row r="97" s="1" customFormat="1" ht="15" customHeight="1">
      <c r="B97" s="314"/>
      <c r="C97" s="289" t="s">
        <v>47</v>
      </c>
      <c r="D97" s="289"/>
      <c r="E97" s="289"/>
      <c r="F97" s="312" t="s">
        <v>446</v>
      </c>
      <c r="G97" s="313"/>
      <c r="H97" s="289" t="s">
        <v>484</v>
      </c>
      <c r="I97" s="289" t="s">
        <v>481</v>
      </c>
      <c r="J97" s="289"/>
      <c r="K97" s="303"/>
    </row>
    <row r="98" s="1" customFormat="1" ht="15" customHeight="1">
      <c r="B98" s="317"/>
      <c r="C98" s="318"/>
      <c r="D98" s="318"/>
      <c r="E98" s="318"/>
      <c r="F98" s="318"/>
      <c r="G98" s="318"/>
      <c r="H98" s="318"/>
      <c r="I98" s="318"/>
      <c r="J98" s="318"/>
      <c r="K98" s="319"/>
    </row>
    <row r="99" s="1" customFormat="1" ht="18.7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0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485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440</v>
      </c>
      <c r="D103" s="304"/>
      <c r="E103" s="304"/>
      <c r="F103" s="304" t="s">
        <v>441</v>
      </c>
      <c r="G103" s="305"/>
      <c r="H103" s="304" t="s">
        <v>53</v>
      </c>
      <c r="I103" s="304" t="s">
        <v>56</v>
      </c>
      <c r="J103" s="304" t="s">
        <v>442</v>
      </c>
      <c r="K103" s="303"/>
    </row>
    <row r="104" s="1" customFormat="1" ht="17.25" customHeight="1">
      <c r="B104" s="301"/>
      <c r="C104" s="306" t="s">
        <v>443</v>
      </c>
      <c r="D104" s="306"/>
      <c r="E104" s="306"/>
      <c r="F104" s="307" t="s">
        <v>444</v>
      </c>
      <c r="G104" s="308"/>
      <c r="H104" s="306"/>
      <c r="I104" s="306"/>
      <c r="J104" s="306" t="s">
        <v>445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2"/>
      <c r="H105" s="304"/>
      <c r="I105" s="304"/>
      <c r="J105" s="304"/>
      <c r="K105" s="303"/>
    </row>
    <row r="106" s="1" customFormat="1" ht="15" customHeight="1">
      <c r="B106" s="301"/>
      <c r="C106" s="289" t="s">
        <v>52</v>
      </c>
      <c r="D106" s="311"/>
      <c r="E106" s="311"/>
      <c r="F106" s="312" t="s">
        <v>446</v>
      </c>
      <c r="G106" s="289"/>
      <c r="H106" s="289" t="s">
        <v>486</v>
      </c>
      <c r="I106" s="289" t="s">
        <v>448</v>
      </c>
      <c r="J106" s="289">
        <v>20</v>
      </c>
      <c r="K106" s="303"/>
    </row>
    <row r="107" s="1" customFormat="1" ht="15" customHeight="1">
      <c r="B107" s="301"/>
      <c r="C107" s="289" t="s">
        <v>449</v>
      </c>
      <c r="D107" s="289"/>
      <c r="E107" s="289"/>
      <c r="F107" s="312" t="s">
        <v>446</v>
      </c>
      <c r="G107" s="289"/>
      <c r="H107" s="289" t="s">
        <v>486</v>
      </c>
      <c r="I107" s="289" t="s">
        <v>448</v>
      </c>
      <c r="J107" s="289">
        <v>120</v>
      </c>
      <c r="K107" s="303"/>
    </row>
    <row r="108" s="1" customFormat="1" ht="15" customHeight="1">
      <c r="B108" s="314"/>
      <c r="C108" s="289" t="s">
        <v>451</v>
      </c>
      <c r="D108" s="289"/>
      <c r="E108" s="289"/>
      <c r="F108" s="312" t="s">
        <v>452</v>
      </c>
      <c r="G108" s="289"/>
      <c r="H108" s="289" t="s">
        <v>486</v>
      </c>
      <c r="I108" s="289" t="s">
        <v>448</v>
      </c>
      <c r="J108" s="289">
        <v>50</v>
      </c>
      <c r="K108" s="303"/>
    </row>
    <row r="109" s="1" customFormat="1" ht="15" customHeight="1">
      <c r="B109" s="314"/>
      <c r="C109" s="289" t="s">
        <v>454</v>
      </c>
      <c r="D109" s="289"/>
      <c r="E109" s="289"/>
      <c r="F109" s="312" t="s">
        <v>446</v>
      </c>
      <c r="G109" s="289"/>
      <c r="H109" s="289" t="s">
        <v>486</v>
      </c>
      <c r="I109" s="289" t="s">
        <v>456</v>
      </c>
      <c r="J109" s="289"/>
      <c r="K109" s="303"/>
    </row>
    <row r="110" s="1" customFormat="1" ht="15" customHeight="1">
      <c r="B110" s="314"/>
      <c r="C110" s="289" t="s">
        <v>465</v>
      </c>
      <c r="D110" s="289"/>
      <c r="E110" s="289"/>
      <c r="F110" s="312" t="s">
        <v>452</v>
      </c>
      <c r="G110" s="289"/>
      <c r="H110" s="289" t="s">
        <v>486</v>
      </c>
      <c r="I110" s="289" t="s">
        <v>448</v>
      </c>
      <c r="J110" s="289">
        <v>50</v>
      </c>
      <c r="K110" s="303"/>
    </row>
    <row r="111" s="1" customFormat="1" ht="15" customHeight="1">
      <c r="B111" s="314"/>
      <c r="C111" s="289" t="s">
        <v>473</v>
      </c>
      <c r="D111" s="289"/>
      <c r="E111" s="289"/>
      <c r="F111" s="312" t="s">
        <v>452</v>
      </c>
      <c r="G111" s="289"/>
      <c r="H111" s="289" t="s">
        <v>486</v>
      </c>
      <c r="I111" s="289" t="s">
        <v>448</v>
      </c>
      <c r="J111" s="289">
        <v>50</v>
      </c>
      <c r="K111" s="303"/>
    </row>
    <row r="112" s="1" customFormat="1" ht="15" customHeight="1">
      <c r="B112" s="314"/>
      <c r="C112" s="289" t="s">
        <v>471</v>
      </c>
      <c r="D112" s="289"/>
      <c r="E112" s="289"/>
      <c r="F112" s="312" t="s">
        <v>452</v>
      </c>
      <c r="G112" s="289"/>
      <c r="H112" s="289" t="s">
        <v>486</v>
      </c>
      <c r="I112" s="289" t="s">
        <v>448</v>
      </c>
      <c r="J112" s="289">
        <v>50</v>
      </c>
      <c r="K112" s="303"/>
    </row>
    <row r="113" s="1" customFormat="1" ht="15" customHeight="1">
      <c r="B113" s="314"/>
      <c r="C113" s="289" t="s">
        <v>52</v>
      </c>
      <c r="D113" s="289"/>
      <c r="E113" s="289"/>
      <c r="F113" s="312" t="s">
        <v>446</v>
      </c>
      <c r="G113" s="289"/>
      <c r="H113" s="289" t="s">
        <v>487</v>
      </c>
      <c r="I113" s="289" t="s">
        <v>448</v>
      </c>
      <c r="J113" s="289">
        <v>20</v>
      </c>
      <c r="K113" s="303"/>
    </row>
    <row r="114" s="1" customFormat="1" ht="15" customHeight="1">
      <c r="B114" s="314"/>
      <c r="C114" s="289" t="s">
        <v>488</v>
      </c>
      <c r="D114" s="289"/>
      <c r="E114" s="289"/>
      <c r="F114" s="312" t="s">
        <v>446</v>
      </c>
      <c r="G114" s="289"/>
      <c r="H114" s="289" t="s">
        <v>489</v>
      </c>
      <c r="I114" s="289" t="s">
        <v>448</v>
      </c>
      <c r="J114" s="289">
        <v>120</v>
      </c>
      <c r="K114" s="303"/>
    </row>
    <row r="115" s="1" customFormat="1" ht="15" customHeight="1">
      <c r="B115" s="314"/>
      <c r="C115" s="289" t="s">
        <v>37</v>
      </c>
      <c r="D115" s="289"/>
      <c r="E115" s="289"/>
      <c r="F115" s="312" t="s">
        <v>446</v>
      </c>
      <c r="G115" s="289"/>
      <c r="H115" s="289" t="s">
        <v>490</v>
      </c>
      <c r="I115" s="289" t="s">
        <v>481</v>
      </c>
      <c r="J115" s="289"/>
      <c r="K115" s="303"/>
    </row>
    <row r="116" s="1" customFormat="1" ht="15" customHeight="1">
      <c r="B116" s="314"/>
      <c r="C116" s="289" t="s">
        <v>47</v>
      </c>
      <c r="D116" s="289"/>
      <c r="E116" s="289"/>
      <c r="F116" s="312" t="s">
        <v>446</v>
      </c>
      <c r="G116" s="289"/>
      <c r="H116" s="289" t="s">
        <v>491</v>
      </c>
      <c r="I116" s="289" t="s">
        <v>481</v>
      </c>
      <c r="J116" s="289"/>
      <c r="K116" s="303"/>
    </row>
    <row r="117" s="1" customFormat="1" ht="15" customHeight="1">
      <c r="B117" s="314"/>
      <c r="C117" s="289" t="s">
        <v>56</v>
      </c>
      <c r="D117" s="289"/>
      <c r="E117" s="289"/>
      <c r="F117" s="312" t="s">
        <v>446</v>
      </c>
      <c r="G117" s="289"/>
      <c r="H117" s="289" t="s">
        <v>492</v>
      </c>
      <c r="I117" s="289" t="s">
        <v>493</v>
      </c>
      <c r="J117" s="289"/>
      <c r="K117" s="303"/>
    </row>
    <row r="118" s="1" customFormat="1" ht="15" customHeight="1">
      <c r="B118" s="317"/>
      <c r="C118" s="323"/>
      <c r="D118" s="323"/>
      <c r="E118" s="323"/>
      <c r="F118" s="323"/>
      <c r="G118" s="323"/>
      <c r="H118" s="323"/>
      <c r="I118" s="323"/>
      <c r="J118" s="323"/>
      <c r="K118" s="319"/>
    </row>
    <row r="119" s="1" customFormat="1" ht="18.75" customHeight="1">
      <c r="B119" s="324"/>
      <c r="C119" s="325"/>
      <c r="D119" s="325"/>
      <c r="E119" s="325"/>
      <c r="F119" s="326"/>
      <c r="G119" s="325"/>
      <c r="H119" s="325"/>
      <c r="I119" s="325"/>
      <c r="J119" s="325"/>
      <c r="K119" s="324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7"/>
      <c r="C121" s="328"/>
      <c r="D121" s="328"/>
      <c r="E121" s="328"/>
      <c r="F121" s="328"/>
      <c r="G121" s="328"/>
      <c r="H121" s="328"/>
      <c r="I121" s="328"/>
      <c r="J121" s="328"/>
      <c r="K121" s="329"/>
    </row>
    <row r="122" s="1" customFormat="1" ht="45" customHeight="1">
      <c r="B122" s="330"/>
      <c r="C122" s="280" t="s">
        <v>494</v>
      </c>
      <c r="D122" s="280"/>
      <c r="E122" s="280"/>
      <c r="F122" s="280"/>
      <c r="G122" s="280"/>
      <c r="H122" s="280"/>
      <c r="I122" s="280"/>
      <c r="J122" s="280"/>
      <c r="K122" s="331"/>
    </row>
    <row r="123" s="1" customFormat="1" ht="17.25" customHeight="1">
      <c r="B123" s="332"/>
      <c r="C123" s="304" t="s">
        <v>440</v>
      </c>
      <c r="D123" s="304"/>
      <c r="E123" s="304"/>
      <c r="F123" s="304" t="s">
        <v>441</v>
      </c>
      <c r="G123" s="305"/>
      <c r="H123" s="304" t="s">
        <v>53</v>
      </c>
      <c r="I123" s="304" t="s">
        <v>56</v>
      </c>
      <c r="J123" s="304" t="s">
        <v>442</v>
      </c>
      <c r="K123" s="333"/>
    </row>
    <row r="124" s="1" customFormat="1" ht="17.25" customHeight="1">
      <c r="B124" s="332"/>
      <c r="C124" s="306" t="s">
        <v>443</v>
      </c>
      <c r="D124" s="306"/>
      <c r="E124" s="306"/>
      <c r="F124" s="307" t="s">
        <v>444</v>
      </c>
      <c r="G124" s="308"/>
      <c r="H124" s="306"/>
      <c r="I124" s="306"/>
      <c r="J124" s="306" t="s">
        <v>445</v>
      </c>
      <c r="K124" s="333"/>
    </row>
    <row r="125" s="1" customFormat="1" ht="5.25" customHeight="1">
      <c r="B125" s="334"/>
      <c r="C125" s="309"/>
      <c r="D125" s="309"/>
      <c r="E125" s="309"/>
      <c r="F125" s="309"/>
      <c r="G125" s="335"/>
      <c r="H125" s="309"/>
      <c r="I125" s="309"/>
      <c r="J125" s="309"/>
      <c r="K125" s="336"/>
    </row>
    <row r="126" s="1" customFormat="1" ht="15" customHeight="1">
      <c r="B126" s="334"/>
      <c r="C126" s="289" t="s">
        <v>449</v>
      </c>
      <c r="D126" s="311"/>
      <c r="E126" s="311"/>
      <c r="F126" s="312" t="s">
        <v>446</v>
      </c>
      <c r="G126" s="289"/>
      <c r="H126" s="289" t="s">
        <v>486</v>
      </c>
      <c r="I126" s="289" t="s">
        <v>448</v>
      </c>
      <c r="J126" s="289">
        <v>120</v>
      </c>
      <c r="K126" s="337"/>
    </row>
    <row r="127" s="1" customFormat="1" ht="15" customHeight="1">
      <c r="B127" s="334"/>
      <c r="C127" s="289" t="s">
        <v>495</v>
      </c>
      <c r="D127" s="289"/>
      <c r="E127" s="289"/>
      <c r="F127" s="312" t="s">
        <v>446</v>
      </c>
      <c r="G127" s="289"/>
      <c r="H127" s="289" t="s">
        <v>496</v>
      </c>
      <c r="I127" s="289" t="s">
        <v>448</v>
      </c>
      <c r="J127" s="289" t="s">
        <v>497</v>
      </c>
      <c r="K127" s="337"/>
    </row>
    <row r="128" s="1" customFormat="1" ht="15" customHeight="1">
      <c r="B128" s="334"/>
      <c r="C128" s="289" t="s">
        <v>394</v>
      </c>
      <c r="D128" s="289"/>
      <c r="E128" s="289"/>
      <c r="F128" s="312" t="s">
        <v>446</v>
      </c>
      <c r="G128" s="289"/>
      <c r="H128" s="289" t="s">
        <v>498</v>
      </c>
      <c r="I128" s="289" t="s">
        <v>448</v>
      </c>
      <c r="J128" s="289" t="s">
        <v>497</v>
      </c>
      <c r="K128" s="337"/>
    </row>
    <row r="129" s="1" customFormat="1" ht="15" customHeight="1">
      <c r="B129" s="334"/>
      <c r="C129" s="289" t="s">
        <v>457</v>
      </c>
      <c r="D129" s="289"/>
      <c r="E129" s="289"/>
      <c r="F129" s="312" t="s">
        <v>452</v>
      </c>
      <c r="G129" s="289"/>
      <c r="H129" s="289" t="s">
        <v>458</v>
      </c>
      <c r="I129" s="289" t="s">
        <v>448</v>
      </c>
      <c r="J129" s="289">
        <v>15</v>
      </c>
      <c r="K129" s="337"/>
    </row>
    <row r="130" s="1" customFormat="1" ht="15" customHeight="1">
      <c r="B130" s="334"/>
      <c r="C130" s="315" t="s">
        <v>459</v>
      </c>
      <c r="D130" s="315"/>
      <c r="E130" s="315"/>
      <c r="F130" s="316" t="s">
        <v>452</v>
      </c>
      <c r="G130" s="315"/>
      <c r="H130" s="315" t="s">
        <v>460</v>
      </c>
      <c r="I130" s="315" t="s">
        <v>448</v>
      </c>
      <c r="J130" s="315">
        <v>15</v>
      </c>
      <c r="K130" s="337"/>
    </row>
    <row r="131" s="1" customFormat="1" ht="15" customHeight="1">
      <c r="B131" s="334"/>
      <c r="C131" s="315" t="s">
        <v>461</v>
      </c>
      <c r="D131" s="315"/>
      <c r="E131" s="315"/>
      <c r="F131" s="316" t="s">
        <v>452</v>
      </c>
      <c r="G131" s="315"/>
      <c r="H131" s="315" t="s">
        <v>462</v>
      </c>
      <c r="I131" s="315" t="s">
        <v>448</v>
      </c>
      <c r="J131" s="315">
        <v>20</v>
      </c>
      <c r="K131" s="337"/>
    </row>
    <row r="132" s="1" customFormat="1" ht="15" customHeight="1">
      <c r="B132" s="334"/>
      <c r="C132" s="315" t="s">
        <v>463</v>
      </c>
      <c r="D132" s="315"/>
      <c r="E132" s="315"/>
      <c r="F132" s="316" t="s">
        <v>452</v>
      </c>
      <c r="G132" s="315"/>
      <c r="H132" s="315" t="s">
        <v>464</v>
      </c>
      <c r="I132" s="315" t="s">
        <v>448</v>
      </c>
      <c r="J132" s="315">
        <v>20</v>
      </c>
      <c r="K132" s="337"/>
    </row>
    <row r="133" s="1" customFormat="1" ht="15" customHeight="1">
      <c r="B133" s="334"/>
      <c r="C133" s="289" t="s">
        <v>451</v>
      </c>
      <c r="D133" s="289"/>
      <c r="E133" s="289"/>
      <c r="F133" s="312" t="s">
        <v>452</v>
      </c>
      <c r="G133" s="289"/>
      <c r="H133" s="289" t="s">
        <v>486</v>
      </c>
      <c r="I133" s="289" t="s">
        <v>448</v>
      </c>
      <c r="J133" s="289">
        <v>50</v>
      </c>
      <c r="K133" s="337"/>
    </row>
    <row r="134" s="1" customFormat="1" ht="15" customHeight="1">
      <c r="B134" s="334"/>
      <c r="C134" s="289" t="s">
        <v>465</v>
      </c>
      <c r="D134" s="289"/>
      <c r="E134" s="289"/>
      <c r="F134" s="312" t="s">
        <v>452</v>
      </c>
      <c r="G134" s="289"/>
      <c r="H134" s="289" t="s">
        <v>486</v>
      </c>
      <c r="I134" s="289" t="s">
        <v>448</v>
      </c>
      <c r="J134" s="289">
        <v>50</v>
      </c>
      <c r="K134" s="337"/>
    </row>
    <row r="135" s="1" customFormat="1" ht="15" customHeight="1">
      <c r="B135" s="334"/>
      <c r="C135" s="289" t="s">
        <v>471</v>
      </c>
      <c r="D135" s="289"/>
      <c r="E135" s="289"/>
      <c r="F135" s="312" t="s">
        <v>452</v>
      </c>
      <c r="G135" s="289"/>
      <c r="H135" s="289" t="s">
        <v>486</v>
      </c>
      <c r="I135" s="289" t="s">
        <v>448</v>
      </c>
      <c r="J135" s="289">
        <v>50</v>
      </c>
      <c r="K135" s="337"/>
    </row>
    <row r="136" s="1" customFormat="1" ht="15" customHeight="1">
      <c r="B136" s="334"/>
      <c r="C136" s="289" t="s">
        <v>473</v>
      </c>
      <c r="D136" s="289"/>
      <c r="E136" s="289"/>
      <c r="F136" s="312" t="s">
        <v>452</v>
      </c>
      <c r="G136" s="289"/>
      <c r="H136" s="289" t="s">
        <v>486</v>
      </c>
      <c r="I136" s="289" t="s">
        <v>448</v>
      </c>
      <c r="J136" s="289">
        <v>50</v>
      </c>
      <c r="K136" s="337"/>
    </row>
    <row r="137" s="1" customFormat="1" ht="15" customHeight="1">
      <c r="B137" s="334"/>
      <c r="C137" s="289" t="s">
        <v>474</v>
      </c>
      <c r="D137" s="289"/>
      <c r="E137" s="289"/>
      <c r="F137" s="312" t="s">
        <v>452</v>
      </c>
      <c r="G137" s="289"/>
      <c r="H137" s="289" t="s">
        <v>499</v>
      </c>
      <c r="I137" s="289" t="s">
        <v>448</v>
      </c>
      <c r="J137" s="289">
        <v>255</v>
      </c>
      <c r="K137" s="337"/>
    </row>
    <row r="138" s="1" customFormat="1" ht="15" customHeight="1">
      <c r="B138" s="334"/>
      <c r="C138" s="289" t="s">
        <v>476</v>
      </c>
      <c r="D138" s="289"/>
      <c r="E138" s="289"/>
      <c r="F138" s="312" t="s">
        <v>446</v>
      </c>
      <c r="G138" s="289"/>
      <c r="H138" s="289" t="s">
        <v>500</v>
      </c>
      <c r="I138" s="289" t="s">
        <v>478</v>
      </c>
      <c r="J138" s="289"/>
      <c r="K138" s="337"/>
    </row>
    <row r="139" s="1" customFormat="1" ht="15" customHeight="1">
      <c r="B139" s="334"/>
      <c r="C139" s="289" t="s">
        <v>479</v>
      </c>
      <c r="D139" s="289"/>
      <c r="E139" s="289"/>
      <c r="F139" s="312" t="s">
        <v>446</v>
      </c>
      <c r="G139" s="289"/>
      <c r="H139" s="289" t="s">
        <v>501</v>
      </c>
      <c r="I139" s="289" t="s">
        <v>481</v>
      </c>
      <c r="J139" s="289"/>
      <c r="K139" s="337"/>
    </row>
    <row r="140" s="1" customFormat="1" ht="15" customHeight="1">
      <c r="B140" s="334"/>
      <c r="C140" s="289" t="s">
        <v>482</v>
      </c>
      <c r="D140" s="289"/>
      <c r="E140" s="289"/>
      <c r="F140" s="312" t="s">
        <v>446</v>
      </c>
      <c r="G140" s="289"/>
      <c r="H140" s="289" t="s">
        <v>482</v>
      </c>
      <c r="I140" s="289" t="s">
        <v>481</v>
      </c>
      <c r="J140" s="289"/>
      <c r="K140" s="337"/>
    </row>
    <row r="141" s="1" customFormat="1" ht="15" customHeight="1">
      <c r="B141" s="334"/>
      <c r="C141" s="289" t="s">
        <v>37</v>
      </c>
      <c r="D141" s="289"/>
      <c r="E141" s="289"/>
      <c r="F141" s="312" t="s">
        <v>446</v>
      </c>
      <c r="G141" s="289"/>
      <c r="H141" s="289" t="s">
        <v>502</v>
      </c>
      <c r="I141" s="289" t="s">
        <v>481</v>
      </c>
      <c r="J141" s="289"/>
      <c r="K141" s="337"/>
    </row>
    <row r="142" s="1" customFormat="1" ht="15" customHeight="1">
      <c r="B142" s="334"/>
      <c r="C142" s="289" t="s">
        <v>503</v>
      </c>
      <c r="D142" s="289"/>
      <c r="E142" s="289"/>
      <c r="F142" s="312" t="s">
        <v>446</v>
      </c>
      <c r="G142" s="289"/>
      <c r="H142" s="289" t="s">
        <v>504</v>
      </c>
      <c r="I142" s="289" t="s">
        <v>481</v>
      </c>
      <c r="J142" s="289"/>
      <c r="K142" s="337"/>
    </row>
    <row r="143" s="1" customFormat="1" ht="15" customHeight="1">
      <c r="B143" s="338"/>
      <c r="C143" s="339"/>
      <c r="D143" s="339"/>
      <c r="E143" s="339"/>
      <c r="F143" s="339"/>
      <c r="G143" s="339"/>
      <c r="H143" s="339"/>
      <c r="I143" s="339"/>
      <c r="J143" s="339"/>
      <c r="K143" s="340"/>
    </row>
    <row r="144" s="1" customFormat="1" ht="18.75" customHeight="1">
      <c r="B144" s="325"/>
      <c r="C144" s="325"/>
      <c r="D144" s="325"/>
      <c r="E144" s="325"/>
      <c r="F144" s="326"/>
      <c r="G144" s="325"/>
      <c r="H144" s="325"/>
      <c r="I144" s="325"/>
      <c r="J144" s="325"/>
      <c r="K144" s="325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505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440</v>
      </c>
      <c r="D148" s="304"/>
      <c r="E148" s="304"/>
      <c r="F148" s="304" t="s">
        <v>441</v>
      </c>
      <c r="G148" s="305"/>
      <c r="H148" s="304" t="s">
        <v>53</v>
      </c>
      <c r="I148" s="304" t="s">
        <v>56</v>
      </c>
      <c r="J148" s="304" t="s">
        <v>442</v>
      </c>
      <c r="K148" s="303"/>
    </row>
    <row r="149" s="1" customFormat="1" ht="17.25" customHeight="1">
      <c r="B149" s="301"/>
      <c r="C149" s="306" t="s">
        <v>443</v>
      </c>
      <c r="D149" s="306"/>
      <c r="E149" s="306"/>
      <c r="F149" s="307" t="s">
        <v>444</v>
      </c>
      <c r="G149" s="308"/>
      <c r="H149" s="306"/>
      <c r="I149" s="306"/>
      <c r="J149" s="306" t="s">
        <v>445</v>
      </c>
      <c r="K149" s="303"/>
    </row>
    <row r="150" s="1" customFormat="1" ht="5.25" customHeight="1">
      <c r="B150" s="314"/>
      <c r="C150" s="309"/>
      <c r="D150" s="309"/>
      <c r="E150" s="309"/>
      <c r="F150" s="309"/>
      <c r="G150" s="310"/>
      <c r="H150" s="309"/>
      <c r="I150" s="309"/>
      <c r="J150" s="309"/>
      <c r="K150" s="337"/>
    </row>
    <row r="151" s="1" customFormat="1" ht="15" customHeight="1">
      <c r="B151" s="314"/>
      <c r="C151" s="341" t="s">
        <v>449</v>
      </c>
      <c r="D151" s="289"/>
      <c r="E151" s="289"/>
      <c r="F151" s="342" t="s">
        <v>446</v>
      </c>
      <c r="G151" s="289"/>
      <c r="H151" s="341" t="s">
        <v>486</v>
      </c>
      <c r="I151" s="341" t="s">
        <v>448</v>
      </c>
      <c r="J151" s="341">
        <v>120</v>
      </c>
      <c r="K151" s="337"/>
    </row>
    <row r="152" s="1" customFormat="1" ht="15" customHeight="1">
      <c r="B152" s="314"/>
      <c r="C152" s="341" t="s">
        <v>495</v>
      </c>
      <c r="D152" s="289"/>
      <c r="E152" s="289"/>
      <c r="F152" s="342" t="s">
        <v>446</v>
      </c>
      <c r="G152" s="289"/>
      <c r="H152" s="341" t="s">
        <v>506</v>
      </c>
      <c r="I152" s="341" t="s">
        <v>448</v>
      </c>
      <c r="J152" s="341" t="s">
        <v>497</v>
      </c>
      <c r="K152" s="337"/>
    </row>
    <row r="153" s="1" customFormat="1" ht="15" customHeight="1">
      <c r="B153" s="314"/>
      <c r="C153" s="341" t="s">
        <v>394</v>
      </c>
      <c r="D153" s="289"/>
      <c r="E153" s="289"/>
      <c r="F153" s="342" t="s">
        <v>446</v>
      </c>
      <c r="G153" s="289"/>
      <c r="H153" s="341" t="s">
        <v>507</v>
      </c>
      <c r="I153" s="341" t="s">
        <v>448</v>
      </c>
      <c r="J153" s="341" t="s">
        <v>497</v>
      </c>
      <c r="K153" s="337"/>
    </row>
    <row r="154" s="1" customFormat="1" ht="15" customHeight="1">
      <c r="B154" s="314"/>
      <c r="C154" s="341" t="s">
        <v>451</v>
      </c>
      <c r="D154" s="289"/>
      <c r="E154" s="289"/>
      <c r="F154" s="342" t="s">
        <v>452</v>
      </c>
      <c r="G154" s="289"/>
      <c r="H154" s="341" t="s">
        <v>486</v>
      </c>
      <c r="I154" s="341" t="s">
        <v>448</v>
      </c>
      <c r="J154" s="341">
        <v>50</v>
      </c>
      <c r="K154" s="337"/>
    </row>
    <row r="155" s="1" customFormat="1" ht="15" customHeight="1">
      <c r="B155" s="314"/>
      <c r="C155" s="341" t="s">
        <v>454</v>
      </c>
      <c r="D155" s="289"/>
      <c r="E155" s="289"/>
      <c r="F155" s="342" t="s">
        <v>446</v>
      </c>
      <c r="G155" s="289"/>
      <c r="H155" s="341" t="s">
        <v>486</v>
      </c>
      <c r="I155" s="341" t="s">
        <v>456</v>
      </c>
      <c r="J155" s="341"/>
      <c r="K155" s="337"/>
    </row>
    <row r="156" s="1" customFormat="1" ht="15" customHeight="1">
      <c r="B156" s="314"/>
      <c r="C156" s="341" t="s">
        <v>465</v>
      </c>
      <c r="D156" s="289"/>
      <c r="E156" s="289"/>
      <c r="F156" s="342" t="s">
        <v>452</v>
      </c>
      <c r="G156" s="289"/>
      <c r="H156" s="341" t="s">
        <v>486</v>
      </c>
      <c r="I156" s="341" t="s">
        <v>448</v>
      </c>
      <c r="J156" s="341">
        <v>50</v>
      </c>
      <c r="K156" s="337"/>
    </row>
    <row r="157" s="1" customFormat="1" ht="15" customHeight="1">
      <c r="B157" s="314"/>
      <c r="C157" s="341" t="s">
        <v>473</v>
      </c>
      <c r="D157" s="289"/>
      <c r="E157" s="289"/>
      <c r="F157" s="342" t="s">
        <v>452</v>
      </c>
      <c r="G157" s="289"/>
      <c r="H157" s="341" t="s">
        <v>486</v>
      </c>
      <c r="I157" s="341" t="s">
        <v>448</v>
      </c>
      <c r="J157" s="341">
        <v>50</v>
      </c>
      <c r="K157" s="337"/>
    </row>
    <row r="158" s="1" customFormat="1" ht="15" customHeight="1">
      <c r="B158" s="314"/>
      <c r="C158" s="341" t="s">
        <v>471</v>
      </c>
      <c r="D158" s="289"/>
      <c r="E158" s="289"/>
      <c r="F158" s="342" t="s">
        <v>452</v>
      </c>
      <c r="G158" s="289"/>
      <c r="H158" s="341" t="s">
        <v>486</v>
      </c>
      <c r="I158" s="341" t="s">
        <v>448</v>
      </c>
      <c r="J158" s="341">
        <v>50</v>
      </c>
      <c r="K158" s="337"/>
    </row>
    <row r="159" s="1" customFormat="1" ht="15" customHeight="1">
      <c r="B159" s="314"/>
      <c r="C159" s="341" t="s">
        <v>89</v>
      </c>
      <c r="D159" s="289"/>
      <c r="E159" s="289"/>
      <c r="F159" s="342" t="s">
        <v>446</v>
      </c>
      <c r="G159" s="289"/>
      <c r="H159" s="341" t="s">
        <v>508</v>
      </c>
      <c r="I159" s="341" t="s">
        <v>448</v>
      </c>
      <c r="J159" s="341" t="s">
        <v>509</v>
      </c>
      <c r="K159" s="337"/>
    </row>
    <row r="160" s="1" customFormat="1" ht="15" customHeight="1">
      <c r="B160" s="314"/>
      <c r="C160" s="341" t="s">
        <v>510</v>
      </c>
      <c r="D160" s="289"/>
      <c r="E160" s="289"/>
      <c r="F160" s="342" t="s">
        <v>446</v>
      </c>
      <c r="G160" s="289"/>
      <c r="H160" s="341" t="s">
        <v>511</v>
      </c>
      <c r="I160" s="341" t="s">
        <v>481</v>
      </c>
      <c r="J160" s="341"/>
      <c r="K160" s="337"/>
    </row>
    <row r="161" s="1" customFormat="1" ht="15" customHeight="1">
      <c r="B161" s="343"/>
      <c r="C161" s="323"/>
      <c r="D161" s="323"/>
      <c r="E161" s="323"/>
      <c r="F161" s="323"/>
      <c r="G161" s="323"/>
      <c r="H161" s="323"/>
      <c r="I161" s="323"/>
      <c r="J161" s="323"/>
      <c r="K161" s="344"/>
    </row>
    <row r="162" s="1" customFormat="1" ht="18.75" customHeight="1">
      <c r="B162" s="325"/>
      <c r="C162" s="335"/>
      <c r="D162" s="335"/>
      <c r="E162" s="335"/>
      <c r="F162" s="345"/>
      <c r="G162" s="335"/>
      <c r="H162" s="335"/>
      <c r="I162" s="335"/>
      <c r="J162" s="335"/>
      <c r="K162" s="325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512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440</v>
      </c>
      <c r="D166" s="304"/>
      <c r="E166" s="304"/>
      <c r="F166" s="304" t="s">
        <v>441</v>
      </c>
      <c r="G166" s="346"/>
      <c r="H166" s="347" t="s">
        <v>53</v>
      </c>
      <c r="I166" s="347" t="s">
        <v>56</v>
      </c>
      <c r="J166" s="304" t="s">
        <v>442</v>
      </c>
      <c r="K166" s="281"/>
    </row>
    <row r="167" s="1" customFormat="1" ht="17.25" customHeight="1">
      <c r="B167" s="282"/>
      <c r="C167" s="306" t="s">
        <v>443</v>
      </c>
      <c r="D167" s="306"/>
      <c r="E167" s="306"/>
      <c r="F167" s="307" t="s">
        <v>444</v>
      </c>
      <c r="G167" s="348"/>
      <c r="H167" s="349"/>
      <c r="I167" s="349"/>
      <c r="J167" s="306" t="s">
        <v>445</v>
      </c>
      <c r="K167" s="284"/>
    </row>
    <row r="168" s="1" customFormat="1" ht="5.25" customHeight="1">
      <c r="B168" s="314"/>
      <c r="C168" s="309"/>
      <c r="D168" s="309"/>
      <c r="E168" s="309"/>
      <c r="F168" s="309"/>
      <c r="G168" s="310"/>
      <c r="H168" s="309"/>
      <c r="I168" s="309"/>
      <c r="J168" s="309"/>
      <c r="K168" s="337"/>
    </row>
    <row r="169" s="1" customFormat="1" ht="15" customHeight="1">
      <c r="B169" s="314"/>
      <c r="C169" s="289" t="s">
        <v>449</v>
      </c>
      <c r="D169" s="289"/>
      <c r="E169" s="289"/>
      <c r="F169" s="312" t="s">
        <v>446</v>
      </c>
      <c r="G169" s="289"/>
      <c r="H169" s="289" t="s">
        <v>486</v>
      </c>
      <c r="I169" s="289" t="s">
        <v>448</v>
      </c>
      <c r="J169" s="289">
        <v>120</v>
      </c>
      <c r="K169" s="337"/>
    </row>
    <row r="170" s="1" customFormat="1" ht="15" customHeight="1">
      <c r="B170" s="314"/>
      <c r="C170" s="289" t="s">
        <v>495</v>
      </c>
      <c r="D170" s="289"/>
      <c r="E170" s="289"/>
      <c r="F170" s="312" t="s">
        <v>446</v>
      </c>
      <c r="G170" s="289"/>
      <c r="H170" s="289" t="s">
        <v>496</v>
      </c>
      <c r="I170" s="289" t="s">
        <v>448</v>
      </c>
      <c r="J170" s="289" t="s">
        <v>497</v>
      </c>
      <c r="K170" s="337"/>
    </row>
    <row r="171" s="1" customFormat="1" ht="15" customHeight="1">
      <c r="B171" s="314"/>
      <c r="C171" s="289" t="s">
        <v>394</v>
      </c>
      <c r="D171" s="289"/>
      <c r="E171" s="289"/>
      <c r="F171" s="312" t="s">
        <v>446</v>
      </c>
      <c r="G171" s="289"/>
      <c r="H171" s="289" t="s">
        <v>513</v>
      </c>
      <c r="I171" s="289" t="s">
        <v>448</v>
      </c>
      <c r="J171" s="289" t="s">
        <v>497</v>
      </c>
      <c r="K171" s="337"/>
    </row>
    <row r="172" s="1" customFormat="1" ht="15" customHeight="1">
      <c r="B172" s="314"/>
      <c r="C172" s="289" t="s">
        <v>451</v>
      </c>
      <c r="D172" s="289"/>
      <c r="E172" s="289"/>
      <c r="F172" s="312" t="s">
        <v>452</v>
      </c>
      <c r="G172" s="289"/>
      <c r="H172" s="289" t="s">
        <v>513</v>
      </c>
      <c r="I172" s="289" t="s">
        <v>448</v>
      </c>
      <c r="J172" s="289">
        <v>50</v>
      </c>
      <c r="K172" s="337"/>
    </row>
    <row r="173" s="1" customFormat="1" ht="15" customHeight="1">
      <c r="B173" s="314"/>
      <c r="C173" s="289" t="s">
        <v>454</v>
      </c>
      <c r="D173" s="289"/>
      <c r="E173" s="289"/>
      <c r="F173" s="312" t="s">
        <v>446</v>
      </c>
      <c r="G173" s="289"/>
      <c r="H173" s="289" t="s">
        <v>513</v>
      </c>
      <c r="I173" s="289" t="s">
        <v>456</v>
      </c>
      <c r="J173" s="289"/>
      <c r="K173" s="337"/>
    </row>
    <row r="174" s="1" customFormat="1" ht="15" customHeight="1">
      <c r="B174" s="314"/>
      <c r="C174" s="289" t="s">
        <v>465</v>
      </c>
      <c r="D174" s="289"/>
      <c r="E174" s="289"/>
      <c r="F174" s="312" t="s">
        <v>452</v>
      </c>
      <c r="G174" s="289"/>
      <c r="H174" s="289" t="s">
        <v>513</v>
      </c>
      <c r="I174" s="289" t="s">
        <v>448</v>
      </c>
      <c r="J174" s="289">
        <v>50</v>
      </c>
      <c r="K174" s="337"/>
    </row>
    <row r="175" s="1" customFormat="1" ht="15" customHeight="1">
      <c r="B175" s="314"/>
      <c r="C175" s="289" t="s">
        <v>473</v>
      </c>
      <c r="D175" s="289"/>
      <c r="E175" s="289"/>
      <c r="F175" s="312" t="s">
        <v>452</v>
      </c>
      <c r="G175" s="289"/>
      <c r="H175" s="289" t="s">
        <v>513</v>
      </c>
      <c r="I175" s="289" t="s">
        <v>448</v>
      </c>
      <c r="J175" s="289">
        <v>50</v>
      </c>
      <c r="K175" s="337"/>
    </row>
    <row r="176" s="1" customFormat="1" ht="15" customHeight="1">
      <c r="B176" s="314"/>
      <c r="C176" s="289" t="s">
        <v>471</v>
      </c>
      <c r="D176" s="289"/>
      <c r="E176" s="289"/>
      <c r="F176" s="312" t="s">
        <v>452</v>
      </c>
      <c r="G176" s="289"/>
      <c r="H176" s="289" t="s">
        <v>513</v>
      </c>
      <c r="I176" s="289" t="s">
        <v>448</v>
      </c>
      <c r="J176" s="289">
        <v>50</v>
      </c>
      <c r="K176" s="337"/>
    </row>
    <row r="177" s="1" customFormat="1" ht="15" customHeight="1">
      <c r="B177" s="314"/>
      <c r="C177" s="289" t="s">
        <v>99</v>
      </c>
      <c r="D177" s="289"/>
      <c r="E177" s="289"/>
      <c r="F177" s="312" t="s">
        <v>446</v>
      </c>
      <c r="G177" s="289"/>
      <c r="H177" s="289" t="s">
        <v>514</v>
      </c>
      <c r="I177" s="289" t="s">
        <v>515</v>
      </c>
      <c r="J177" s="289"/>
      <c r="K177" s="337"/>
    </row>
    <row r="178" s="1" customFormat="1" ht="15" customHeight="1">
      <c r="B178" s="314"/>
      <c r="C178" s="289" t="s">
        <v>56</v>
      </c>
      <c r="D178" s="289"/>
      <c r="E178" s="289"/>
      <c r="F178" s="312" t="s">
        <v>446</v>
      </c>
      <c r="G178" s="289"/>
      <c r="H178" s="289" t="s">
        <v>516</v>
      </c>
      <c r="I178" s="289" t="s">
        <v>517</v>
      </c>
      <c r="J178" s="289">
        <v>1</v>
      </c>
      <c r="K178" s="337"/>
    </row>
    <row r="179" s="1" customFormat="1" ht="15" customHeight="1">
      <c r="B179" s="314"/>
      <c r="C179" s="289" t="s">
        <v>52</v>
      </c>
      <c r="D179" s="289"/>
      <c r="E179" s="289"/>
      <c r="F179" s="312" t="s">
        <v>446</v>
      </c>
      <c r="G179" s="289"/>
      <c r="H179" s="289" t="s">
        <v>518</v>
      </c>
      <c r="I179" s="289" t="s">
        <v>448</v>
      </c>
      <c r="J179" s="289">
        <v>20</v>
      </c>
      <c r="K179" s="337"/>
    </row>
    <row r="180" s="1" customFormat="1" ht="15" customHeight="1">
      <c r="B180" s="314"/>
      <c r="C180" s="289" t="s">
        <v>53</v>
      </c>
      <c r="D180" s="289"/>
      <c r="E180" s="289"/>
      <c r="F180" s="312" t="s">
        <v>446</v>
      </c>
      <c r="G180" s="289"/>
      <c r="H180" s="289" t="s">
        <v>519</v>
      </c>
      <c r="I180" s="289" t="s">
        <v>448</v>
      </c>
      <c r="J180" s="289">
        <v>255</v>
      </c>
      <c r="K180" s="337"/>
    </row>
    <row r="181" s="1" customFormat="1" ht="15" customHeight="1">
      <c r="B181" s="314"/>
      <c r="C181" s="289" t="s">
        <v>100</v>
      </c>
      <c r="D181" s="289"/>
      <c r="E181" s="289"/>
      <c r="F181" s="312" t="s">
        <v>446</v>
      </c>
      <c r="G181" s="289"/>
      <c r="H181" s="289" t="s">
        <v>410</v>
      </c>
      <c r="I181" s="289" t="s">
        <v>448</v>
      </c>
      <c r="J181" s="289">
        <v>10</v>
      </c>
      <c r="K181" s="337"/>
    </row>
    <row r="182" s="1" customFormat="1" ht="15" customHeight="1">
      <c r="B182" s="314"/>
      <c r="C182" s="289" t="s">
        <v>101</v>
      </c>
      <c r="D182" s="289"/>
      <c r="E182" s="289"/>
      <c r="F182" s="312" t="s">
        <v>446</v>
      </c>
      <c r="G182" s="289"/>
      <c r="H182" s="289" t="s">
        <v>520</v>
      </c>
      <c r="I182" s="289" t="s">
        <v>481</v>
      </c>
      <c r="J182" s="289"/>
      <c r="K182" s="337"/>
    </row>
    <row r="183" s="1" customFormat="1" ht="15" customHeight="1">
      <c r="B183" s="314"/>
      <c r="C183" s="289" t="s">
        <v>521</v>
      </c>
      <c r="D183" s="289"/>
      <c r="E183" s="289"/>
      <c r="F183" s="312" t="s">
        <v>446</v>
      </c>
      <c r="G183" s="289"/>
      <c r="H183" s="289" t="s">
        <v>522</v>
      </c>
      <c r="I183" s="289" t="s">
        <v>481</v>
      </c>
      <c r="J183" s="289"/>
      <c r="K183" s="337"/>
    </row>
    <row r="184" s="1" customFormat="1" ht="15" customHeight="1">
      <c r="B184" s="314"/>
      <c r="C184" s="289" t="s">
        <v>510</v>
      </c>
      <c r="D184" s="289"/>
      <c r="E184" s="289"/>
      <c r="F184" s="312" t="s">
        <v>446</v>
      </c>
      <c r="G184" s="289"/>
      <c r="H184" s="289" t="s">
        <v>523</v>
      </c>
      <c r="I184" s="289" t="s">
        <v>481</v>
      </c>
      <c r="J184" s="289"/>
      <c r="K184" s="337"/>
    </row>
    <row r="185" s="1" customFormat="1" ht="15" customHeight="1">
      <c r="B185" s="314"/>
      <c r="C185" s="289" t="s">
        <v>103</v>
      </c>
      <c r="D185" s="289"/>
      <c r="E185" s="289"/>
      <c r="F185" s="312" t="s">
        <v>452</v>
      </c>
      <c r="G185" s="289"/>
      <c r="H185" s="289" t="s">
        <v>524</v>
      </c>
      <c r="I185" s="289" t="s">
        <v>448</v>
      </c>
      <c r="J185" s="289">
        <v>50</v>
      </c>
      <c r="K185" s="337"/>
    </row>
    <row r="186" s="1" customFormat="1" ht="15" customHeight="1">
      <c r="B186" s="314"/>
      <c r="C186" s="289" t="s">
        <v>525</v>
      </c>
      <c r="D186" s="289"/>
      <c r="E186" s="289"/>
      <c r="F186" s="312" t="s">
        <v>452</v>
      </c>
      <c r="G186" s="289"/>
      <c r="H186" s="289" t="s">
        <v>526</v>
      </c>
      <c r="I186" s="289" t="s">
        <v>527</v>
      </c>
      <c r="J186" s="289"/>
      <c r="K186" s="337"/>
    </row>
    <row r="187" s="1" customFormat="1" ht="15" customHeight="1">
      <c r="B187" s="314"/>
      <c r="C187" s="289" t="s">
        <v>528</v>
      </c>
      <c r="D187" s="289"/>
      <c r="E187" s="289"/>
      <c r="F187" s="312" t="s">
        <v>452</v>
      </c>
      <c r="G187" s="289"/>
      <c r="H187" s="289" t="s">
        <v>529</v>
      </c>
      <c r="I187" s="289" t="s">
        <v>527</v>
      </c>
      <c r="J187" s="289"/>
      <c r="K187" s="337"/>
    </row>
    <row r="188" s="1" customFormat="1" ht="15" customHeight="1">
      <c r="B188" s="314"/>
      <c r="C188" s="289" t="s">
        <v>530</v>
      </c>
      <c r="D188" s="289"/>
      <c r="E188" s="289"/>
      <c r="F188" s="312" t="s">
        <v>452</v>
      </c>
      <c r="G188" s="289"/>
      <c r="H188" s="289" t="s">
        <v>531</v>
      </c>
      <c r="I188" s="289" t="s">
        <v>527</v>
      </c>
      <c r="J188" s="289"/>
      <c r="K188" s="337"/>
    </row>
    <row r="189" s="1" customFormat="1" ht="15" customHeight="1">
      <c r="B189" s="314"/>
      <c r="C189" s="350" t="s">
        <v>532</v>
      </c>
      <c r="D189" s="289"/>
      <c r="E189" s="289"/>
      <c r="F189" s="312" t="s">
        <v>452</v>
      </c>
      <c r="G189" s="289"/>
      <c r="H189" s="289" t="s">
        <v>533</v>
      </c>
      <c r="I189" s="289" t="s">
        <v>534</v>
      </c>
      <c r="J189" s="351" t="s">
        <v>535</v>
      </c>
      <c r="K189" s="337"/>
    </row>
    <row r="190" s="17" customFormat="1" ht="15" customHeight="1">
      <c r="B190" s="352"/>
      <c r="C190" s="353" t="s">
        <v>536</v>
      </c>
      <c r="D190" s="354"/>
      <c r="E190" s="354"/>
      <c r="F190" s="355" t="s">
        <v>452</v>
      </c>
      <c r="G190" s="354"/>
      <c r="H190" s="354" t="s">
        <v>537</v>
      </c>
      <c r="I190" s="354" t="s">
        <v>534</v>
      </c>
      <c r="J190" s="356" t="s">
        <v>535</v>
      </c>
      <c r="K190" s="357"/>
    </row>
    <row r="191" s="1" customFormat="1" ht="15" customHeight="1">
      <c r="B191" s="314"/>
      <c r="C191" s="350" t="s">
        <v>41</v>
      </c>
      <c r="D191" s="289"/>
      <c r="E191" s="289"/>
      <c r="F191" s="312" t="s">
        <v>446</v>
      </c>
      <c r="G191" s="289"/>
      <c r="H191" s="286" t="s">
        <v>538</v>
      </c>
      <c r="I191" s="289" t="s">
        <v>539</v>
      </c>
      <c r="J191" s="289"/>
      <c r="K191" s="337"/>
    </row>
    <row r="192" s="1" customFormat="1" ht="15" customHeight="1">
      <c r="B192" s="314"/>
      <c r="C192" s="350" t="s">
        <v>540</v>
      </c>
      <c r="D192" s="289"/>
      <c r="E192" s="289"/>
      <c r="F192" s="312" t="s">
        <v>446</v>
      </c>
      <c r="G192" s="289"/>
      <c r="H192" s="289" t="s">
        <v>541</v>
      </c>
      <c r="I192" s="289" t="s">
        <v>481</v>
      </c>
      <c r="J192" s="289"/>
      <c r="K192" s="337"/>
    </row>
    <row r="193" s="1" customFormat="1" ht="15" customHeight="1">
      <c r="B193" s="314"/>
      <c r="C193" s="350" t="s">
        <v>542</v>
      </c>
      <c r="D193" s="289"/>
      <c r="E193" s="289"/>
      <c r="F193" s="312" t="s">
        <v>446</v>
      </c>
      <c r="G193" s="289"/>
      <c r="H193" s="289" t="s">
        <v>543</v>
      </c>
      <c r="I193" s="289" t="s">
        <v>481</v>
      </c>
      <c r="J193" s="289"/>
      <c r="K193" s="337"/>
    </row>
    <row r="194" s="1" customFormat="1" ht="15" customHeight="1">
      <c r="B194" s="314"/>
      <c r="C194" s="350" t="s">
        <v>544</v>
      </c>
      <c r="D194" s="289"/>
      <c r="E194" s="289"/>
      <c r="F194" s="312" t="s">
        <v>452</v>
      </c>
      <c r="G194" s="289"/>
      <c r="H194" s="289" t="s">
        <v>545</v>
      </c>
      <c r="I194" s="289" t="s">
        <v>481</v>
      </c>
      <c r="J194" s="289"/>
      <c r="K194" s="337"/>
    </row>
    <row r="195" s="1" customFormat="1" ht="15" customHeight="1">
      <c r="B195" s="343"/>
      <c r="C195" s="358"/>
      <c r="D195" s="323"/>
      <c r="E195" s="323"/>
      <c r="F195" s="323"/>
      <c r="G195" s="323"/>
      <c r="H195" s="323"/>
      <c r="I195" s="323"/>
      <c r="J195" s="323"/>
      <c r="K195" s="344"/>
    </row>
    <row r="196" s="1" customFormat="1" ht="18.75" customHeight="1">
      <c r="B196" s="325"/>
      <c r="C196" s="335"/>
      <c r="D196" s="335"/>
      <c r="E196" s="335"/>
      <c r="F196" s="345"/>
      <c r="G196" s="335"/>
      <c r="H196" s="335"/>
      <c r="I196" s="335"/>
      <c r="J196" s="335"/>
      <c r="K196" s="325"/>
    </row>
    <row r="197" s="1" customFormat="1" ht="18.75" customHeight="1">
      <c r="B197" s="325"/>
      <c r="C197" s="335"/>
      <c r="D197" s="335"/>
      <c r="E197" s="335"/>
      <c r="F197" s="345"/>
      <c r="G197" s="335"/>
      <c r="H197" s="335"/>
      <c r="I197" s="335"/>
      <c r="J197" s="335"/>
      <c r="K197" s="325"/>
    </row>
    <row r="198" s="1" customFormat="1" ht="18.75" customHeight="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</row>
    <row r="199" s="1" customFormat="1" ht="13.5">
      <c r="B199" s="276"/>
      <c r="C199" s="277"/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1">
      <c r="B200" s="279"/>
      <c r="C200" s="280" t="s">
        <v>546</v>
      </c>
      <c r="D200" s="280"/>
      <c r="E200" s="280"/>
      <c r="F200" s="280"/>
      <c r="G200" s="280"/>
      <c r="H200" s="280"/>
      <c r="I200" s="280"/>
      <c r="J200" s="280"/>
      <c r="K200" s="281"/>
    </row>
    <row r="201" s="1" customFormat="1" ht="25.5" customHeight="1">
      <c r="B201" s="279"/>
      <c r="C201" s="359" t="s">
        <v>547</v>
      </c>
      <c r="D201" s="359"/>
      <c r="E201" s="359"/>
      <c r="F201" s="359" t="s">
        <v>548</v>
      </c>
      <c r="G201" s="360"/>
      <c r="H201" s="359" t="s">
        <v>549</v>
      </c>
      <c r="I201" s="359"/>
      <c r="J201" s="359"/>
      <c r="K201" s="281"/>
    </row>
    <row r="202" s="1" customFormat="1" ht="5.25" customHeight="1">
      <c r="B202" s="314"/>
      <c r="C202" s="309"/>
      <c r="D202" s="309"/>
      <c r="E202" s="309"/>
      <c r="F202" s="309"/>
      <c r="G202" s="335"/>
      <c r="H202" s="309"/>
      <c r="I202" s="309"/>
      <c r="J202" s="309"/>
      <c r="K202" s="337"/>
    </row>
    <row r="203" s="1" customFormat="1" ht="15" customHeight="1">
      <c r="B203" s="314"/>
      <c r="C203" s="289" t="s">
        <v>539</v>
      </c>
      <c r="D203" s="289"/>
      <c r="E203" s="289"/>
      <c r="F203" s="312" t="s">
        <v>42</v>
      </c>
      <c r="G203" s="289"/>
      <c r="H203" s="289" t="s">
        <v>550</v>
      </c>
      <c r="I203" s="289"/>
      <c r="J203" s="289"/>
      <c r="K203" s="337"/>
    </row>
    <row r="204" s="1" customFormat="1" ht="15" customHeight="1">
      <c r="B204" s="314"/>
      <c r="C204" s="289"/>
      <c r="D204" s="289"/>
      <c r="E204" s="289"/>
      <c r="F204" s="312" t="s">
        <v>43</v>
      </c>
      <c r="G204" s="289"/>
      <c r="H204" s="289" t="s">
        <v>551</v>
      </c>
      <c r="I204" s="289"/>
      <c r="J204" s="289"/>
      <c r="K204" s="337"/>
    </row>
    <row r="205" s="1" customFormat="1" ht="15" customHeight="1">
      <c r="B205" s="314"/>
      <c r="C205" s="289"/>
      <c r="D205" s="289"/>
      <c r="E205" s="289"/>
      <c r="F205" s="312" t="s">
        <v>46</v>
      </c>
      <c r="G205" s="289"/>
      <c r="H205" s="289" t="s">
        <v>552</v>
      </c>
      <c r="I205" s="289"/>
      <c r="J205" s="289"/>
      <c r="K205" s="337"/>
    </row>
    <row r="206" s="1" customFormat="1" ht="15" customHeight="1">
      <c r="B206" s="314"/>
      <c r="C206" s="289"/>
      <c r="D206" s="289"/>
      <c r="E206" s="289"/>
      <c r="F206" s="312" t="s">
        <v>44</v>
      </c>
      <c r="G206" s="289"/>
      <c r="H206" s="289" t="s">
        <v>553</v>
      </c>
      <c r="I206" s="289"/>
      <c r="J206" s="289"/>
      <c r="K206" s="337"/>
    </row>
    <row r="207" s="1" customFormat="1" ht="15" customHeight="1">
      <c r="B207" s="314"/>
      <c r="C207" s="289"/>
      <c r="D207" s="289"/>
      <c r="E207" s="289"/>
      <c r="F207" s="312" t="s">
        <v>45</v>
      </c>
      <c r="G207" s="289"/>
      <c r="H207" s="289" t="s">
        <v>554</v>
      </c>
      <c r="I207" s="289"/>
      <c r="J207" s="289"/>
      <c r="K207" s="337"/>
    </row>
    <row r="208" s="1" customFormat="1" ht="15" customHeight="1">
      <c r="B208" s="314"/>
      <c r="C208" s="289"/>
      <c r="D208" s="289"/>
      <c r="E208" s="289"/>
      <c r="F208" s="312"/>
      <c r="G208" s="289"/>
      <c r="H208" s="289"/>
      <c r="I208" s="289"/>
      <c r="J208" s="289"/>
      <c r="K208" s="337"/>
    </row>
    <row r="209" s="1" customFormat="1" ht="15" customHeight="1">
      <c r="B209" s="314"/>
      <c r="C209" s="289" t="s">
        <v>493</v>
      </c>
      <c r="D209" s="289"/>
      <c r="E209" s="289"/>
      <c r="F209" s="312" t="s">
        <v>78</v>
      </c>
      <c r="G209" s="289"/>
      <c r="H209" s="289" t="s">
        <v>555</v>
      </c>
      <c r="I209" s="289"/>
      <c r="J209" s="289"/>
      <c r="K209" s="337"/>
    </row>
    <row r="210" s="1" customFormat="1" ht="15" customHeight="1">
      <c r="B210" s="314"/>
      <c r="C210" s="289"/>
      <c r="D210" s="289"/>
      <c r="E210" s="289"/>
      <c r="F210" s="312" t="s">
        <v>388</v>
      </c>
      <c r="G210" s="289"/>
      <c r="H210" s="289" t="s">
        <v>389</v>
      </c>
      <c r="I210" s="289"/>
      <c r="J210" s="289"/>
      <c r="K210" s="337"/>
    </row>
    <row r="211" s="1" customFormat="1" ht="15" customHeight="1">
      <c r="B211" s="314"/>
      <c r="C211" s="289"/>
      <c r="D211" s="289"/>
      <c r="E211" s="289"/>
      <c r="F211" s="312" t="s">
        <v>386</v>
      </c>
      <c r="G211" s="289"/>
      <c r="H211" s="289" t="s">
        <v>556</v>
      </c>
      <c r="I211" s="289"/>
      <c r="J211" s="289"/>
      <c r="K211" s="337"/>
    </row>
    <row r="212" s="1" customFormat="1" ht="15" customHeight="1">
      <c r="B212" s="361"/>
      <c r="C212" s="289"/>
      <c r="D212" s="289"/>
      <c r="E212" s="289"/>
      <c r="F212" s="312" t="s">
        <v>390</v>
      </c>
      <c r="G212" s="350"/>
      <c r="H212" s="341" t="s">
        <v>391</v>
      </c>
      <c r="I212" s="341"/>
      <c r="J212" s="341"/>
      <c r="K212" s="362"/>
    </row>
    <row r="213" s="1" customFormat="1" ht="15" customHeight="1">
      <c r="B213" s="361"/>
      <c r="C213" s="289"/>
      <c r="D213" s="289"/>
      <c r="E213" s="289"/>
      <c r="F213" s="312" t="s">
        <v>392</v>
      </c>
      <c r="G213" s="350"/>
      <c r="H213" s="341" t="s">
        <v>557</v>
      </c>
      <c r="I213" s="341"/>
      <c r="J213" s="341"/>
      <c r="K213" s="362"/>
    </row>
    <row r="214" s="1" customFormat="1" ht="15" customHeight="1">
      <c r="B214" s="361"/>
      <c r="C214" s="289"/>
      <c r="D214" s="289"/>
      <c r="E214" s="289"/>
      <c r="F214" s="312"/>
      <c r="G214" s="350"/>
      <c r="H214" s="341"/>
      <c r="I214" s="341"/>
      <c r="J214" s="341"/>
      <c r="K214" s="362"/>
    </row>
    <row r="215" s="1" customFormat="1" ht="15" customHeight="1">
      <c r="B215" s="361"/>
      <c r="C215" s="289" t="s">
        <v>517</v>
      </c>
      <c r="D215" s="289"/>
      <c r="E215" s="289"/>
      <c r="F215" s="312">
        <v>1</v>
      </c>
      <c r="G215" s="350"/>
      <c r="H215" s="341" t="s">
        <v>558</v>
      </c>
      <c r="I215" s="341"/>
      <c r="J215" s="341"/>
      <c r="K215" s="362"/>
    </row>
    <row r="216" s="1" customFormat="1" ht="15" customHeight="1">
      <c r="B216" s="361"/>
      <c r="C216" s="289"/>
      <c r="D216" s="289"/>
      <c r="E216" s="289"/>
      <c r="F216" s="312">
        <v>2</v>
      </c>
      <c r="G216" s="350"/>
      <c r="H216" s="341" t="s">
        <v>559</v>
      </c>
      <c r="I216" s="341"/>
      <c r="J216" s="341"/>
      <c r="K216" s="362"/>
    </row>
    <row r="217" s="1" customFormat="1" ht="15" customHeight="1">
      <c r="B217" s="361"/>
      <c r="C217" s="289"/>
      <c r="D217" s="289"/>
      <c r="E217" s="289"/>
      <c r="F217" s="312">
        <v>3</v>
      </c>
      <c r="G217" s="350"/>
      <c r="H217" s="341" t="s">
        <v>560</v>
      </c>
      <c r="I217" s="341"/>
      <c r="J217" s="341"/>
      <c r="K217" s="362"/>
    </row>
    <row r="218" s="1" customFormat="1" ht="15" customHeight="1">
      <c r="B218" s="361"/>
      <c r="C218" s="289"/>
      <c r="D218" s="289"/>
      <c r="E218" s="289"/>
      <c r="F218" s="312">
        <v>4</v>
      </c>
      <c r="G218" s="350"/>
      <c r="H218" s="341" t="s">
        <v>561</v>
      </c>
      <c r="I218" s="341"/>
      <c r="J218" s="341"/>
      <c r="K218" s="362"/>
    </row>
    <row r="219" s="1" customFormat="1" ht="12.75" customHeight="1">
      <c r="B219" s="363"/>
      <c r="C219" s="364"/>
      <c r="D219" s="364"/>
      <c r="E219" s="364"/>
      <c r="F219" s="364"/>
      <c r="G219" s="364"/>
      <c r="H219" s="364"/>
      <c r="I219" s="364"/>
      <c r="J219" s="364"/>
      <c r="K219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Morávek</dc:creator>
  <cp:lastModifiedBy>Miroslav Morávek</cp:lastModifiedBy>
  <dcterms:created xsi:type="dcterms:W3CDTF">2025-10-29T08:03:08Z</dcterms:created>
  <dcterms:modified xsi:type="dcterms:W3CDTF">2025-10-29T08:03:13Z</dcterms:modified>
</cp:coreProperties>
</file>