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db_VV\odd_VVOI\!Sdileny\Projekty\Parkovani\Zadavaci_dokumentace\02\Zadavaci_dokumentace\01\"/>
    </mc:Choice>
  </mc:AlternateContent>
  <xr:revisionPtr revIDLastSave="0" documentId="13_ncr:1_{CD824700-F641-40D3-8512-BDF13EB7E9D8}" xr6:coauthVersionLast="47" xr6:coauthVersionMax="47" xr10:uidLastSave="{00000000-0000-0000-0000-000000000000}"/>
  <bookViews>
    <workbookView xWindow="-30" yWindow="-14510" windowWidth="25820" windowHeight="13900" xr2:uid="{7F9D8017-91D2-48D2-8F13-7F43F60F548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 s="1"/>
  <c r="F7" i="1"/>
  <c r="F6" i="1"/>
  <c r="C22" i="1"/>
  <c r="F22" i="1" s="1"/>
  <c r="C10" i="1"/>
  <c r="F10" i="1"/>
  <c r="F11" i="1"/>
  <c r="F12" i="1"/>
  <c r="F20" i="1"/>
  <c r="F19" i="1"/>
  <c r="F18" i="1"/>
  <c r="F17" i="1"/>
  <c r="F16" i="1"/>
  <c r="F15" i="1"/>
  <c r="F14" i="1"/>
  <c r="F13" i="1"/>
  <c r="F23" i="1"/>
  <c r="F5" i="1"/>
  <c r="F4" i="1"/>
  <c r="F24" i="1"/>
  <c r="F3" i="1" l="1"/>
  <c r="F25" i="1" s="1"/>
</calcChain>
</file>

<file path=xl/sharedStrings.xml><?xml version="1.0" encoding="utf-8"?>
<sst xmlns="http://schemas.openxmlformats.org/spreadsheetml/2006/main" count="52" uniqueCount="36">
  <si>
    <t>Předpokládaný objem</t>
  </si>
  <si>
    <t>Jednotka</t>
  </si>
  <si>
    <t>ks</t>
  </si>
  <si>
    <t>hodina</t>
  </si>
  <si>
    <t>Náhradní díly - mincovník</t>
  </si>
  <si>
    <t>Náhradní díly - solární panel</t>
  </si>
  <si>
    <t>Náhradní díly - tiskárna stvrzenek</t>
  </si>
  <si>
    <t>Náhradní díly - GSM / LTE komunikační modul</t>
  </si>
  <si>
    <t>Náhradní díly - čtecí modul (RFID - NFC) - platební karta</t>
  </si>
  <si>
    <t>Cena za jednotku v Kč bez DPH</t>
  </si>
  <si>
    <t>Celkový předpokládaný objem plnění v Kč bez DPH</t>
  </si>
  <si>
    <t>Nabídková cena (modelový příklad)</t>
  </si>
  <si>
    <t>Položka</t>
  </si>
  <si>
    <t>Č.</t>
  </si>
  <si>
    <t>Zpracování Cílového konceptu</t>
  </si>
  <si>
    <t>Testovací mince</t>
  </si>
  <si>
    <t>Náhradní díly - pokladna</t>
  </si>
  <si>
    <t>Náhradní díly - kotevní konzole parkovacího automatu</t>
  </si>
  <si>
    <t xml:space="preserve">Náhradní díly - dotykový displej </t>
  </si>
  <si>
    <t>Poznámka: nabídková cena je rozhodná pro hodnocení nabídek, ve smlouvě budou uvedeny pouze ceny za jednotku</t>
  </si>
  <si>
    <t>Servisní a profylaktické činnosti</t>
  </si>
  <si>
    <t>Poznámka: žlutě podbarvené buňky jsou určené k vyplnění Uchazečem</t>
  </si>
  <si>
    <t>Náhradní díly - akumulátor (battery pack)</t>
  </si>
  <si>
    <t>prohlídka za ks</t>
  </si>
  <si>
    <t>Zajištění integrace PA (DC) s CIS
- Bez vazby na počet PA (neomezený počet PA)</t>
  </si>
  <si>
    <t>Servisní činnosti k zajištění plné technické funkčnosti PA a DC - mimozáruční a pozáruční opravy</t>
  </si>
  <si>
    <t>Dodávka, instalace, inicializace, přístup do DC</t>
  </si>
  <si>
    <t>Poskytnutí DC včetně implementace, školení, dokumentace
- Bez vazby na počet PA (neomezený počet PA)</t>
  </si>
  <si>
    <t>Spotřební materiál, Náhradní díly</t>
  </si>
  <si>
    <t>Zajištění integrace PA (DC) s Acquirerem
- Bez vazby na počet PA (neomezený počet PA)</t>
  </si>
  <si>
    <t>Dodání PA včetně SW, dopravy, nezbytného materiálu, instalace, inicializace, integrace s DC, školení, licencí, dokumentace, informačního štítku, časově neomezeného přístupu do DC
- Dodávka - 60x
- Opce - 20x</t>
  </si>
  <si>
    <t>Profylaktická prohlídka PA
- Počítáno pro 80 PA, až 2x ročně, po dobu 4 let</t>
  </si>
  <si>
    <t>Programové úpravy PA a DC - uživatelské požadavky</t>
  </si>
  <si>
    <t>Spotřební materiál - Role papíru na tisk parkovacího lístku (dokladu o zaplacení) - metráž kotouče minimálně 360 metrů
- Počítáno pro 80 PA, 5 rolí na PA ročně, po dobu 4 let</t>
  </si>
  <si>
    <t>Zajištění bezvadného provozu PA (DC)
- Počítáno pro 80 PA, po dobu 48 měsíců</t>
  </si>
  <si>
    <t>měsíc za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</si>
</sst>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2" borderId="16" xfId="0" applyNumberFormat="1" applyFill="1" applyBorder="1" applyAlignment="1" applyProtection="1">
      <alignment vertical="center"/>
      <protection locked="0"/>
    </xf>
    <xf numFmtId="4" fontId="0" fillId="2" borderId="17" xfId="0" applyNumberFormat="1" applyFill="1" applyBorder="1" applyAlignment="1" applyProtection="1">
      <alignment vertical="center"/>
      <protection locked="0"/>
    </xf>
    <xf numFmtId="4" fontId="0" fillId="2" borderId="23" xfId="0" applyNumberFormat="1" applyFill="1" applyBorder="1" applyAlignment="1" applyProtection="1">
      <alignment vertical="center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5" borderId="10" xfId="0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indent="1"/>
    </xf>
    <xf numFmtId="3" fontId="0" fillId="5" borderId="1" xfId="0" applyNumberFormat="1" applyFill="1" applyBorder="1" applyAlignment="1">
      <alignment vertical="center"/>
    </xf>
    <xf numFmtId="164" fontId="0" fillId="5" borderId="2" xfId="0" applyNumberFormat="1" applyFill="1" applyBorder="1" applyAlignment="1">
      <alignment horizontal="right" vertical="center"/>
    </xf>
    <xf numFmtId="4" fontId="0" fillId="5" borderId="10" xfId="0" applyNumberFormat="1" applyFill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3" fontId="0" fillId="0" borderId="4" xfId="0" applyNumberFormat="1" applyBorder="1" applyAlignment="1">
      <alignment vertical="center"/>
    </xf>
    <xf numFmtId="164" fontId="0" fillId="0" borderId="11" xfId="0" applyNumberFormat="1" applyBorder="1" applyAlignment="1">
      <alignment horizontal="right" vertical="center"/>
    </xf>
    <xf numFmtId="4" fontId="0" fillId="0" borderId="14" xfId="0" applyNumberForma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 indent="1"/>
    </xf>
    <xf numFmtId="3" fontId="0" fillId="0" borderId="3" xfId="0" applyNumberFormat="1" applyBorder="1" applyAlignment="1">
      <alignment vertical="center"/>
    </xf>
    <xf numFmtId="164" fontId="0" fillId="0" borderId="12" xfId="0" applyNumberFormat="1" applyBorder="1" applyAlignment="1">
      <alignment horizontal="right" vertical="center"/>
    </xf>
    <xf numFmtId="4" fontId="0" fillId="0" borderId="15" xfId="0" applyNumberFormat="1" applyBorder="1" applyAlignment="1">
      <alignment vertical="center"/>
    </xf>
    <xf numFmtId="0" fontId="2" fillId="0" borderId="24" xfId="0" applyFont="1" applyBorder="1" applyAlignment="1">
      <alignment horizontal="left" vertical="center" wrapText="1" indent="1"/>
    </xf>
    <xf numFmtId="3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horizontal="right" vertical="center"/>
    </xf>
    <xf numFmtId="4" fontId="0" fillId="0" borderId="22" xfId="0" applyNumberForma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3" fillId="6" borderId="10" xfId="0" applyFont="1" applyFill="1" applyBorder="1" applyAlignment="1">
      <alignment horizontal="left" vertical="center"/>
    </xf>
    <xf numFmtId="4" fontId="1" fillId="6" borderId="5" xfId="0" applyNumberFormat="1" applyFont="1" applyFill="1" applyBorder="1"/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9B96-DCCD-424D-9CE3-0FC2C7414797}">
  <sheetPr>
    <pageSetUpPr fitToPage="1"/>
  </sheetPr>
  <dimension ref="A1:F28"/>
  <sheetViews>
    <sheetView tabSelected="1" zoomScaleNormal="100" workbookViewId="0">
      <selection activeCell="E10" sqref="E10"/>
    </sheetView>
  </sheetViews>
  <sheetFormatPr defaultRowHeight="14.5" x14ac:dyDescent="0.35"/>
  <cols>
    <col min="1" max="1" width="3.453125" style="37" customWidth="1"/>
    <col min="2" max="2" width="123.7265625" customWidth="1"/>
    <col min="3" max="3" width="15.90625" customWidth="1"/>
    <col min="4" max="4" width="15.08984375" customWidth="1"/>
    <col min="5" max="5" width="19.1796875" style="38" customWidth="1"/>
    <col min="6" max="6" width="25.90625" style="38" customWidth="1"/>
  </cols>
  <sheetData>
    <row r="1" spans="1:6" s="10" customFormat="1" ht="35" customHeight="1" thickBot="1" x14ac:dyDescent="0.4">
      <c r="A1" s="4" t="s">
        <v>13</v>
      </c>
      <c r="B1" s="5" t="s">
        <v>12</v>
      </c>
      <c r="C1" s="6" t="s">
        <v>0</v>
      </c>
      <c r="D1" s="7" t="s">
        <v>1</v>
      </c>
      <c r="E1" s="8" t="s">
        <v>9</v>
      </c>
      <c r="F1" s="9" t="s">
        <v>10</v>
      </c>
    </row>
    <row r="2" spans="1:6" ht="20" customHeight="1" thickBot="1" x14ac:dyDescent="0.4">
      <c r="A2" s="11"/>
      <c r="B2" s="12" t="s">
        <v>26</v>
      </c>
      <c r="C2" s="13"/>
      <c r="D2" s="14"/>
      <c r="E2" s="15"/>
      <c r="F2" s="16"/>
    </row>
    <row r="3" spans="1:6" ht="20" customHeight="1" x14ac:dyDescent="0.35">
      <c r="A3" s="17">
        <v>1</v>
      </c>
      <c r="B3" s="18" t="s">
        <v>14</v>
      </c>
      <c r="C3" s="19">
        <v>1</v>
      </c>
      <c r="D3" s="20" t="s">
        <v>2</v>
      </c>
      <c r="E3" s="1">
        <v>0</v>
      </c>
      <c r="F3" s="21">
        <f>E3*C3</f>
        <v>0</v>
      </c>
    </row>
    <row r="4" spans="1:6" ht="53.5" customHeight="1" x14ac:dyDescent="0.35">
      <c r="A4" s="22">
        <v>2</v>
      </c>
      <c r="B4" s="23" t="s">
        <v>30</v>
      </c>
      <c r="C4" s="24">
        <v>80</v>
      </c>
      <c r="D4" s="25" t="s">
        <v>2</v>
      </c>
      <c r="E4" s="2">
        <v>0</v>
      </c>
      <c r="F4" s="26">
        <f t="shared" ref="F4" si="0">E4*C4</f>
        <v>0</v>
      </c>
    </row>
    <row r="5" spans="1:6" ht="31" customHeight="1" x14ac:dyDescent="0.35">
      <c r="A5" s="22">
        <v>3</v>
      </c>
      <c r="B5" s="23" t="s">
        <v>27</v>
      </c>
      <c r="C5" s="24">
        <v>1</v>
      </c>
      <c r="D5" s="25" t="s">
        <v>2</v>
      </c>
      <c r="E5" s="2">
        <v>0</v>
      </c>
      <c r="F5" s="26">
        <f t="shared" ref="F5" si="1">E5*C5</f>
        <v>0</v>
      </c>
    </row>
    <row r="6" spans="1:6" ht="31" customHeight="1" x14ac:dyDescent="0.35">
      <c r="A6" s="22">
        <v>4</v>
      </c>
      <c r="B6" s="23" t="s">
        <v>24</v>
      </c>
      <c r="C6" s="24">
        <v>1</v>
      </c>
      <c r="D6" s="25" t="s">
        <v>2</v>
      </c>
      <c r="E6" s="2">
        <v>0</v>
      </c>
      <c r="F6" s="26">
        <f t="shared" ref="F6:F7" si="2">E6*C6</f>
        <v>0</v>
      </c>
    </row>
    <row r="7" spans="1:6" ht="31" customHeight="1" x14ac:dyDescent="0.35">
      <c r="A7" s="22">
        <v>5</v>
      </c>
      <c r="B7" s="27" t="s">
        <v>29</v>
      </c>
      <c r="C7" s="28">
        <v>1</v>
      </c>
      <c r="D7" s="29" t="s">
        <v>2</v>
      </c>
      <c r="E7" s="3">
        <v>0</v>
      </c>
      <c r="F7" s="30">
        <f t="shared" si="2"/>
        <v>0</v>
      </c>
    </row>
    <row r="8" spans="1:6" ht="32" customHeight="1" thickBot="1" x14ac:dyDescent="0.4">
      <c r="A8" s="31">
        <v>6</v>
      </c>
      <c r="B8" s="27" t="s">
        <v>34</v>
      </c>
      <c r="C8" s="28">
        <f>C4*48</f>
        <v>3840</v>
      </c>
      <c r="D8" s="29" t="s">
        <v>35</v>
      </c>
      <c r="E8" s="3">
        <v>0</v>
      </c>
      <c r="F8" s="30">
        <f t="shared" ref="F8" si="3">E8*C8</f>
        <v>0</v>
      </c>
    </row>
    <row r="9" spans="1:6" ht="20" customHeight="1" thickBot="1" x14ac:dyDescent="0.4">
      <c r="A9" s="11"/>
      <c r="B9" s="12" t="s">
        <v>28</v>
      </c>
      <c r="C9" s="13"/>
      <c r="D9" s="14"/>
      <c r="E9" s="15"/>
      <c r="F9" s="16"/>
    </row>
    <row r="10" spans="1:6" ht="31" customHeight="1" x14ac:dyDescent="0.35">
      <c r="A10" s="17">
        <v>7</v>
      </c>
      <c r="B10" s="32" t="s">
        <v>33</v>
      </c>
      <c r="C10" s="19">
        <f>C4*5*4</f>
        <v>1600</v>
      </c>
      <c r="D10" s="20" t="s">
        <v>2</v>
      </c>
      <c r="E10" s="1">
        <v>0</v>
      </c>
      <c r="F10" s="21">
        <f t="shared" ref="F10:F22" si="4">E10*C10</f>
        <v>0</v>
      </c>
    </row>
    <row r="11" spans="1:6" ht="18.5" customHeight="1" x14ac:dyDescent="0.35">
      <c r="A11" s="22">
        <v>8</v>
      </c>
      <c r="B11" s="23" t="s">
        <v>15</v>
      </c>
      <c r="C11" s="24">
        <v>30</v>
      </c>
      <c r="D11" s="25" t="s">
        <v>2</v>
      </c>
      <c r="E11" s="2">
        <v>0</v>
      </c>
      <c r="F11" s="26">
        <f t="shared" si="4"/>
        <v>0</v>
      </c>
    </row>
    <row r="12" spans="1:6" ht="20" customHeight="1" x14ac:dyDescent="0.35">
      <c r="A12" s="22">
        <v>9</v>
      </c>
      <c r="B12" s="23" t="s">
        <v>16</v>
      </c>
      <c r="C12" s="24">
        <v>30</v>
      </c>
      <c r="D12" s="25" t="s">
        <v>2</v>
      </c>
      <c r="E12" s="2">
        <v>0</v>
      </c>
      <c r="F12" s="26">
        <f t="shared" ref="F12" si="5">E12*C12</f>
        <v>0</v>
      </c>
    </row>
    <row r="13" spans="1:6" ht="20" customHeight="1" x14ac:dyDescent="0.35">
      <c r="A13" s="22">
        <v>10</v>
      </c>
      <c r="B13" s="23" t="s">
        <v>22</v>
      </c>
      <c r="C13" s="24">
        <v>20</v>
      </c>
      <c r="D13" s="25" t="s">
        <v>2</v>
      </c>
      <c r="E13" s="2">
        <v>0</v>
      </c>
      <c r="F13" s="26">
        <f t="shared" si="4"/>
        <v>0</v>
      </c>
    </row>
    <row r="14" spans="1:6" ht="20" customHeight="1" x14ac:dyDescent="0.35">
      <c r="A14" s="22">
        <v>11</v>
      </c>
      <c r="B14" s="33" t="s">
        <v>4</v>
      </c>
      <c r="C14" s="24">
        <v>10</v>
      </c>
      <c r="D14" s="25" t="s">
        <v>2</v>
      </c>
      <c r="E14" s="2">
        <v>0</v>
      </c>
      <c r="F14" s="26">
        <f t="shared" si="4"/>
        <v>0</v>
      </c>
    </row>
    <row r="15" spans="1:6" ht="20" customHeight="1" x14ac:dyDescent="0.35">
      <c r="A15" s="22">
        <v>12</v>
      </c>
      <c r="B15" s="33" t="s">
        <v>7</v>
      </c>
      <c r="C15" s="24">
        <v>10</v>
      </c>
      <c r="D15" s="25" t="s">
        <v>2</v>
      </c>
      <c r="E15" s="2">
        <v>0</v>
      </c>
      <c r="F15" s="26">
        <f t="shared" si="4"/>
        <v>0</v>
      </c>
    </row>
    <row r="16" spans="1:6" ht="20" customHeight="1" x14ac:dyDescent="0.35">
      <c r="A16" s="22">
        <v>13</v>
      </c>
      <c r="B16" s="33" t="s">
        <v>5</v>
      </c>
      <c r="C16" s="24">
        <v>10</v>
      </c>
      <c r="D16" s="25" t="s">
        <v>2</v>
      </c>
      <c r="E16" s="2">
        <v>0</v>
      </c>
      <c r="F16" s="26">
        <f t="shared" si="4"/>
        <v>0</v>
      </c>
    </row>
    <row r="17" spans="1:6" ht="20" customHeight="1" x14ac:dyDescent="0.35">
      <c r="A17" s="22">
        <v>14</v>
      </c>
      <c r="B17" s="33" t="s">
        <v>8</v>
      </c>
      <c r="C17" s="24">
        <v>10</v>
      </c>
      <c r="D17" s="25" t="s">
        <v>2</v>
      </c>
      <c r="E17" s="2">
        <v>0</v>
      </c>
      <c r="F17" s="26">
        <f t="shared" si="4"/>
        <v>0</v>
      </c>
    </row>
    <row r="18" spans="1:6" ht="20" customHeight="1" x14ac:dyDescent="0.35">
      <c r="A18" s="22">
        <v>15</v>
      </c>
      <c r="B18" s="33" t="s">
        <v>18</v>
      </c>
      <c r="C18" s="24">
        <v>10</v>
      </c>
      <c r="D18" s="25" t="s">
        <v>2</v>
      </c>
      <c r="E18" s="2">
        <v>0</v>
      </c>
      <c r="F18" s="26">
        <f t="shared" si="4"/>
        <v>0</v>
      </c>
    </row>
    <row r="19" spans="1:6" ht="20" customHeight="1" x14ac:dyDescent="0.35">
      <c r="A19" s="22">
        <v>16</v>
      </c>
      <c r="B19" s="33" t="s">
        <v>6</v>
      </c>
      <c r="C19" s="24">
        <v>10</v>
      </c>
      <c r="D19" s="25" t="s">
        <v>2</v>
      </c>
      <c r="E19" s="2">
        <v>0</v>
      </c>
      <c r="F19" s="26">
        <f t="shared" si="4"/>
        <v>0</v>
      </c>
    </row>
    <row r="20" spans="1:6" ht="20" customHeight="1" thickBot="1" x14ac:dyDescent="0.4">
      <c r="A20" s="31">
        <v>17</v>
      </c>
      <c r="B20" s="34" t="s">
        <v>17</v>
      </c>
      <c r="C20" s="28">
        <v>10</v>
      </c>
      <c r="D20" s="29" t="s">
        <v>2</v>
      </c>
      <c r="E20" s="3">
        <v>0</v>
      </c>
      <c r="F20" s="30">
        <f t="shared" si="4"/>
        <v>0</v>
      </c>
    </row>
    <row r="21" spans="1:6" ht="20" customHeight="1" thickBot="1" x14ac:dyDescent="0.4">
      <c r="A21" s="11"/>
      <c r="B21" s="12" t="s">
        <v>20</v>
      </c>
      <c r="C21" s="13"/>
      <c r="D21" s="14"/>
      <c r="E21" s="15"/>
      <c r="F21" s="16"/>
    </row>
    <row r="22" spans="1:6" ht="31.5" customHeight="1" x14ac:dyDescent="0.35">
      <c r="A22" s="17">
        <v>18</v>
      </c>
      <c r="B22" s="32" t="s">
        <v>31</v>
      </c>
      <c r="C22" s="19">
        <f>C4*2*4</f>
        <v>640</v>
      </c>
      <c r="D22" s="20" t="s">
        <v>23</v>
      </c>
      <c r="E22" s="1">
        <v>0</v>
      </c>
      <c r="F22" s="21">
        <f t="shared" si="4"/>
        <v>0</v>
      </c>
    </row>
    <row r="23" spans="1:6" ht="20" customHeight="1" x14ac:dyDescent="0.35">
      <c r="A23" s="22">
        <v>19</v>
      </c>
      <c r="B23" s="33" t="s">
        <v>25</v>
      </c>
      <c r="C23" s="24">
        <v>400</v>
      </c>
      <c r="D23" s="25" t="s">
        <v>3</v>
      </c>
      <c r="E23" s="2">
        <v>0</v>
      </c>
      <c r="F23" s="26">
        <f t="shared" ref="F23" si="6">E23*C23</f>
        <v>0</v>
      </c>
    </row>
    <row r="24" spans="1:6" ht="20" customHeight="1" thickBot="1" x14ac:dyDescent="0.4">
      <c r="A24" s="31">
        <v>20</v>
      </c>
      <c r="B24" s="34" t="s">
        <v>32</v>
      </c>
      <c r="C24" s="28">
        <v>200</v>
      </c>
      <c r="D24" s="29" t="s">
        <v>3</v>
      </c>
      <c r="E24" s="3">
        <v>0</v>
      </c>
      <c r="F24" s="30">
        <f t="shared" ref="F24" si="7">E24*C24</f>
        <v>0</v>
      </c>
    </row>
    <row r="25" spans="1:6" ht="20" customHeight="1" thickBot="1" x14ac:dyDescent="0.4">
      <c r="A25" s="35"/>
      <c r="B25" s="41" t="s">
        <v>11</v>
      </c>
      <c r="C25" s="42"/>
      <c r="D25" s="42"/>
      <c r="E25" s="42"/>
      <c r="F25" s="36">
        <f>SUM(F3:F24)</f>
        <v>0</v>
      </c>
    </row>
    <row r="26" spans="1:6" ht="15" thickBot="1" x14ac:dyDescent="0.4"/>
    <row r="27" spans="1:6" ht="20" customHeight="1" thickBot="1" x14ac:dyDescent="0.4">
      <c r="A27" s="43" t="s">
        <v>21</v>
      </c>
      <c r="B27" s="44"/>
      <c r="C27" s="39"/>
      <c r="D27" s="39"/>
      <c r="E27" s="40"/>
    </row>
    <row r="28" spans="1:6" ht="20" customHeight="1" thickBot="1" x14ac:dyDescent="0.4">
      <c r="A28" s="45" t="s">
        <v>19</v>
      </c>
      <c r="B28" s="46"/>
      <c r="C28" s="39"/>
      <c r="D28" s="39"/>
      <c r="E28" s="40"/>
    </row>
  </sheetData>
  <sheetProtection algorithmName="SHA-512" hashValue="k8quj95HoRsNkvzfym4s5nIVLF6Hklz5zIZohUoXtSJnsnB3jhFgDGXb2ZwDExdfrkp1i/lBf6a8VFkVec+CjA==" saltValue="20WHYyE+1QoT5LI+OSETCg==" spinCount="100000" sheet="1" objects="1" scenarios="1" selectLockedCells="1"/>
  <mergeCells count="3">
    <mergeCell ref="B25:E25"/>
    <mergeCell ref="A27:B27"/>
    <mergeCell ref="A28:B28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Penz, Josef</dc:creator>
  <cp:lastModifiedBy>Zbyněk Vavřina</cp:lastModifiedBy>
  <cp:lastPrinted>2025-08-21T17:06:12Z</cp:lastPrinted>
  <dcterms:created xsi:type="dcterms:W3CDTF">2024-06-24T10:47:50Z</dcterms:created>
  <dcterms:modified xsi:type="dcterms:W3CDTF">2026-02-19T14:57:12Z</dcterms:modified>
</cp:coreProperties>
</file>